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E:\Downloads\ifm2\"/>
    </mc:Choice>
  </mc:AlternateContent>
  <bookViews>
    <workbookView xWindow="0" yWindow="0" windowWidth="19320" windowHeight="10284" activeTab="5"/>
  </bookViews>
  <sheets>
    <sheet name="Field_Sales_Data" sheetId="1" r:id="rId1"/>
    <sheet name="Promoter_Performance" sheetId="2" r:id="rId2"/>
    <sheet name="Store_Info" sheetId="3" r:id="rId3"/>
    <sheet name="Product_Info" sheetId="4" r:id="rId4"/>
    <sheet name="Pivots" sheetId="6" r:id="rId5"/>
    <sheet name="Dashboard" sheetId="5" r:id="rId6"/>
  </sheets>
  <definedNames>
    <definedName name="Slicer_Promo_Type">#N/A</definedName>
    <definedName name="Slicer_Region">#N/A</definedName>
  </definedNames>
  <calcPr calcId="162913"/>
  <pivotCaches>
    <pivotCache cacheId="0" r:id="rId7"/>
    <pivotCache cacheId="1" r:id="rId8"/>
    <pivotCache cacheId="2" r:id="rId9"/>
    <pivotCache cacheId="3" r:id="rId10"/>
    <pivotCache cacheId="4"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I2" i="2" l="1"/>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156"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J1152" i="2" l="1"/>
  <c r="J1123" i="2"/>
  <c r="J1109" i="2"/>
  <c r="J1042" i="2"/>
  <c r="J1001" i="2"/>
  <c r="J990" i="2"/>
  <c r="J920" i="2"/>
  <c r="J917" i="2"/>
  <c r="J878" i="2"/>
  <c r="J778" i="2"/>
  <c r="J696" i="2"/>
  <c r="J638" i="2"/>
  <c r="J515" i="2"/>
  <c r="J505" i="2"/>
  <c r="J502" i="2"/>
  <c r="J374" i="2"/>
  <c r="J356" i="2"/>
  <c r="J340" i="2"/>
  <c r="J326" i="2"/>
  <c r="J281" i="2"/>
  <c r="J279" i="2"/>
  <c r="J257" i="2"/>
  <c r="J209" i="2"/>
  <c r="J207" i="2"/>
  <c r="J199" i="2"/>
  <c r="J177" i="2"/>
  <c r="J160" i="2"/>
  <c r="J125" i="2"/>
  <c r="J44" i="2"/>
  <c r="J24" i="2"/>
  <c r="L1493" i="1"/>
  <c r="L1482" i="1"/>
  <c r="L1473" i="1"/>
  <c r="L1395" i="1"/>
  <c r="L1377" i="1"/>
  <c r="L1360" i="1"/>
  <c r="L1258" i="1"/>
  <c r="L1226" i="1"/>
  <c r="L1220" i="1"/>
  <c r="L1213" i="1"/>
  <c r="L1160" i="1"/>
  <c r="L1155" i="1"/>
  <c r="L1040" i="1"/>
  <c r="L1022" i="1"/>
  <c r="L951" i="1"/>
  <c r="L887" i="1"/>
  <c r="L880" i="1"/>
  <c r="L876" i="1"/>
  <c r="L806" i="1"/>
  <c r="L804" i="1"/>
  <c r="L751" i="1"/>
  <c r="L721" i="1"/>
  <c r="L711" i="1"/>
  <c r="L696" i="1"/>
  <c r="L642" i="1"/>
  <c r="L628" i="1"/>
  <c r="L621" i="1"/>
  <c r="L614" i="1"/>
  <c r="L597" i="1"/>
  <c r="L567" i="1"/>
  <c r="L557" i="1"/>
  <c r="L512" i="1"/>
  <c r="L474" i="1"/>
  <c r="L316" i="1"/>
  <c r="L281" i="1"/>
  <c r="L220" i="1"/>
  <c r="L216" i="1"/>
  <c r="L198" i="1"/>
  <c r="L113" i="1"/>
  <c r="L109" i="1"/>
  <c r="D1361" i="1"/>
  <c r="D1300" i="1"/>
  <c r="D1255" i="1"/>
  <c r="D1214" i="1"/>
  <c r="D1117" i="1"/>
  <c r="D1057" i="1"/>
  <c r="D969" i="1"/>
  <c r="D834" i="1"/>
  <c r="D769" i="1"/>
  <c r="D761" i="1"/>
  <c r="D731" i="1"/>
  <c r="D694" i="1"/>
  <c r="D665" i="1"/>
  <c r="D662" i="1"/>
  <c r="D620" i="1"/>
  <c r="D583" i="1"/>
  <c r="D556" i="1"/>
  <c r="D447" i="1"/>
  <c r="D437" i="1"/>
  <c r="D249" i="1"/>
  <c r="D167" i="1"/>
  <c r="D154" i="1"/>
  <c r="D151" i="1"/>
  <c r="D128" i="1"/>
  <c r="D113"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T4" i="5"/>
  <c r="R4" i="5"/>
  <c r="P4" i="5"/>
  <c r="O4" i="5"/>
  <c r="O17" i="6"/>
</calcChain>
</file>

<file path=xl/sharedStrings.xml><?xml version="1.0" encoding="utf-8"?>
<sst xmlns="http://schemas.openxmlformats.org/spreadsheetml/2006/main" count="30478" uniqueCount="9568">
  <si>
    <t>Visit_ID</t>
  </si>
  <si>
    <t>Promoter_ID</t>
  </si>
  <si>
    <t>Store_ID</t>
  </si>
  <si>
    <t>Region</t>
  </si>
  <si>
    <t>City</t>
  </si>
  <si>
    <t>Date</t>
  </si>
  <si>
    <t>Product_ID</t>
  </si>
  <si>
    <t>Quantity_Sold</t>
  </si>
  <si>
    <t>Selling_Price</t>
  </si>
  <si>
    <t>Revenue</t>
  </si>
  <si>
    <t>Promo_Type</t>
  </si>
  <si>
    <t>Shelf_Display_Flag</t>
  </si>
  <si>
    <t>Execution_Status</t>
  </si>
  <si>
    <t>Audit_Score</t>
  </si>
  <si>
    <t>Image_URL</t>
  </si>
  <si>
    <t>Notes</t>
  </si>
  <si>
    <t>VST000001</t>
  </si>
  <si>
    <t>PRM0278</t>
  </si>
  <si>
    <t>STR0068</t>
  </si>
  <si>
    <t>Cairo</t>
  </si>
  <si>
    <t>Abbassia</t>
  </si>
  <si>
    <t>PRD00767</t>
  </si>
  <si>
    <t>BuyOneGetOne</t>
  </si>
  <si>
    <t>Not Executed</t>
  </si>
  <si>
    <t>https://via.placeholder.com/400?text=Shelf+1</t>
  </si>
  <si>
    <t>VST000002</t>
  </si>
  <si>
    <t>PRM0218</t>
  </si>
  <si>
    <t>STR0109</t>
  </si>
  <si>
    <t>Nasr City</t>
  </si>
  <si>
    <t>PRD00451</t>
  </si>
  <si>
    <t>PriceCut</t>
  </si>
  <si>
    <t>Executed</t>
  </si>
  <si>
    <t>https://via.placeholder.com/400?text=Shelf+2</t>
  </si>
  <si>
    <t>VST000003</t>
  </si>
  <si>
    <t>PRM0139</t>
  </si>
  <si>
    <t>STR0201</t>
  </si>
  <si>
    <t>Giza</t>
  </si>
  <si>
    <t>Haram</t>
  </si>
  <si>
    <t>PRD00880</t>
  </si>
  <si>
    <t>Display</t>
  </si>
  <si>
    <t>https://via.placeholder.com/400?text=Shelf+3</t>
  </si>
  <si>
    <t>Photo blurry</t>
  </si>
  <si>
    <t>VST000004</t>
  </si>
  <si>
    <t>PRM0043</t>
  </si>
  <si>
    <t>STR0033</t>
  </si>
  <si>
    <t>Alexandria</t>
  </si>
  <si>
    <t>Sedy Bey</t>
  </si>
  <si>
    <t>PRD00554</t>
  </si>
  <si>
    <t>DiscountCoupon</t>
  </si>
  <si>
    <t>https://via.placeholder.com/400?text=Shelf+4</t>
  </si>
  <si>
    <t>VST000005</t>
  </si>
  <si>
    <t>PRM0257</t>
  </si>
  <si>
    <t>STR0065</t>
  </si>
  <si>
    <t>PRD00672</t>
  </si>
  <si>
    <t>https://via.placeholder.com/400?text=Shelf+5</t>
  </si>
  <si>
    <t>VST000006</t>
  </si>
  <si>
    <t>PRM0152</t>
  </si>
  <si>
    <t>STR0297</t>
  </si>
  <si>
    <t>Delta</t>
  </si>
  <si>
    <t>Damietta</t>
  </si>
  <si>
    <t>PRD00798</t>
  </si>
  <si>
    <t>https://via.placeholder.com/400?text=Shelf+6</t>
  </si>
  <si>
    <t>VST000007</t>
  </si>
  <si>
    <t>PRM0244</t>
  </si>
  <si>
    <t>STR0094</t>
  </si>
  <si>
    <t>Roushdy</t>
  </si>
  <si>
    <t>PRD00224</t>
  </si>
  <si>
    <t>Demo</t>
  </si>
  <si>
    <t>https://via.placeholder.com/400?text=Shelf+7</t>
  </si>
  <si>
    <t>VST000008</t>
  </si>
  <si>
    <t>PRM0057</t>
  </si>
  <si>
    <t>STR0119</t>
  </si>
  <si>
    <t>Sheikh Zayed</t>
  </si>
  <si>
    <t>PRD00933</t>
  </si>
  <si>
    <t>https://via.placeholder.com/400?text=Shelf+8</t>
  </si>
  <si>
    <t>VST000009</t>
  </si>
  <si>
    <t>PRM0124</t>
  </si>
  <si>
    <t>STR0283</t>
  </si>
  <si>
    <t>Upper Egypt</t>
  </si>
  <si>
    <t>Minya</t>
  </si>
  <si>
    <t>PRD00298</t>
  </si>
  <si>
    <t>https://via.placeholder.com/400?text=Shelf+9</t>
  </si>
  <si>
    <t>VST000010</t>
  </si>
  <si>
    <t>PRM0110</t>
  </si>
  <si>
    <t>STR0225</t>
  </si>
  <si>
    <t>6th of October</t>
  </si>
  <si>
    <t>PRD00360</t>
  </si>
  <si>
    <t>Partial</t>
  </si>
  <si>
    <t>https://via.placeholder.com/400?text=Shelf+10</t>
  </si>
  <si>
    <t>VST000011</t>
  </si>
  <si>
    <t>PRM0299</t>
  </si>
  <si>
    <t>STR0175</t>
  </si>
  <si>
    <t>Maadi</t>
  </si>
  <si>
    <t>PRD01183</t>
  </si>
  <si>
    <t>https://via.placeholder.com/400?text=Shelf+11</t>
  </si>
  <si>
    <t>VST000012</t>
  </si>
  <si>
    <t>PRM0271</t>
  </si>
  <si>
    <t>STR0326</t>
  </si>
  <si>
    <t>PRD00435</t>
  </si>
  <si>
    <t>https://via.placeholder.com/400?text=Shelf+12</t>
  </si>
  <si>
    <t>VST000013</t>
  </si>
  <si>
    <t>PRM0267</t>
  </si>
  <si>
    <t>STR0324</t>
  </si>
  <si>
    <t>Luxor</t>
  </si>
  <si>
    <t>PRD00089</t>
  </si>
  <si>
    <t>Sampling</t>
  </si>
  <si>
    <t>https://via.placeholder.com/400?text=Shelf+13</t>
  </si>
  <si>
    <t>VST000014</t>
  </si>
  <si>
    <t>PRM0281</t>
  </si>
  <si>
    <t>STR0307</t>
  </si>
  <si>
    <t>Aswan</t>
  </si>
  <si>
    <t>PRD01033</t>
  </si>
  <si>
    <t>https://via.placeholder.com/400?text=Shelf+14</t>
  </si>
  <si>
    <t>VST000015</t>
  </si>
  <si>
    <t>PRM0073</t>
  </si>
  <si>
    <t>STR0031</t>
  </si>
  <si>
    <t>Gomrok</t>
  </si>
  <si>
    <t>PRD01012</t>
  </si>
  <si>
    <t>https://via.placeholder.com/400?text=Shelf+15</t>
  </si>
  <si>
    <t>VST000016</t>
  </si>
  <si>
    <t>PRM0290</t>
  </si>
  <si>
    <t>STR0247</t>
  </si>
  <si>
    <t>Qena</t>
  </si>
  <si>
    <t>PRD00845</t>
  </si>
  <si>
    <t>https://via.placeholder.com/400?text=Shelf+16</t>
  </si>
  <si>
    <t>VST000017</t>
  </si>
  <si>
    <t>PRM0035</t>
  </si>
  <si>
    <t>PRD00970</t>
  </si>
  <si>
    <t>https://via.placeholder.com/400?text=Shelf+17</t>
  </si>
  <si>
    <t>VST000018</t>
  </si>
  <si>
    <t>PRM0286</t>
  </si>
  <si>
    <t>STR0134</t>
  </si>
  <si>
    <t>Sohag</t>
  </si>
  <si>
    <t>PRD00040</t>
  </si>
  <si>
    <t>https://via.placeholder.com/400?text=Shelf+18</t>
  </si>
  <si>
    <t>VST000019</t>
  </si>
  <si>
    <t>PRM0011</t>
  </si>
  <si>
    <t>STR0287</t>
  </si>
  <si>
    <t>Mansoura</t>
  </si>
  <si>
    <t>PRD00267</t>
  </si>
  <si>
    <t>https://via.placeholder.com/400?text=Shelf+19</t>
  </si>
  <si>
    <t>VST000020</t>
  </si>
  <si>
    <t>PRM0122</t>
  </si>
  <si>
    <t>STR0148</t>
  </si>
  <si>
    <t>PRD00665</t>
  </si>
  <si>
    <t>https://via.placeholder.com/400?text=Shelf+20</t>
  </si>
  <si>
    <t>VST000021</t>
  </si>
  <si>
    <t>PRM0121</t>
  </si>
  <si>
    <t>STR0260</t>
  </si>
  <si>
    <t>PRD00107</t>
  </si>
  <si>
    <t>https://via.placeholder.com/400?text=Shelf+21</t>
  </si>
  <si>
    <t>VST000022</t>
  </si>
  <si>
    <t>PRM0111</t>
  </si>
  <si>
    <t>STR0107</t>
  </si>
  <si>
    <t>Kafr El-Sheikh</t>
  </si>
  <si>
    <t>PRD00063</t>
  </si>
  <si>
    <t>https://via.placeholder.com/400?text=Shelf+22</t>
  </si>
  <si>
    <t>VST000023</t>
  </si>
  <si>
    <t>PRM0123</t>
  </si>
  <si>
    <t>STR0055</t>
  </si>
  <si>
    <t>Stanley</t>
  </si>
  <si>
    <t>PRD00464</t>
  </si>
  <si>
    <t>https://via.placeholder.com/400?text=Shelf+23</t>
  </si>
  <si>
    <t>VST000024</t>
  </si>
  <si>
    <t>PRM0261</t>
  </si>
  <si>
    <t>STR0189</t>
  </si>
  <si>
    <t>PRD01064</t>
  </si>
  <si>
    <t>https://via.placeholder.com/400?text=Shelf+24</t>
  </si>
  <si>
    <t>VST000025</t>
  </si>
  <si>
    <t>PRM0157</t>
  </si>
  <si>
    <t>STR0064</t>
  </si>
  <si>
    <t>PRD00709</t>
  </si>
  <si>
    <t>https://via.placeholder.com/400?text=Shelf+25</t>
  </si>
  <si>
    <t>VST000026</t>
  </si>
  <si>
    <t>PRM0204</t>
  </si>
  <si>
    <t>STR0087</t>
  </si>
  <si>
    <t>PRD00382</t>
  </si>
  <si>
    <t>https://via.placeholder.com/400?text=Shelf+26</t>
  </si>
  <si>
    <t>VST000027</t>
  </si>
  <si>
    <t>PRM0197</t>
  </si>
  <si>
    <t>STR0213</t>
  </si>
  <si>
    <t>Zagazig</t>
  </si>
  <si>
    <t>PRD00035</t>
  </si>
  <si>
    <t>https://via.placeholder.com/400?text=Shelf+27</t>
  </si>
  <si>
    <t>VST000028</t>
  </si>
  <si>
    <t>PRM0198</t>
  </si>
  <si>
    <t>STR0296</t>
  </si>
  <si>
    <t>Heliopolis</t>
  </si>
  <si>
    <t>PRD00108</t>
  </si>
  <si>
    <t>https://via.placeholder.com/400?text=Shelf+28</t>
  </si>
  <si>
    <t>VST000029</t>
  </si>
  <si>
    <t>PRM0251</t>
  </si>
  <si>
    <t>STR0332</t>
  </si>
  <si>
    <t>PRD00996</t>
  </si>
  <si>
    <t>https://via.placeholder.com/400?text=Shelf+29</t>
  </si>
  <si>
    <t>VST000030</t>
  </si>
  <si>
    <t>PRM0005</t>
  </si>
  <si>
    <t>STR0318</t>
  </si>
  <si>
    <t>Dokki</t>
  </si>
  <si>
    <t>PRD00455</t>
  </si>
  <si>
    <t>https://via.placeholder.com/400?text=Shelf+30</t>
  </si>
  <si>
    <t>VST000031</t>
  </si>
  <si>
    <t>PRM0018</t>
  </si>
  <si>
    <t>STR0344</t>
  </si>
  <si>
    <t>PRD00941</t>
  </si>
  <si>
    <t>https://via.placeholder.com/400?text=Shelf+31</t>
  </si>
  <si>
    <t>VST000032</t>
  </si>
  <si>
    <t>PRM0060</t>
  </si>
  <si>
    <t>STR0305</t>
  </si>
  <si>
    <t>Imbaba</t>
  </si>
  <si>
    <t>PRD00890</t>
  </si>
  <si>
    <t>https://via.placeholder.com/400?text=Shelf+32</t>
  </si>
  <si>
    <t>VST000033</t>
  </si>
  <si>
    <t>PRM0086</t>
  </si>
  <si>
    <t>STR0329</t>
  </si>
  <si>
    <t>PRD00584</t>
  </si>
  <si>
    <t>https://via.placeholder.com/400?text=Shelf+33</t>
  </si>
  <si>
    <t>VST000034</t>
  </si>
  <si>
    <t>PRM0225</t>
  </si>
  <si>
    <t>STR0151</t>
  </si>
  <si>
    <t>PRD00407</t>
  </si>
  <si>
    <t>https://via.placeholder.com/400?text=Shelf+34</t>
  </si>
  <si>
    <t>VST000035</t>
  </si>
  <si>
    <t>PRM0168</t>
  </si>
  <si>
    <t>STR0178</t>
  </si>
  <si>
    <t>PRD00481</t>
  </si>
  <si>
    <t>https://via.placeholder.com/400?text=Shelf+35</t>
  </si>
  <si>
    <t>VST000036</t>
  </si>
  <si>
    <t>PRM0270</t>
  </si>
  <si>
    <t>STR0084</t>
  </si>
  <si>
    <t>PRD01165</t>
  </si>
  <si>
    <t>https://via.placeholder.com/400?text=Shelf+36</t>
  </si>
  <si>
    <t>VST000037</t>
  </si>
  <si>
    <t>PRM0288</t>
  </si>
  <si>
    <t>PRD00277</t>
  </si>
  <si>
    <t>https://via.placeholder.com/400?text=Shelf+37</t>
  </si>
  <si>
    <t>VST000038</t>
  </si>
  <si>
    <t>PRM0216</t>
  </si>
  <si>
    <t>STR0323</t>
  </si>
  <si>
    <t>PRD00353</t>
  </si>
  <si>
    <t>https://via.placeholder.com/400?text=Shelf+38</t>
  </si>
  <si>
    <t>VST000039</t>
  </si>
  <si>
    <t>PRM0144</t>
  </si>
  <si>
    <t>STR0335</t>
  </si>
  <si>
    <t>Tanta</t>
  </si>
  <si>
    <t>PRD01095</t>
  </si>
  <si>
    <t>https://via.placeholder.com/400?text=Shelf+39</t>
  </si>
  <si>
    <t>VST000040</t>
  </si>
  <si>
    <t>PRM0027</t>
  </si>
  <si>
    <t>STR0145</t>
  </si>
  <si>
    <t>PRD00177</t>
  </si>
  <si>
    <t>https://via.placeholder.com/400?text=Shelf+40</t>
  </si>
  <si>
    <t>VST000041</t>
  </si>
  <si>
    <t>PRM0134</t>
  </si>
  <si>
    <t>STR0036</t>
  </si>
  <si>
    <t>PRD00417</t>
  </si>
  <si>
    <t>https://via.placeholder.com/400?text=Shelf+41</t>
  </si>
  <si>
    <t>VST000042</t>
  </si>
  <si>
    <t>PRM0184</t>
  </si>
  <si>
    <t>STR0234</t>
  </si>
  <si>
    <t>PRD00280</t>
  </si>
  <si>
    <t>https://via.placeholder.com/400?text=Shelf+42</t>
  </si>
  <si>
    <t>VST000043</t>
  </si>
  <si>
    <t>PRM0115</t>
  </si>
  <si>
    <t>STR0019</t>
  </si>
  <si>
    <t>PRD00312</t>
  </si>
  <si>
    <t>https://via.placeholder.com/400?text=Shelf+43</t>
  </si>
  <si>
    <t>VST000044</t>
  </si>
  <si>
    <t>PRD00350</t>
  </si>
  <si>
    <t>https://via.placeholder.com/400?text=Shelf+44</t>
  </si>
  <si>
    <t>VST000045</t>
  </si>
  <si>
    <t>PRM0161</t>
  </si>
  <si>
    <t>PRD00702</t>
  </si>
  <si>
    <t>https://via.placeholder.com/400?text=Shelf+45</t>
  </si>
  <si>
    <t>VST000046</t>
  </si>
  <si>
    <t>PRM0222</t>
  </si>
  <si>
    <t>STR0156</t>
  </si>
  <si>
    <t>PRD00742</t>
  </si>
  <si>
    <t>https://via.placeholder.com/400?text=Shelf+46</t>
  </si>
  <si>
    <t>VST000047</t>
  </si>
  <si>
    <t>STR0350</t>
  </si>
  <si>
    <t>PRD00536</t>
  </si>
  <si>
    <t>https://via.placeholder.com/400?text=Shelf+47</t>
  </si>
  <si>
    <t>VST000048</t>
  </si>
  <si>
    <t>PRM0284</t>
  </si>
  <si>
    <t>STR0043</t>
  </si>
  <si>
    <t>PRD00930</t>
  </si>
  <si>
    <t>https://via.placeholder.com/400?text=Shelf+48</t>
  </si>
  <si>
    <t>VST000049</t>
  </si>
  <si>
    <t>PRM0300</t>
  </si>
  <si>
    <t>STR0027</t>
  </si>
  <si>
    <t>PRD00897</t>
  </si>
  <si>
    <t>https://via.placeholder.com/400?text=Shelf+49</t>
  </si>
  <si>
    <t>VST000050</t>
  </si>
  <si>
    <t>PRM0041</t>
  </si>
  <si>
    <t>STR0246</t>
  </si>
  <si>
    <t>Smouha</t>
  </si>
  <si>
    <t>PRD00747</t>
  </si>
  <si>
    <t>https://via.placeholder.com/400?text=Shelf+50</t>
  </si>
  <si>
    <t>VST000051</t>
  </si>
  <si>
    <t>PRM0264</t>
  </si>
  <si>
    <t>STR0216</t>
  </si>
  <si>
    <t>PRD00528</t>
  </si>
  <si>
    <t>https://via.placeholder.com/400?text=Shelf+51</t>
  </si>
  <si>
    <t>VST000052</t>
  </si>
  <si>
    <t>PRM0202</t>
  </si>
  <si>
    <t>STR0231</t>
  </si>
  <si>
    <t>PRD00940</t>
  </si>
  <si>
    <t>https://via.placeholder.com/400?text=Shelf+52</t>
  </si>
  <si>
    <t>VST000053</t>
  </si>
  <si>
    <t>PRM0133</t>
  </si>
  <si>
    <t>STR0159</t>
  </si>
  <si>
    <t>PRD01129</t>
  </si>
  <si>
    <t>https://via.placeholder.com/400?text=Shelf+53</t>
  </si>
  <si>
    <t>VST000054</t>
  </si>
  <si>
    <t>PRM0099</t>
  </si>
  <si>
    <t>PRD01182</t>
  </si>
  <si>
    <t>https://via.placeholder.com/400?text=Shelf+54</t>
  </si>
  <si>
    <t>VST000055</t>
  </si>
  <si>
    <t>PRM0140</t>
  </si>
  <si>
    <t>STR0102</t>
  </si>
  <si>
    <t>PRD01076</t>
  </si>
  <si>
    <t>https://via.placeholder.com/400?text=Shelf+55</t>
  </si>
  <si>
    <t>VST000056</t>
  </si>
  <si>
    <t>PRM0231</t>
  </si>
  <si>
    <t>STR0038</t>
  </si>
  <si>
    <t>https://via.placeholder.com/400?text=Shelf+56</t>
  </si>
  <si>
    <t>VST000057</t>
  </si>
  <si>
    <t>PRM0269</t>
  </si>
  <si>
    <t>STR0100</t>
  </si>
  <si>
    <t>PRD01169</t>
  </si>
  <si>
    <t>https://via.placeholder.com/400?text=Shelf+57</t>
  </si>
  <si>
    <t>VST000058</t>
  </si>
  <si>
    <t>PRM0165</t>
  </si>
  <si>
    <t>STR0230</t>
  </si>
  <si>
    <t>PRD00437</t>
  </si>
  <si>
    <t>https://via.placeholder.com/400?text=Shelf+58</t>
  </si>
  <si>
    <t>VST000059</t>
  </si>
  <si>
    <t>STR0183</t>
  </si>
  <si>
    <t>PRD00950</t>
  </si>
  <si>
    <t>https://via.placeholder.com/400?text=Shelf+59</t>
  </si>
  <si>
    <t>VST000060</t>
  </si>
  <si>
    <t>PRM0101</t>
  </si>
  <si>
    <t>STR0312</t>
  </si>
  <si>
    <t>PRD00440</t>
  </si>
  <si>
    <t>https://via.placeholder.com/400?text=Shelf+60</t>
  </si>
  <si>
    <t>VST000061</t>
  </si>
  <si>
    <t>PRM0203</t>
  </si>
  <si>
    <t>STR0089</t>
  </si>
  <si>
    <t>PRD00694</t>
  </si>
  <si>
    <t>https://via.placeholder.com/400?text=Shelf+61</t>
  </si>
  <si>
    <t>VST000062</t>
  </si>
  <si>
    <t>PRM0119</t>
  </si>
  <si>
    <t>STR0110</t>
  </si>
  <si>
    <t>PRD00222</t>
  </si>
  <si>
    <t>https://via.placeholder.com/400?text=Shelf+62</t>
  </si>
  <si>
    <t>VST000063</t>
  </si>
  <si>
    <t>STR0079</t>
  </si>
  <si>
    <t>PRD00731</t>
  </si>
  <si>
    <t>https://via.placeholder.com/400?text=Shelf+63</t>
  </si>
  <si>
    <t>VST000064</t>
  </si>
  <si>
    <t>PRM0071</t>
  </si>
  <si>
    <t>STR0126</t>
  </si>
  <si>
    <t>PRD00459</t>
  </si>
  <si>
    <t>https://via.placeholder.com/400?text=Shelf+64</t>
  </si>
  <si>
    <t>VST000065</t>
  </si>
  <si>
    <t>PRM0048</t>
  </si>
  <si>
    <t>STR0157</t>
  </si>
  <si>
    <t>PRD00376</t>
  </si>
  <si>
    <t>https://via.placeholder.com/400?text=Shelf+65</t>
  </si>
  <si>
    <t>VST000066</t>
  </si>
  <si>
    <t>PRM0050</t>
  </si>
  <si>
    <t>STR0080</t>
  </si>
  <si>
    <t>PRD00290</t>
  </si>
  <si>
    <t>https://via.placeholder.com/400?text=Shelf+66</t>
  </si>
  <si>
    <t>VST000067</t>
  </si>
  <si>
    <t>PRM0272</t>
  </si>
  <si>
    <t>STR0252</t>
  </si>
  <si>
    <t>PRD00246</t>
  </si>
  <si>
    <t>https://via.placeholder.com/400?text=Shelf+67</t>
  </si>
  <si>
    <t>VST000068</t>
  </si>
  <si>
    <t>PRM0181</t>
  </si>
  <si>
    <t>STR0009</t>
  </si>
  <si>
    <t>PRD00939</t>
  </si>
  <si>
    <t>https://via.placeholder.com/400?text=Shelf+68</t>
  </si>
  <si>
    <t>VST000069</t>
  </si>
  <si>
    <t>STR0012</t>
  </si>
  <si>
    <t>https://via.placeholder.com/400?text=Shelf+69</t>
  </si>
  <si>
    <t>VST000070</t>
  </si>
  <si>
    <t>PRM0094</t>
  </si>
  <si>
    <t>STR0047</t>
  </si>
  <si>
    <t>PRD00550</t>
  </si>
  <si>
    <t>https://via.placeholder.com/400?text=Shelf+70</t>
  </si>
  <si>
    <t>VST000071</t>
  </si>
  <si>
    <t>STR0091</t>
  </si>
  <si>
    <t>PRD00268</t>
  </si>
  <si>
    <t>https://via.placeholder.com/400?text=Shelf+71</t>
  </si>
  <si>
    <t>VST000072</t>
  </si>
  <si>
    <t>STR0059</t>
  </si>
  <si>
    <t>PRD00938</t>
  </si>
  <si>
    <t>https://via.placeholder.com/400?text=Shelf+72</t>
  </si>
  <si>
    <t>VST000073</t>
  </si>
  <si>
    <t>PRM0171</t>
  </si>
  <si>
    <t>STR0021</t>
  </si>
  <si>
    <t>PRD00321</t>
  </si>
  <si>
    <t>https://via.placeholder.com/400?text=Shelf+73</t>
  </si>
  <si>
    <t>VST000074</t>
  </si>
  <si>
    <t>PRM0030</t>
  </si>
  <si>
    <t>STR0045</t>
  </si>
  <si>
    <t>PRD00506</t>
  </si>
  <si>
    <t>https://via.placeholder.com/400?text=Shelf+74</t>
  </si>
  <si>
    <t>VST000075</t>
  </si>
  <si>
    <t>PRM0156</t>
  </si>
  <si>
    <t>STR0116</t>
  </si>
  <si>
    <t>PRD00272</t>
  </si>
  <si>
    <t>https://via.placeholder.com/400?text=Shelf+75</t>
  </si>
  <si>
    <t>VST000076</t>
  </si>
  <si>
    <t>STR0238</t>
  </si>
  <si>
    <t>PRD00998</t>
  </si>
  <si>
    <t>https://via.placeholder.com/400?text=Shelf+76</t>
  </si>
  <si>
    <t>VST000077</t>
  </si>
  <si>
    <t>PRM0130</t>
  </si>
  <si>
    <t>STR0115</t>
  </si>
  <si>
    <t>PRD00796</t>
  </si>
  <si>
    <t>https://via.placeholder.com/400?text=Shelf+77</t>
  </si>
  <si>
    <t>VST000078</t>
  </si>
  <si>
    <t>PRM0188</t>
  </si>
  <si>
    <t>STR0174</t>
  </si>
  <si>
    <t>PRD01123</t>
  </si>
  <si>
    <t>https://via.placeholder.com/400?text=Shelf+78</t>
  </si>
  <si>
    <t>VST000079</t>
  </si>
  <si>
    <t>PRM0105</t>
  </si>
  <si>
    <t>STR0184</t>
  </si>
  <si>
    <t>PRD00333</t>
  </si>
  <si>
    <t>https://via.placeholder.com/400?text=Shelf+79</t>
  </si>
  <si>
    <t>VST000080</t>
  </si>
  <si>
    <t>STR0147</t>
  </si>
  <si>
    <t>PRD00947</t>
  </si>
  <si>
    <t>https://via.placeholder.com/400?text=Shelf+80</t>
  </si>
  <si>
    <t>VST000081</t>
  </si>
  <si>
    <t>PRM0082</t>
  </si>
  <si>
    <t>STR0285</t>
  </si>
  <si>
    <t>PRD00526</t>
  </si>
  <si>
    <t>https://via.placeholder.com/400?text=Shelf+81</t>
  </si>
  <si>
    <t>VST000082</t>
  </si>
  <si>
    <t>PRM0253</t>
  </si>
  <si>
    <t>STR0083</t>
  </si>
  <si>
    <t>PRD00761</t>
  </si>
  <si>
    <t>https://via.placeholder.com/400?text=Shelf+82</t>
  </si>
  <si>
    <t>VST000083</t>
  </si>
  <si>
    <t>STR0042</t>
  </si>
  <si>
    <t>PRD00444</t>
  </si>
  <si>
    <t>https://via.placeholder.com/400?text=Shelf+83</t>
  </si>
  <si>
    <t>VST000084</t>
  </si>
  <si>
    <t>PRM0179</t>
  </si>
  <si>
    <t>STR0338</t>
  </si>
  <si>
    <t>PRD00129</t>
  </si>
  <si>
    <t>https://via.placeholder.com/400?text=Shelf+84</t>
  </si>
  <si>
    <t>VST000085</t>
  </si>
  <si>
    <t>PRM0147</t>
  </si>
  <si>
    <t>STR0223</t>
  </si>
  <si>
    <t>PRD00374</t>
  </si>
  <si>
    <t>https://via.placeholder.com/400?text=Shelf+85</t>
  </si>
  <si>
    <t>VST000086</t>
  </si>
  <si>
    <t>PRM0142</t>
  </si>
  <si>
    <t>STR0158</t>
  </si>
  <si>
    <t>PRD00633</t>
  </si>
  <si>
    <t>https://via.placeholder.com/400?text=Shelf+86</t>
  </si>
  <si>
    <t>VST000087</t>
  </si>
  <si>
    <t>STR0215</t>
  </si>
  <si>
    <t>PRD00934</t>
  </si>
  <si>
    <t>https://via.placeholder.com/400?text=Shelf+87</t>
  </si>
  <si>
    <t>VST000088</t>
  </si>
  <si>
    <t>STR0301</t>
  </si>
  <si>
    <t>https://via.placeholder.com/400?text=Shelf+88</t>
  </si>
  <si>
    <t>VST000089</t>
  </si>
  <si>
    <t>STR0328</t>
  </si>
  <si>
    <t>PRD00018</t>
  </si>
  <si>
    <t>https://via.placeholder.com/400?text=Shelf+89</t>
  </si>
  <si>
    <t>VST000090</t>
  </si>
  <si>
    <t>PRM0174</t>
  </si>
  <si>
    <t>PRD00723</t>
  </si>
  <si>
    <t>https://via.placeholder.com/400?text=Shelf+90</t>
  </si>
  <si>
    <t>VST000091</t>
  </si>
  <si>
    <t>PRM0247</t>
  </si>
  <si>
    <t>STR0308</t>
  </si>
  <si>
    <t>PRD00530</t>
  </si>
  <si>
    <t>https://via.placeholder.com/400?text=Shelf+91</t>
  </si>
  <si>
    <t>VST000092</t>
  </si>
  <si>
    <t>PRM0294</t>
  </si>
  <si>
    <t>PRD00393</t>
  </si>
  <si>
    <t>https://via.placeholder.com/400?text=Shelf+92</t>
  </si>
  <si>
    <t>VST000093</t>
  </si>
  <si>
    <t>PRM0249</t>
  </si>
  <si>
    <t>PRD00293</t>
  </si>
  <si>
    <t>https://via.placeholder.com/400?text=Shelf+93</t>
  </si>
  <si>
    <t>VST000094</t>
  </si>
  <si>
    <t>STR0124</t>
  </si>
  <si>
    <t>PRD00342</t>
  </si>
  <si>
    <t>https://via.placeholder.com/400?text=Shelf+94</t>
  </si>
  <si>
    <t>VST000095</t>
  </si>
  <si>
    <t>PRM0239</t>
  </si>
  <si>
    <t>PRD00622</t>
  </si>
  <si>
    <t>https://via.placeholder.com/400?text=Shelf+95</t>
  </si>
  <si>
    <t>VST000096</t>
  </si>
  <si>
    <t>PRM0034</t>
  </si>
  <si>
    <t>STR0160</t>
  </si>
  <si>
    <t>PRD00804</t>
  </si>
  <si>
    <t>https://via.placeholder.com/400?text=Shelf+96</t>
  </si>
  <si>
    <t>VST000097</t>
  </si>
  <si>
    <t>PRM0089</t>
  </si>
  <si>
    <t>PRD00269</t>
  </si>
  <si>
    <t>https://via.placeholder.com/400?text=Shelf+97</t>
  </si>
  <si>
    <t>VST000098</t>
  </si>
  <si>
    <t>PRD00251</t>
  </si>
  <si>
    <t>https://via.placeholder.com/400?text=Shelf+98</t>
  </si>
  <si>
    <t>VST000099</t>
  </si>
  <si>
    <t>PRM0158</t>
  </si>
  <si>
    <t>STR0331</t>
  </si>
  <si>
    <t>PRD00654</t>
  </si>
  <si>
    <t>https://via.placeholder.com/400?text=Shelf+99</t>
  </si>
  <si>
    <t>VST000100</t>
  </si>
  <si>
    <t>PRM0072</t>
  </si>
  <si>
    <t>STR0266</t>
  </si>
  <si>
    <t>PRD00297</t>
  </si>
  <si>
    <t>https://via.placeholder.com/400?text=Shelf+100</t>
  </si>
  <si>
    <t>VST000101</t>
  </si>
  <si>
    <t>PRM0145</t>
  </si>
  <si>
    <t>PRD00841</t>
  </si>
  <si>
    <t>https://via.placeholder.com/400?text=Shelf+101</t>
  </si>
  <si>
    <t>VST000102</t>
  </si>
  <si>
    <t>STR0212</t>
  </si>
  <si>
    <t>PRD01038</t>
  </si>
  <si>
    <t>https://via.placeholder.com/400?text=Shelf+102</t>
  </si>
  <si>
    <t>VST000103</t>
  </si>
  <si>
    <t>PRM0185</t>
  </si>
  <si>
    <t>STR0325</t>
  </si>
  <si>
    <t>PRD00241</t>
  </si>
  <si>
    <t>https://via.placeholder.com/400?text=Shelf+103</t>
  </si>
  <si>
    <t>VST000104</t>
  </si>
  <si>
    <t>STR0306</t>
  </si>
  <si>
    <t>PRD00426</t>
  </si>
  <si>
    <t>https://via.placeholder.com/400?text=Shelf+104</t>
  </si>
  <si>
    <t>VST000105</t>
  </si>
  <si>
    <t>PRM0169</t>
  </si>
  <si>
    <t>STR0118</t>
  </si>
  <si>
    <t>PRD00438</t>
  </si>
  <si>
    <t>https://via.placeholder.com/400?text=Shelf+105</t>
  </si>
  <si>
    <t>VST000106</t>
  </si>
  <si>
    <t>PRM0215</t>
  </si>
  <si>
    <t>STR0017</t>
  </si>
  <si>
    <t>PRD00348</t>
  </si>
  <si>
    <t>https://via.placeholder.com/400?text=Shelf+106</t>
  </si>
  <si>
    <t>VST000107</t>
  </si>
  <si>
    <t>PRM0029</t>
  </si>
  <si>
    <t>STR0273</t>
  </si>
  <si>
    <t>PRD00555</t>
  </si>
  <si>
    <t>https://via.placeholder.com/400?text=Shelf+107</t>
  </si>
  <si>
    <t>VST000108</t>
  </si>
  <si>
    <t>PRM0143</t>
  </si>
  <si>
    <t>PRD00212</t>
  </si>
  <si>
    <t>https://via.placeholder.com/400?text=Shelf+108</t>
  </si>
  <si>
    <t>VST000109</t>
  </si>
  <si>
    <t>PRM0114</t>
  </si>
  <si>
    <t>PRD00988</t>
  </si>
  <si>
    <t>https://via.placeholder.com/400?text=Shelf+109</t>
  </si>
  <si>
    <t>VST000110</t>
  </si>
  <si>
    <t>PRM0046</t>
  </si>
  <si>
    <t>STR0122</t>
  </si>
  <si>
    <t>PRD00824</t>
  </si>
  <si>
    <t>https://via.placeholder.com/400?text=Shelf+110</t>
  </si>
  <si>
    <t>VST000111</t>
  </si>
  <si>
    <t>STR0169</t>
  </si>
  <si>
    <t>PRD01027</t>
  </si>
  <si>
    <t>https://via.placeholder.com/400?text=Shelf+111</t>
  </si>
  <si>
    <t>VST000112</t>
  </si>
  <si>
    <t>PRM0208</t>
  </si>
  <si>
    <t>STR0002</t>
  </si>
  <si>
    <t>PRD00346</t>
  </si>
  <si>
    <t>https://via.placeholder.com/400?text=Shelf+112</t>
  </si>
  <si>
    <t>VST000113</t>
  </si>
  <si>
    <t>PRM0106</t>
  </si>
  <si>
    <t>STR0217</t>
  </si>
  <si>
    <t>PRD01105</t>
  </si>
  <si>
    <t>https://via.placeholder.com/400?text=Shelf+113</t>
  </si>
  <si>
    <t>VST000114</t>
  </si>
  <si>
    <t>STR0276</t>
  </si>
  <si>
    <t>PRD00432</t>
  </si>
  <si>
    <t>https://via.placeholder.com/400?text=Shelf+114</t>
  </si>
  <si>
    <t>VST000115</t>
  </si>
  <si>
    <t>PRM0195</t>
  </si>
  <si>
    <t>PRD00285</t>
  </si>
  <si>
    <t>https://via.placeholder.com/400?text=Shelf+115</t>
  </si>
  <si>
    <t>VST000116</t>
  </si>
  <si>
    <t>PRM0108</t>
  </si>
  <si>
    <t>STR0291</t>
  </si>
  <si>
    <t>PRD00774</t>
  </si>
  <si>
    <t>https://via.placeholder.com/400?text=Shelf+116</t>
  </si>
  <si>
    <t>VST000117</t>
  </si>
  <si>
    <t>PRM0214</t>
  </si>
  <si>
    <t>PRD00110</t>
  </si>
  <si>
    <t>https://via.placeholder.com/400?text=Shelf+117</t>
  </si>
  <si>
    <t>VST000118</t>
  </si>
  <si>
    <t>PRM0177</t>
  </si>
  <si>
    <t>STR0176</t>
  </si>
  <si>
    <t>PRD00687</t>
  </si>
  <si>
    <t>https://via.placeholder.com/400?text=Shelf+118</t>
  </si>
  <si>
    <t>VST000119</t>
  </si>
  <si>
    <t>PRM0196</t>
  </si>
  <si>
    <t>STR0275</t>
  </si>
  <si>
    <t>PRD00313</t>
  </si>
  <si>
    <t>https://via.placeholder.com/400?text=Shelf+119</t>
  </si>
  <si>
    <t>VST000120</t>
  </si>
  <si>
    <t>STR0092</t>
  </si>
  <si>
    <t>PRD00021</t>
  </si>
  <si>
    <t>https://via.placeholder.com/400?text=Shelf+120</t>
  </si>
  <si>
    <t>VST000121</t>
  </si>
  <si>
    <t>PRM0009</t>
  </si>
  <si>
    <t>STR0006</t>
  </si>
  <si>
    <t>PRD01192</t>
  </si>
  <si>
    <t>https://via.placeholder.com/400?text=Shelf+121</t>
  </si>
  <si>
    <t>VST000122</t>
  </si>
  <si>
    <t>PRM0084</t>
  </si>
  <si>
    <t>STR0074</t>
  </si>
  <si>
    <t>PRD01020</t>
  </si>
  <si>
    <t>https://via.placeholder.com/400?text=Shelf+122</t>
  </si>
  <si>
    <t>VST000123</t>
  </si>
  <si>
    <t>PRM0291</t>
  </si>
  <si>
    <t>STR0203</t>
  </si>
  <si>
    <t>PRD01062</t>
  </si>
  <si>
    <t>https://via.placeholder.com/400?text=Shelf+123</t>
  </si>
  <si>
    <t>VST000124</t>
  </si>
  <si>
    <t>PRM0038</t>
  </si>
  <si>
    <t>STR0093</t>
  </si>
  <si>
    <t>PRD00956</t>
  </si>
  <si>
    <t>https://via.placeholder.com/400?text=Shelf+124</t>
  </si>
  <si>
    <t>VST000125</t>
  </si>
  <si>
    <t>PRM0040</t>
  </si>
  <si>
    <t>STR0018</t>
  </si>
  <si>
    <t>PRD00474</t>
  </si>
  <si>
    <t>https://via.placeholder.com/400?text=Shelf+125</t>
  </si>
  <si>
    <t>VST000126</t>
  </si>
  <si>
    <t>PRM0154</t>
  </si>
  <si>
    <t>STR0085</t>
  </si>
  <si>
    <t>PRD00944</t>
  </si>
  <si>
    <t>https://via.placeholder.com/400?text=Shelf+126</t>
  </si>
  <si>
    <t>VST000127</t>
  </si>
  <si>
    <t>PRM0248</t>
  </si>
  <si>
    <t>STR0314</t>
  </si>
  <si>
    <t>https://via.placeholder.com/400?text=Shelf+127</t>
  </si>
  <si>
    <t>VST000128</t>
  </si>
  <si>
    <t>PRM0206</t>
  </si>
  <si>
    <t>PRD00014</t>
  </si>
  <si>
    <t>https://via.placeholder.com/400?text=Shelf+128</t>
  </si>
  <si>
    <t>VST000129</t>
  </si>
  <si>
    <t>PRM0113</t>
  </si>
  <si>
    <t>STR0199</t>
  </si>
  <si>
    <t>PRD00408</t>
  </si>
  <si>
    <t>https://via.placeholder.com/400?text=Shelf+129</t>
  </si>
  <si>
    <t>VST000130</t>
  </si>
  <si>
    <t>PRM0022</t>
  </si>
  <si>
    <t>STR0170</t>
  </si>
  <si>
    <t>PRD01032</t>
  </si>
  <si>
    <t>https://via.placeholder.com/400?text=Shelf+130</t>
  </si>
  <si>
    <t>VST000131</t>
  </si>
  <si>
    <t>STR0088</t>
  </si>
  <si>
    <t>PRD01121</t>
  </si>
  <si>
    <t>https://via.placeholder.com/400?text=Shelf+131</t>
  </si>
  <si>
    <t>VST000132</t>
  </si>
  <si>
    <t>PRM0175</t>
  </si>
  <si>
    <t>STR0049</t>
  </si>
  <si>
    <t>PRD00446</t>
  </si>
  <si>
    <t>https://via.placeholder.com/400?text=Shelf+132</t>
  </si>
  <si>
    <t>VST000133</t>
  </si>
  <si>
    <t>PRM0221</t>
  </si>
  <si>
    <t>STR0336</t>
  </si>
  <si>
    <t>PRD01167</t>
  </si>
  <si>
    <t>https://via.placeholder.com/400?text=Shelf+133</t>
  </si>
  <si>
    <t>VST000134</t>
  </si>
  <si>
    <t>STR0205</t>
  </si>
  <si>
    <t>PRD00873</t>
  </si>
  <si>
    <t>https://via.placeholder.com/400?text=Shelf+134</t>
  </si>
  <si>
    <t>VST000135</t>
  </si>
  <si>
    <t>PRM0036</t>
  </si>
  <si>
    <t>STR0149</t>
  </si>
  <si>
    <t>PRD00906</t>
  </si>
  <si>
    <t>https://via.placeholder.com/400?text=Shelf+135</t>
  </si>
  <si>
    <t>VST000136</t>
  </si>
  <si>
    <t>PRM0016</t>
  </si>
  <si>
    <t>PRD00216</t>
  </si>
  <si>
    <t>https://via.placeholder.com/400?text=Shelf+136</t>
  </si>
  <si>
    <t>VST000137</t>
  </si>
  <si>
    <t>PRD00468</t>
  </si>
  <si>
    <t>https://via.placeholder.com/400?text=Shelf+137</t>
  </si>
  <si>
    <t>VST000138</t>
  </si>
  <si>
    <t>PRM0068</t>
  </si>
  <si>
    <t>STR0104</t>
  </si>
  <si>
    <t>PRD00816</t>
  </si>
  <si>
    <t>https://via.placeholder.com/400?text=Shelf+138</t>
  </si>
  <si>
    <t>VST000139</t>
  </si>
  <si>
    <t>PRM0250</t>
  </si>
  <si>
    <t>STR0286</t>
  </si>
  <si>
    <t>PRD00202</t>
  </si>
  <si>
    <t>https://via.placeholder.com/400?text=Shelf+139</t>
  </si>
  <si>
    <t>VST000140</t>
  </si>
  <si>
    <t>PRD00439</t>
  </si>
  <si>
    <t>https://via.placeholder.com/400?text=Shelf+140</t>
  </si>
  <si>
    <t>VST000141</t>
  </si>
  <si>
    <t>PRM0042</t>
  </si>
  <si>
    <t>STR0237</t>
  </si>
  <si>
    <t>PRD00162</t>
  </si>
  <si>
    <t>https://via.placeholder.com/400?text=Shelf+141</t>
  </si>
  <si>
    <t>VST000142</t>
  </si>
  <si>
    <t>PRM0026</t>
  </si>
  <si>
    <t>PRD00122</t>
  </si>
  <si>
    <t>https://via.placeholder.com/400?text=Shelf+142</t>
  </si>
  <si>
    <t>VST000143</t>
  </si>
  <si>
    <t>PRD00600</t>
  </si>
  <si>
    <t>https://via.placeholder.com/400?text=Shelf+143</t>
  </si>
  <si>
    <t>VST000144</t>
  </si>
  <si>
    <t>PRD00412</t>
  </si>
  <si>
    <t>https://via.placeholder.com/400?text=Shelf+144</t>
  </si>
  <si>
    <t>VST000145</t>
  </si>
  <si>
    <t>PRD00362</t>
  </si>
  <si>
    <t>https://via.placeholder.com/400?text=Shelf+145</t>
  </si>
  <si>
    <t>VST000146</t>
  </si>
  <si>
    <t>PRM0100</t>
  </si>
  <si>
    <t>PRD00539</t>
  </si>
  <si>
    <t>https://via.placeholder.com/400?text=Shelf+146</t>
  </si>
  <si>
    <t>VST000147</t>
  </si>
  <si>
    <t>STR0066</t>
  </si>
  <si>
    <t>PRD00281</t>
  </si>
  <si>
    <t>https://via.placeholder.com/400?text=Shelf+147</t>
  </si>
  <si>
    <t>VST000148</t>
  </si>
  <si>
    <t>PRM0024</t>
  </si>
  <si>
    <t>PRD00364</t>
  </si>
  <si>
    <t>https://via.placeholder.com/400?text=Shelf+148</t>
  </si>
  <si>
    <t>VST000149</t>
  </si>
  <si>
    <t>STR0269</t>
  </si>
  <si>
    <t>PRD00964</t>
  </si>
  <si>
    <t>https://via.placeholder.com/400?text=Shelf+149</t>
  </si>
  <si>
    <t>VST000150</t>
  </si>
  <si>
    <t>STR0317</t>
  </si>
  <si>
    <t>PRD01016</t>
  </si>
  <si>
    <t>https://via.placeholder.com/400?text=Shelf+150</t>
  </si>
  <si>
    <t>VST000151</t>
  </si>
  <si>
    <t>STR0137</t>
  </si>
  <si>
    <t>PRD00314</t>
  </si>
  <si>
    <t>https://via.placeholder.com/400?text=Shelf+151</t>
  </si>
  <si>
    <t>VST000152</t>
  </si>
  <si>
    <t>PRM0059</t>
  </si>
  <si>
    <t>https://via.placeholder.com/400?text=Shelf+152</t>
  </si>
  <si>
    <t>VST000153</t>
  </si>
  <si>
    <t>PRM0080</t>
  </si>
  <si>
    <t>STR0062</t>
  </si>
  <si>
    <t>PRD00753</t>
  </si>
  <si>
    <t>https://via.placeholder.com/400?text=Shelf+153</t>
  </si>
  <si>
    <t>VST000154</t>
  </si>
  <si>
    <t>PRM0109</t>
  </si>
  <si>
    <t>PRD01172</t>
  </si>
  <si>
    <t>https://via.placeholder.com/400?text=Shelf+154</t>
  </si>
  <si>
    <t>VST000155</t>
  </si>
  <si>
    <t>PRM0045</t>
  </si>
  <si>
    <t>STR0192</t>
  </si>
  <si>
    <t>PRD00653</t>
  </si>
  <si>
    <t>https://via.placeholder.com/400?text=Shelf+155</t>
  </si>
  <si>
    <t>VST000156</t>
  </si>
  <si>
    <t>https://via.placeholder.com/400?text=Shelf+156</t>
  </si>
  <si>
    <t>VST000157</t>
  </si>
  <si>
    <t>PRM0277</t>
  </si>
  <si>
    <t>PRD01059</t>
  </si>
  <si>
    <t>https://via.placeholder.com/400?text=Shelf+157</t>
  </si>
  <si>
    <t>VST000158</t>
  </si>
  <si>
    <t>STR0193</t>
  </si>
  <si>
    <t>PRD00151</t>
  </si>
  <si>
    <t>https://via.placeholder.com/400?text=Shelf+158</t>
  </si>
  <si>
    <t>VST000159</t>
  </si>
  <si>
    <t>PRD00599</t>
  </si>
  <si>
    <t>https://via.placeholder.com/400?text=Shelf+159</t>
  </si>
  <si>
    <t>VST000160</t>
  </si>
  <si>
    <t>STR0320</t>
  </si>
  <si>
    <t>PRD01052</t>
  </si>
  <si>
    <t>https://via.placeholder.com/400?text=Shelf+160</t>
  </si>
  <si>
    <t>VST000161</t>
  </si>
  <si>
    <t>PRM0167</t>
  </si>
  <si>
    <t>STR0319</t>
  </si>
  <si>
    <t>PRD00646</t>
  </si>
  <si>
    <t>https://via.placeholder.com/400?text=Shelf+161</t>
  </si>
  <si>
    <t>VST000162</t>
  </si>
  <si>
    <t>PRD00697</t>
  </si>
  <si>
    <t>https://via.placeholder.com/400?text=Shelf+162</t>
  </si>
  <si>
    <t>VST000163</t>
  </si>
  <si>
    <t>PRM0074</t>
  </si>
  <si>
    <t>STR0207</t>
  </si>
  <si>
    <t>https://via.placeholder.com/400?text=Shelf+163</t>
  </si>
  <si>
    <t>VST000164</t>
  </si>
  <si>
    <t>PRD00341</t>
  </si>
  <si>
    <t>https://via.placeholder.com/400?text=Shelf+164</t>
  </si>
  <si>
    <t>VST000165</t>
  </si>
  <si>
    <t>PRD01008</t>
  </si>
  <si>
    <t>https://via.placeholder.com/400?text=Shelf+165</t>
  </si>
  <si>
    <t>VST000166</t>
  </si>
  <si>
    <t>STR0077</t>
  </si>
  <si>
    <t>PRD00877</t>
  </si>
  <si>
    <t>https://via.placeholder.com/400?text=Shelf+166</t>
  </si>
  <si>
    <t>VST000167</t>
  </si>
  <si>
    <t>STR0132</t>
  </si>
  <si>
    <t>PRD00486</t>
  </si>
  <si>
    <t>https://via.placeholder.com/400?text=Shelf+167</t>
  </si>
  <si>
    <t>VST000168</t>
  </si>
  <si>
    <t>STR0180</t>
  </si>
  <si>
    <t>PRD01092</t>
  </si>
  <si>
    <t>https://via.placeholder.com/400?text=Shelf+168</t>
  </si>
  <si>
    <t>VST000169</t>
  </si>
  <si>
    <t>PRM0268</t>
  </si>
  <si>
    <t>PRD00343</t>
  </si>
  <si>
    <t>https://via.placeholder.com/400?text=Shelf+169</t>
  </si>
  <si>
    <t>VST000170</t>
  </si>
  <si>
    <t>STR0016</t>
  </si>
  <si>
    <t>https://via.placeholder.com/400?text=Shelf+170</t>
  </si>
  <si>
    <t>VST000171</t>
  </si>
  <si>
    <t>STR0162</t>
  </si>
  <si>
    <t>PRD01006</t>
  </si>
  <si>
    <t>https://via.placeholder.com/400?text=Shelf+171</t>
  </si>
  <si>
    <t>VST000172</t>
  </si>
  <si>
    <t>PRM0258</t>
  </si>
  <si>
    <t>STR0005</t>
  </si>
  <si>
    <t>PRD00270</t>
  </si>
  <si>
    <t>https://via.placeholder.com/400?text=Shelf+172</t>
  </si>
  <si>
    <t>VST000173</t>
  </si>
  <si>
    <t>STR0186</t>
  </si>
  <si>
    <t>PRD00888</t>
  </si>
  <si>
    <t>https://via.placeholder.com/400?text=Shelf+173</t>
  </si>
  <si>
    <t>VST000174</t>
  </si>
  <si>
    <t>PRM0227</t>
  </si>
  <si>
    <t>STR0303</t>
  </si>
  <si>
    <t>PRD00927</t>
  </si>
  <si>
    <t>https://via.placeholder.com/400?text=Shelf+174</t>
  </si>
  <si>
    <t>VST000175</t>
  </si>
  <si>
    <t>PRD00886</t>
  </si>
  <si>
    <t>https://via.placeholder.com/400?text=Shelf+175</t>
  </si>
  <si>
    <t>VST000176</t>
  </si>
  <si>
    <t>PRM0107</t>
  </si>
  <si>
    <t>STR0227</t>
  </si>
  <si>
    <t>https://via.placeholder.com/400?text=Shelf+176</t>
  </si>
  <si>
    <t>VST000177</t>
  </si>
  <si>
    <t>STR0095</t>
  </si>
  <si>
    <t>PRD00179</t>
  </si>
  <si>
    <t>https://via.placeholder.com/400?text=Shelf+177</t>
  </si>
  <si>
    <t>VST000178</t>
  </si>
  <si>
    <t>STR0209</t>
  </si>
  <si>
    <t>PRD01023</t>
  </si>
  <si>
    <t>https://via.placeholder.com/400?text=Shelf+178</t>
  </si>
  <si>
    <t>VST000179</t>
  </si>
  <si>
    <t>PRM0103</t>
  </si>
  <si>
    <t>https://via.placeholder.com/400?text=Shelf+179</t>
  </si>
  <si>
    <t>VST000180</t>
  </si>
  <si>
    <t>PRM0087</t>
  </si>
  <si>
    <t>STR0112</t>
  </si>
  <si>
    <t>PRD00378</t>
  </si>
  <si>
    <t>https://via.placeholder.com/400?text=Shelf+180</t>
  </si>
  <si>
    <t>VST000181</t>
  </si>
  <si>
    <t>PRM0058</t>
  </si>
  <si>
    <t>STR0153</t>
  </si>
  <si>
    <t>PRD00568</t>
  </si>
  <si>
    <t>https://via.placeholder.com/400?text=Shelf+181</t>
  </si>
  <si>
    <t>VST000182</t>
  </si>
  <si>
    <t>PRM0021</t>
  </si>
  <si>
    <t>PRD00825</t>
  </si>
  <si>
    <t>https://via.placeholder.com/400?text=Shelf+182</t>
  </si>
  <si>
    <t>VST000183</t>
  </si>
  <si>
    <t>PRM0062</t>
  </si>
  <si>
    <t>PRD01093</t>
  </si>
  <si>
    <t>https://via.placeholder.com/400?text=Shelf+183</t>
  </si>
  <si>
    <t>VST000184</t>
  </si>
  <si>
    <t>PRM0097</t>
  </si>
  <si>
    <t>STR0261</t>
  </si>
  <si>
    <t>PRD00460</t>
  </si>
  <si>
    <t>https://via.placeholder.com/400?text=Shelf+184</t>
  </si>
  <si>
    <t>VST000185</t>
  </si>
  <si>
    <t>STR0113</t>
  </si>
  <si>
    <t>PRD00236</t>
  </si>
  <si>
    <t>https://via.placeholder.com/400?text=Shelf+185</t>
  </si>
  <si>
    <t>VST000186</t>
  </si>
  <si>
    <t>PRM0166</t>
  </si>
  <si>
    <t>STR0214</t>
  </si>
  <si>
    <t>PRD00724</t>
  </si>
  <si>
    <t>https://via.placeholder.com/400?text=Shelf+186</t>
  </si>
  <si>
    <t>VST000187</t>
  </si>
  <si>
    <t>PRM0135</t>
  </si>
  <si>
    <t>STR0127</t>
  </si>
  <si>
    <t>PRD00283</t>
  </si>
  <si>
    <t>https://via.placeholder.com/400?text=Shelf+187</t>
  </si>
  <si>
    <t>VST000188</t>
  </si>
  <si>
    <t>PRM0118</t>
  </si>
  <si>
    <t>STR0130</t>
  </si>
  <si>
    <t>https://via.placeholder.com/400?text=Shelf+188</t>
  </si>
  <si>
    <t>VST000189</t>
  </si>
  <si>
    <t>PRD00734</t>
  </si>
  <si>
    <t>https://via.placeholder.com/400?text=Shelf+189</t>
  </si>
  <si>
    <t>VST000190</t>
  </si>
  <si>
    <t>PRM0004</t>
  </si>
  <si>
    <t>PRD00076</t>
  </si>
  <si>
    <t>https://via.placeholder.com/400?text=Shelf+190</t>
  </si>
  <si>
    <t>VST000191</t>
  </si>
  <si>
    <t>PRM0243</t>
  </si>
  <si>
    <t>PRD00271</t>
  </si>
  <si>
    <t>https://via.placeholder.com/400?text=Shelf+191</t>
  </si>
  <si>
    <t>VST000192</t>
  </si>
  <si>
    <t>https://via.placeholder.com/400?text=Shelf+192</t>
  </si>
  <si>
    <t>VST000193</t>
  </si>
  <si>
    <t>PRM0031</t>
  </si>
  <si>
    <t>STR0022</t>
  </si>
  <si>
    <t>PRD00180</t>
  </si>
  <si>
    <t>https://via.placeholder.com/400?text=Shelf+193</t>
  </si>
  <si>
    <t>VST000194</t>
  </si>
  <si>
    <t>PRD00221</t>
  </si>
  <si>
    <t>https://via.placeholder.com/400?text=Shelf+194</t>
  </si>
  <si>
    <t>VST000195</t>
  </si>
  <si>
    <t>STR0340</t>
  </si>
  <si>
    <t>PRD00788</t>
  </si>
  <si>
    <t>https://via.placeholder.com/400?text=Shelf+195</t>
  </si>
  <si>
    <t>VST000196</t>
  </si>
  <si>
    <t>https://via.placeholder.com/400?text=Shelf+196</t>
  </si>
  <si>
    <t>VST000197</t>
  </si>
  <si>
    <t>STR0097</t>
  </si>
  <si>
    <t>PRD00135</t>
  </si>
  <si>
    <t>https://via.placeholder.com/400?text=Shelf+197</t>
  </si>
  <si>
    <t>VST000198</t>
  </si>
  <si>
    <t>STR0056</t>
  </si>
  <si>
    <t>https://via.placeholder.com/400?text=Shelf+198</t>
  </si>
  <si>
    <t>VST000199</t>
  </si>
  <si>
    <t>PRM0015</t>
  </si>
  <si>
    <t>STR0120</t>
  </si>
  <si>
    <t>PRD00829</t>
  </si>
  <si>
    <t>https://via.placeholder.com/400?text=Shelf+199</t>
  </si>
  <si>
    <t>VST000200</t>
  </si>
  <si>
    <t>STR0105</t>
  </si>
  <si>
    <t>PRD01126</t>
  </si>
  <si>
    <t>https://via.placeholder.com/400?text=Shelf+200</t>
  </si>
  <si>
    <t>VST000201</t>
  </si>
  <si>
    <t>STR0108</t>
  </si>
  <si>
    <t>PRD00453</t>
  </si>
  <si>
    <t>https://via.placeholder.com/400?text=Shelf+201</t>
  </si>
  <si>
    <t>VST000202</t>
  </si>
  <si>
    <t>PRM0128</t>
  </si>
  <si>
    <t>STR0298</t>
  </si>
  <si>
    <t>PRD00010</t>
  </si>
  <si>
    <t>https://via.placeholder.com/400?text=Shelf+202</t>
  </si>
  <si>
    <t>VST000203</t>
  </si>
  <si>
    <t>PRD00429</t>
  </si>
  <si>
    <t>https://via.placeholder.com/400?text=Shelf+203</t>
  </si>
  <si>
    <t>VST000204</t>
  </si>
  <si>
    <t>PRM0232</t>
  </si>
  <si>
    <t>STR0249</t>
  </si>
  <si>
    <t>PRD00370</t>
  </si>
  <si>
    <t>https://via.placeholder.com/400?text=Shelf+204</t>
  </si>
  <si>
    <t>VST000205</t>
  </si>
  <si>
    <t>PRM0217</t>
  </si>
  <si>
    <t>STR0346</t>
  </si>
  <si>
    <t>PRD00488</t>
  </si>
  <si>
    <t>https://via.placeholder.com/400?text=Shelf+205</t>
  </si>
  <si>
    <t>VST000206</t>
  </si>
  <si>
    <t>PRM0260</t>
  </si>
  <si>
    <t>PRD00626</t>
  </si>
  <si>
    <t>https://via.placeholder.com/400?text=Shelf+206</t>
  </si>
  <si>
    <t>VST000207</t>
  </si>
  <si>
    <t>STR0138</t>
  </si>
  <si>
    <t>PRD00327</t>
  </si>
  <si>
    <t>https://via.placeholder.com/400?text=Shelf+207</t>
  </si>
  <si>
    <t>VST000208</t>
  </si>
  <si>
    <t>PRM0191</t>
  </si>
  <si>
    <t>https://via.placeholder.com/400?text=Shelf+208</t>
  </si>
  <si>
    <t>VST000209</t>
  </si>
  <si>
    <t>PRM0051</t>
  </si>
  <si>
    <t>STR0254</t>
  </si>
  <si>
    <t>PRD00538</t>
  </si>
  <si>
    <t>https://via.placeholder.com/400?text=Shelf+209</t>
  </si>
  <si>
    <t>VST000210</t>
  </si>
  <si>
    <t>PRD00189</t>
  </si>
  <si>
    <t>https://via.placeholder.com/400?text=Shelf+210</t>
  </si>
  <si>
    <t>VST000211</t>
  </si>
  <si>
    <t>PRM0014</t>
  </si>
  <si>
    <t>PRD00323</t>
  </si>
  <si>
    <t>https://via.placeholder.com/400?text=Shelf+211</t>
  </si>
  <si>
    <t>VST000212</t>
  </si>
  <si>
    <t>PRM0265</t>
  </si>
  <si>
    <t>PRD00945</t>
  </si>
  <si>
    <t>https://via.placeholder.com/400?text=Shelf+212</t>
  </si>
  <si>
    <t>VST000213</t>
  </si>
  <si>
    <t>PRM0136</t>
  </si>
  <si>
    <t>PRD00273</t>
  </si>
  <si>
    <t>https://via.placeholder.com/400?text=Shelf+213</t>
  </si>
  <si>
    <t>VST000214</t>
  </si>
  <si>
    <t>STR0232</t>
  </si>
  <si>
    <t>PRD00817</t>
  </si>
  <si>
    <t>https://via.placeholder.com/400?text=Shelf+214</t>
  </si>
  <si>
    <t>VST000215</t>
  </si>
  <si>
    <t>PRD00075</t>
  </si>
  <si>
    <t>https://via.placeholder.com/400?text=Shelf+215</t>
  </si>
  <si>
    <t>VST000216</t>
  </si>
  <si>
    <t>PRM0079</t>
  </si>
  <si>
    <t>STR0177</t>
  </si>
  <si>
    <t>PRD00857</t>
  </si>
  <si>
    <t>https://via.placeholder.com/400?text=Shelf+216</t>
  </si>
  <si>
    <t>VST000217</t>
  </si>
  <si>
    <t>STR0125</t>
  </si>
  <si>
    <t>PRD00387</t>
  </si>
  <si>
    <t>https://via.placeholder.com/400?text=Shelf+217</t>
  </si>
  <si>
    <t>VST000218</t>
  </si>
  <si>
    <t>STR0035</t>
  </si>
  <si>
    <t>PRD00141</t>
  </si>
  <si>
    <t>https://via.placeholder.com/400?text=Shelf+218</t>
  </si>
  <si>
    <t>VST000219</t>
  </si>
  <si>
    <t>STR0197</t>
  </si>
  <si>
    <t>PRD00853</t>
  </si>
  <si>
    <t>https://via.placeholder.com/400?text=Shelf+219</t>
  </si>
  <si>
    <t>VST000220</t>
  </si>
  <si>
    <t>PRM0186</t>
  </si>
  <si>
    <t>PRD00086</t>
  </si>
  <si>
    <t>https://via.placeholder.com/400?text=Shelf+220</t>
  </si>
  <si>
    <t>VST000221</t>
  </si>
  <si>
    <t>STR0200</t>
  </si>
  <si>
    <t>PRD01120</t>
  </si>
  <si>
    <t>https://via.placeholder.com/400?text=Shelf+221</t>
  </si>
  <si>
    <t>VST000222</t>
  </si>
  <si>
    <t>STR0272</t>
  </si>
  <si>
    <t>PRD00357</t>
  </si>
  <si>
    <t>https://via.placeholder.com/400?text=Shelf+222</t>
  </si>
  <si>
    <t>VST000223</t>
  </si>
  <si>
    <t>PRM0276</t>
  </si>
  <si>
    <t>STR0268</t>
  </si>
  <si>
    <t>https://via.placeholder.com/400?text=Shelf+223</t>
  </si>
  <si>
    <t>VST000224</t>
  </si>
  <si>
    <t>PRM0093</t>
  </si>
  <si>
    <t>STR0111</t>
  </si>
  <si>
    <t>PRD00318</t>
  </si>
  <si>
    <t>https://via.placeholder.com/400?text=Shelf+224</t>
  </si>
  <si>
    <t>VST000225</t>
  </si>
  <si>
    <t>PRD00790</t>
  </si>
  <si>
    <t>https://via.placeholder.com/400?text=Shelf+225</t>
  </si>
  <si>
    <t>VST000226</t>
  </si>
  <si>
    <t>PRM0025</t>
  </si>
  <si>
    <t>PRD00197</t>
  </si>
  <si>
    <t>https://via.placeholder.com/400?text=Shelf+226</t>
  </si>
  <si>
    <t>VST000227</t>
  </si>
  <si>
    <t>PRM0223</t>
  </si>
  <si>
    <t>STR0117</t>
  </si>
  <si>
    <t>PRD00127</t>
  </si>
  <si>
    <t>https://via.placeholder.com/400?text=Shelf+227</t>
  </si>
  <si>
    <t>VST000228</t>
  </si>
  <si>
    <t>PRM0297</t>
  </si>
  <si>
    <t>PRD00659</t>
  </si>
  <si>
    <t>https://via.placeholder.com/400?text=Shelf+228</t>
  </si>
  <si>
    <t>VST000229</t>
  </si>
  <si>
    <t>STR0071</t>
  </si>
  <si>
    <t>https://via.placeholder.com/400?text=Shelf+229</t>
  </si>
  <si>
    <t>VST000230</t>
  </si>
  <si>
    <t>PRM0001</t>
  </si>
  <si>
    <t>PRD00492</t>
  </si>
  <si>
    <t>https://via.placeholder.com/400?text=Shelf+230</t>
  </si>
  <si>
    <t>VST000231</t>
  </si>
  <si>
    <t>STR0030</t>
  </si>
  <si>
    <t>PRD00607</t>
  </si>
  <si>
    <t>https://via.placeholder.com/400?text=Shelf+231</t>
  </si>
  <si>
    <t>VST000232</t>
  </si>
  <si>
    <t>PRM0096</t>
  </si>
  <si>
    <t>PRD01170</t>
  </si>
  <si>
    <t>https://via.placeholder.com/400?text=Shelf+232</t>
  </si>
  <si>
    <t>VST000233</t>
  </si>
  <si>
    <t>STR0025</t>
  </si>
  <si>
    <t>PRD00749</t>
  </si>
  <si>
    <t>https://via.placeholder.com/400?text=Shelf+233</t>
  </si>
  <si>
    <t>VST000234</t>
  </si>
  <si>
    <t>STR0001</t>
  </si>
  <si>
    <t>https://via.placeholder.com/400?text=Shelf+234</t>
  </si>
  <si>
    <t>VST000235</t>
  </si>
  <si>
    <t>PRM0287</t>
  </si>
  <si>
    <t>STR0054</t>
  </si>
  <si>
    <t>https://via.placeholder.com/400?text=Shelf+235</t>
  </si>
  <si>
    <t>VST000236</t>
  </si>
  <si>
    <t>PRM0053</t>
  </si>
  <si>
    <t>STR0052</t>
  </si>
  <si>
    <t>PRD00146</t>
  </si>
  <si>
    <t>https://via.placeholder.com/400?text=Shelf+236</t>
  </si>
  <si>
    <t>VST000237</t>
  </si>
  <si>
    <t>PRM0137</t>
  </si>
  <si>
    <t>PRD00572</t>
  </si>
  <si>
    <t>https://via.placeholder.com/400?text=Shelf+237</t>
  </si>
  <si>
    <t>VST000238</t>
  </si>
  <si>
    <t>PRM0017</t>
  </si>
  <si>
    <t>PRD00908</t>
  </si>
  <si>
    <t>https://via.placeholder.com/400?text=Shelf+238</t>
  </si>
  <si>
    <t>VST000239</t>
  </si>
  <si>
    <t>PRM0155</t>
  </si>
  <si>
    <t>STR0343</t>
  </si>
  <si>
    <t>PRD00073</t>
  </si>
  <si>
    <t>https://via.placeholder.com/400?text=Shelf+239</t>
  </si>
  <si>
    <t>VST000240</t>
  </si>
  <si>
    <t>PRM0211</t>
  </si>
  <si>
    <t>STR0256</t>
  </si>
  <si>
    <t>https://via.placeholder.com/400?text=Shelf+240</t>
  </si>
  <si>
    <t>VST000241</t>
  </si>
  <si>
    <t>PRM0067</t>
  </si>
  <si>
    <t>STR0322</t>
  </si>
  <si>
    <t>PRD01070</t>
  </si>
  <si>
    <t>https://via.placeholder.com/400?text=Shelf+241</t>
  </si>
  <si>
    <t>VST000242</t>
  </si>
  <si>
    <t>PRM0098</t>
  </si>
  <si>
    <t>PRD01040</t>
  </si>
  <si>
    <t>https://via.placeholder.com/400?text=Shelf+242</t>
  </si>
  <si>
    <t>VST000243</t>
  </si>
  <si>
    <t>PRM0141</t>
  </si>
  <si>
    <t>https://via.placeholder.com/400?text=Shelf+243</t>
  </si>
  <si>
    <t>VST000244</t>
  </si>
  <si>
    <t>PRM0131</t>
  </si>
  <si>
    <t>STR0037</t>
  </si>
  <si>
    <t>PRD00862</t>
  </si>
  <si>
    <t>https://via.placeholder.com/400?text=Shelf+244</t>
  </si>
  <si>
    <t>VST000245</t>
  </si>
  <si>
    <t>STR0133</t>
  </si>
  <si>
    <t>PRD00631</t>
  </si>
  <si>
    <t>https://via.placeholder.com/400?text=Shelf+245</t>
  </si>
  <si>
    <t>VST000246</t>
  </si>
  <si>
    <t>PRM0117</t>
  </si>
  <si>
    <t>STR0277</t>
  </si>
  <si>
    <t>PRD00683</t>
  </si>
  <si>
    <t>https://via.placeholder.com/400?text=Shelf+246</t>
  </si>
  <si>
    <t>VST000247</t>
  </si>
  <si>
    <t>STR0007</t>
  </si>
  <si>
    <t>https://via.placeholder.com/400?text=Shelf+247</t>
  </si>
  <si>
    <t>VST000248</t>
  </si>
  <si>
    <t>STR0241</t>
  </si>
  <si>
    <t>PRD00147</t>
  </si>
  <si>
    <t>https://via.placeholder.com/400?text=Shelf+248</t>
  </si>
  <si>
    <t>VST000249</t>
  </si>
  <si>
    <t>STR0270</t>
  </si>
  <si>
    <t>PRD00517</t>
  </si>
  <si>
    <t>https://via.placeholder.com/400?text=Shelf+249</t>
  </si>
  <si>
    <t>VST000250</t>
  </si>
  <si>
    <t>PRM0010</t>
  </si>
  <si>
    <t>https://via.placeholder.com/400?text=Shelf+250</t>
  </si>
  <si>
    <t>VST000251</t>
  </si>
  <si>
    <t>PRD00647</t>
  </si>
  <si>
    <t>https://via.placeholder.com/400?text=Shelf+251</t>
  </si>
  <si>
    <t>VST000252</t>
  </si>
  <si>
    <t>STR0191</t>
  </si>
  <si>
    <t>PRD00217</t>
  </si>
  <si>
    <t>https://via.placeholder.com/400?text=Shelf+252</t>
  </si>
  <si>
    <t>VST000253</t>
  </si>
  <si>
    <t>PRM0262</t>
  </si>
  <si>
    <t>STR0190</t>
  </si>
  <si>
    <t>https://via.placeholder.com/400?text=Shelf+253</t>
  </si>
  <si>
    <t>VST000254</t>
  </si>
  <si>
    <t>STR0239</t>
  </si>
  <si>
    <t>https://via.placeholder.com/400?text=Shelf+254</t>
  </si>
  <si>
    <t>VST000255</t>
  </si>
  <si>
    <t>PRM0176</t>
  </si>
  <si>
    <t>STR0222</t>
  </si>
  <si>
    <t>PRD00981</t>
  </si>
  <si>
    <t>https://via.placeholder.com/400?text=Shelf+255</t>
  </si>
  <si>
    <t>VST000256</t>
  </si>
  <si>
    <t>STR0142</t>
  </si>
  <si>
    <t>PRD01115</t>
  </si>
  <si>
    <t>https://via.placeholder.com/400?text=Shelf+256</t>
  </si>
  <si>
    <t>VST000257</t>
  </si>
  <si>
    <t>PRM0008</t>
  </si>
  <si>
    <t>STR0150</t>
  </si>
  <si>
    <t>PRD00473</t>
  </si>
  <si>
    <t>https://via.placeholder.com/400?text=Shelf+257</t>
  </si>
  <si>
    <t>VST000258</t>
  </si>
  <si>
    <t>PRD00750</t>
  </si>
  <si>
    <t>https://via.placeholder.com/400?text=Shelf+258</t>
  </si>
  <si>
    <t>VST000259</t>
  </si>
  <si>
    <t>STR0255</t>
  </si>
  <si>
    <t>https://via.placeholder.com/400?text=Shelf+259</t>
  </si>
  <si>
    <t>VST000260</t>
  </si>
  <si>
    <t>STR0032</t>
  </si>
  <si>
    <t>PRD01175</t>
  </si>
  <si>
    <t>https://via.placeholder.com/400?text=Shelf+260</t>
  </si>
  <si>
    <t>VST000261</t>
  </si>
  <si>
    <t>PRM0047</t>
  </si>
  <si>
    <t>STR0128</t>
  </si>
  <si>
    <t>PRD00153</t>
  </si>
  <si>
    <t>https://via.placeholder.com/400?text=Shelf+261</t>
  </si>
  <si>
    <t>VST000262</t>
  </si>
  <si>
    <t>PRM0263</t>
  </si>
  <si>
    <t>PRD00961</t>
  </si>
  <si>
    <t>https://via.placeholder.com/400?text=Shelf+262</t>
  </si>
  <si>
    <t>VST000263</t>
  </si>
  <si>
    <t>PRD00895</t>
  </si>
  <si>
    <t>https://via.placeholder.com/400?text=Shelf+263</t>
  </si>
  <si>
    <t>VST000264</t>
  </si>
  <si>
    <t>STR0098</t>
  </si>
  <si>
    <t>https://via.placeholder.com/400?text=Shelf+264</t>
  </si>
  <si>
    <t>VST000265</t>
  </si>
  <si>
    <t>PRD00245</t>
  </si>
  <si>
    <t>https://via.placeholder.com/400?text=Shelf+265</t>
  </si>
  <si>
    <t>VST000266</t>
  </si>
  <si>
    <t>PRM0252</t>
  </si>
  <si>
    <t>PRD00802</t>
  </si>
  <si>
    <t>https://via.placeholder.com/400?text=Shelf+266</t>
  </si>
  <si>
    <t>VST000267</t>
  </si>
  <si>
    <t>PRD00395</t>
  </si>
  <si>
    <t>https://via.placeholder.com/400?text=Shelf+267</t>
  </si>
  <si>
    <t>VST000268</t>
  </si>
  <si>
    <t>PRD00609</t>
  </si>
  <si>
    <t>https://via.placeholder.com/400?text=Shelf+268</t>
  </si>
  <si>
    <t>VST000269</t>
  </si>
  <si>
    <t>STR0211</t>
  </si>
  <si>
    <t>PRD00835</t>
  </si>
  <si>
    <t>https://via.placeholder.com/400?text=Shelf+269</t>
  </si>
  <si>
    <t>VST000270</t>
  </si>
  <si>
    <t>PRM0193</t>
  </si>
  <si>
    <t>PRD00140</t>
  </si>
  <si>
    <t>https://via.placeholder.com/400?text=Shelf+270</t>
  </si>
  <si>
    <t>VST000271</t>
  </si>
  <si>
    <t>https://via.placeholder.com/400?text=Shelf+271</t>
  </si>
  <si>
    <t>VST000272</t>
  </si>
  <si>
    <t>PRM0205</t>
  </si>
  <si>
    <t>PRD01197</t>
  </si>
  <si>
    <t>https://via.placeholder.com/400?text=Shelf+272</t>
  </si>
  <si>
    <t>VST000273</t>
  </si>
  <si>
    <t>PRD00975</t>
  </si>
  <si>
    <t>https://via.placeholder.com/400?text=Shelf+273</t>
  </si>
  <si>
    <t>VST000274</t>
  </si>
  <si>
    <t>PRM0289</t>
  </si>
  <si>
    <t>STR0188</t>
  </si>
  <si>
    <t>PRD00203</t>
  </si>
  <si>
    <t>https://via.placeholder.com/400?text=Shelf+274</t>
  </si>
  <si>
    <t>VST000275</t>
  </si>
  <si>
    <t>PRD00616</t>
  </si>
  <si>
    <t>https://via.placeholder.com/400?text=Shelf+275</t>
  </si>
  <si>
    <t>VST000276</t>
  </si>
  <si>
    <t>PRM0088</t>
  </si>
  <si>
    <t>STR0250</t>
  </si>
  <si>
    <t>PRD00166</t>
  </si>
  <si>
    <t>https://via.placeholder.com/400?text=Shelf+276</t>
  </si>
  <si>
    <t>VST000277</t>
  </si>
  <si>
    <t>PRD00999</t>
  </si>
  <si>
    <t>https://via.placeholder.com/400?text=Shelf+277</t>
  </si>
  <si>
    <t>VST000278</t>
  </si>
  <si>
    <t>PRM0019</t>
  </si>
  <si>
    <t>https://via.placeholder.com/400?text=Shelf+278</t>
  </si>
  <si>
    <t>VST000279</t>
  </si>
  <si>
    <t>PRM0236</t>
  </si>
  <si>
    <t>STR0039</t>
  </si>
  <si>
    <t>PRD01089</t>
  </si>
  <si>
    <t>https://via.placeholder.com/400?text=Shelf+279</t>
  </si>
  <si>
    <t>VST000280</t>
  </si>
  <si>
    <t>STR0028</t>
  </si>
  <si>
    <t>https://via.placeholder.com/400?text=Shelf+280</t>
  </si>
  <si>
    <t>VST000281</t>
  </si>
  <si>
    <t>PRD00870</t>
  </si>
  <si>
    <t>https://via.placeholder.com/400?text=Shelf+281</t>
  </si>
  <si>
    <t>VST000282</t>
  </si>
  <si>
    <t>PRD00286</t>
  </si>
  <si>
    <t>https://via.placeholder.com/400?text=Shelf+282</t>
  </si>
  <si>
    <t>VST000283</t>
  </si>
  <si>
    <t>PRM0151</t>
  </si>
  <si>
    <t>STR0339</t>
  </si>
  <si>
    <t>PRD01077</t>
  </si>
  <si>
    <t>https://via.placeholder.com/400?text=Shelf+283</t>
  </si>
  <si>
    <t>VST000284</t>
  </si>
  <si>
    <t>PRD00208</t>
  </si>
  <si>
    <t>https://via.placeholder.com/400?text=Shelf+284</t>
  </si>
  <si>
    <t>VST000285</t>
  </si>
  <si>
    <t>STR0243</t>
  </si>
  <si>
    <t>https://via.placeholder.com/400?text=Shelf+285</t>
  </si>
  <si>
    <t>VST000286</t>
  </si>
  <si>
    <t>PRM0280</t>
  </si>
  <si>
    <t>PRD00809</t>
  </si>
  <si>
    <t>https://via.placeholder.com/400?text=Shelf+286</t>
  </si>
  <si>
    <t>VST000287</t>
  </si>
  <si>
    <t>PRD00744</t>
  </si>
  <si>
    <t>https://via.placeholder.com/400?text=Shelf+287</t>
  </si>
  <si>
    <t>VST000288</t>
  </si>
  <si>
    <t>STR0309</t>
  </si>
  <si>
    <t>PRD00808</t>
  </si>
  <si>
    <t>https://via.placeholder.com/400?text=Shelf+288</t>
  </si>
  <si>
    <t>VST000289</t>
  </si>
  <si>
    <t>https://via.placeholder.com/400?text=Shelf+289</t>
  </si>
  <si>
    <t>VST000290</t>
  </si>
  <si>
    <t>STR0040</t>
  </si>
  <si>
    <t>https://via.placeholder.com/400?text=Shelf+290</t>
  </si>
  <si>
    <t>VST000291</t>
  </si>
  <si>
    <t>STR0024</t>
  </si>
  <si>
    <t>https://via.placeholder.com/400?text=Shelf+291</t>
  </si>
  <si>
    <t>VST000292</t>
  </si>
  <si>
    <t>PRM0092</t>
  </si>
  <si>
    <t>PRD00839</t>
  </si>
  <si>
    <t>https://via.placeholder.com/400?text=Shelf+292</t>
  </si>
  <si>
    <t>VST000293</t>
  </si>
  <si>
    <t>PRM0081</t>
  </si>
  <si>
    <t>https://via.placeholder.com/400?text=Shelf+293</t>
  </si>
  <si>
    <t>VST000294</t>
  </si>
  <si>
    <t>STR0224</t>
  </si>
  <si>
    <t>PRD00921</t>
  </si>
  <si>
    <t>https://via.placeholder.com/400?text=Shelf+294</t>
  </si>
  <si>
    <t>VST000295</t>
  </si>
  <si>
    <t>PRD00593</t>
  </si>
  <si>
    <t>https://via.placeholder.com/400?text=Shelf+295</t>
  </si>
  <si>
    <t>VST000296</t>
  </si>
  <si>
    <t>STR0129</t>
  </si>
  <si>
    <t>https://via.placeholder.com/400?text=Shelf+296</t>
  </si>
  <si>
    <t>VST000297</t>
  </si>
  <si>
    <t>STR0347</t>
  </si>
  <si>
    <t>PRD00244</t>
  </si>
  <si>
    <t>https://via.placeholder.com/400?text=Shelf+297</t>
  </si>
  <si>
    <t>VST000298</t>
  </si>
  <si>
    <t>PRM0245</t>
  </si>
  <si>
    <t>STR0152</t>
  </si>
  <si>
    <t>https://via.placeholder.com/400?text=Shelf+298</t>
  </si>
  <si>
    <t>VST000299</t>
  </si>
  <si>
    <t>PRM0242</t>
  </si>
  <si>
    <t>STR0075</t>
  </si>
  <si>
    <t>PRD00768</t>
  </si>
  <si>
    <t>https://via.placeholder.com/400?text=Shelf+299</t>
  </si>
  <si>
    <t>VST000300</t>
  </si>
  <si>
    <t>STR0034</t>
  </si>
  <si>
    <t>PRD01066</t>
  </si>
  <si>
    <t>https://via.placeholder.com/400?text=Shelf+300</t>
  </si>
  <si>
    <t>VST000301</t>
  </si>
  <si>
    <t>PRM0125</t>
  </si>
  <si>
    <t>PRD00448</t>
  </si>
  <si>
    <t>https://via.placeholder.com/400?text=Shelf+301</t>
  </si>
  <si>
    <t>VST000302</t>
  </si>
  <si>
    <t>STR0195</t>
  </si>
  <si>
    <t>PRD00715</t>
  </si>
  <si>
    <t>https://via.placeholder.com/400?text=Shelf+302</t>
  </si>
  <si>
    <t>VST000303</t>
  </si>
  <si>
    <t>PRM0189</t>
  </si>
  <si>
    <t>PRD00332</t>
  </si>
  <si>
    <t>https://via.placeholder.com/400?text=Shelf+303</t>
  </si>
  <si>
    <t>VST000304</t>
  </si>
  <si>
    <t>PRM0146</t>
  </si>
  <si>
    <t>STR0219</t>
  </si>
  <si>
    <t>PRD00984</t>
  </si>
  <si>
    <t>https://via.placeholder.com/400?text=Shelf+304</t>
  </si>
  <si>
    <t>VST000305</t>
  </si>
  <si>
    <t>PRD00447</t>
  </si>
  <si>
    <t>https://via.placeholder.com/400?text=Shelf+305</t>
  </si>
  <si>
    <t>VST000306</t>
  </si>
  <si>
    <t>STR0208</t>
  </si>
  <si>
    <t>PRD00818</t>
  </si>
  <si>
    <t>https://via.placeholder.com/400?text=Shelf+306</t>
  </si>
  <si>
    <t>VST000307</t>
  </si>
  <si>
    <t>PRM0187</t>
  </si>
  <si>
    <t>PRD01000</t>
  </si>
  <si>
    <t>https://via.placeholder.com/400?text=Shelf+307</t>
  </si>
  <si>
    <t>VST000308</t>
  </si>
  <si>
    <t>STR0281</t>
  </si>
  <si>
    <t>https://via.placeholder.com/400?text=Shelf+308</t>
  </si>
  <si>
    <t>VST000309</t>
  </si>
  <si>
    <t>PRD00038</t>
  </si>
  <si>
    <t>https://via.placeholder.com/400?text=Shelf+309</t>
  </si>
  <si>
    <t>VST000310</t>
  </si>
  <si>
    <t>STR0076</t>
  </si>
  <si>
    <t>PRD00255</t>
  </si>
  <si>
    <t>https://via.placeholder.com/400?text=Shelf+310</t>
  </si>
  <si>
    <t>VST000311</t>
  </si>
  <si>
    <t>STR0015</t>
  </si>
  <si>
    <t>PRD00006</t>
  </si>
  <si>
    <t>https://via.placeholder.com/400?text=Shelf+311</t>
  </si>
  <si>
    <t>VST000312</t>
  </si>
  <si>
    <t>PRD00048</t>
  </si>
  <si>
    <t>https://via.placeholder.com/400?text=Shelf+312</t>
  </si>
  <si>
    <t>VST000313</t>
  </si>
  <si>
    <t>PRD00493</t>
  </si>
  <si>
    <t>https://via.placeholder.com/400?text=Shelf+313</t>
  </si>
  <si>
    <t>VST000314</t>
  </si>
  <si>
    <t>PRD00005</t>
  </si>
  <si>
    <t>https://via.placeholder.com/400?text=Shelf+314</t>
  </si>
  <si>
    <t>VST000315</t>
  </si>
  <si>
    <t>STR0228</t>
  </si>
  <si>
    <t>PRD00204</t>
  </si>
  <si>
    <t>https://via.placeholder.com/400?text=Shelf+315</t>
  </si>
  <si>
    <t>VST000316</t>
  </si>
  <si>
    <t>STR0311</t>
  </si>
  <si>
    <t>PRD00138</t>
  </si>
  <si>
    <t>https://via.placeholder.com/400?text=Shelf+316</t>
  </si>
  <si>
    <t>VST000317</t>
  </si>
  <si>
    <t>PRM0116</t>
  </si>
  <si>
    <t>PRD00605</t>
  </si>
  <si>
    <t>https://via.placeholder.com/400?text=Shelf+317</t>
  </si>
  <si>
    <t>VST000318</t>
  </si>
  <si>
    <t>STR0051</t>
  </si>
  <si>
    <t>PRD01166</t>
  </si>
  <si>
    <t>https://via.placeholder.com/400?text=Shelf+318</t>
  </si>
  <si>
    <t>VST000319</t>
  </si>
  <si>
    <t>PRD00889</t>
  </si>
  <si>
    <t>https://via.placeholder.com/400?text=Shelf+319</t>
  </si>
  <si>
    <t>VST000320</t>
  </si>
  <si>
    <t>PRD01018</t>
  </si>
  <si>
    <t>https://via.placeholder.com/400?text=Shelf+320</t>
  </si>
  <si>
    <t>VST000321</t>
  </si>
  <si>
    <t>https://via.placeholder.com/400?text=Shelf+321</t>
  </si>
  <si>
    <t>VST000322</t>
  </si>
  <si>
    <t>PRM0293</t>
  </si>
  <si>
    <t>STR0257</t>
  </si>
  <si>
    <t>https://via.placeholder.com/400?text=Shelf+322</t>
  </si>
  <si>
    <t>VST000323</t>
  </si>
  <si>
    <t>STR0090</t>
  </si>
  <si>
    <t>PRD00580</t>
  </si>
  <si>
    <t>https://via.placeholder.com/400?text=Shelf+323</t>
  </si>
  <si>
    <t>VST000324</t>
  </si>
  <si>
    <t>PRM0149</t>
  </si>
  <si>
    <t>PRD00915</t>
  </si>
  <si>
    <t>https://via.placeholder.com/400?text=Shelf+324</t>
  </si>
  <si>
    <t>VST000325</t>
  </si>
  <si>
    <t>STR0181</t>
  </si>
  <si>
    <t>PRD00514</t>
  </si>
  <si>
    <t>https://via.placeholder.com/400?text=Shelf+325</t>
  </si>
  <si>
    <t>VST000326</t>
  </si>
  <si>
    <t>PRM0055</t>
  </si>
  <si>
    <t>PRD00615</t>
  </si>
  <si>
    <t>https://via.placeholder.com/400?text=Shelf+326</t>
  </si>
  <si>
    <t>VST000327</t>
  </si>
  <si>
    <t>PRD01082</t>
  </si>
  <si>
    <t>https://via.placeholder.com/400?text=Shelf+327</t>
  </si>
  <si>
    <t>VST000328</t>
  </si>
  <si>
    <t>PRD01057</t>
  </si>
  <si>
    <t>https://via.placeholder.com/400?text=Shelf+328</t>
  </si>
  <si>
    <t>VST000329</t>
  </si>
  <si>
    <t>PRD00614</t>
  </si>
  <si>
    <t>https://via.placeholder.com/400?text=Shelf+329</t>
  </si>
  <si>
    <t>VST000330</t>
  </si>
  <si>
    <t>https://via.placeholder.com/400?text=Shelf+330</t>
  </si>
  <si>
    <t>VST000331</t>
  </si>
  <si>
    <t>STR0070</t>
  </si>
  <si>
    <t>PRD00786</t>
  </si>
  <si>
    <t>https://via.placeholder.com/400?text=Shelf+331</t>
  </si>
  <si>
    <t>VST000332</t>
  </si>
  <si>
    <t>https://via.placeholder.com/400?text=Shelf+332</t>
  </si>
  <si>
    <t>VST000333</t>
  </si>
  <si>
    <t>STR0096</t>
  </si>
  <si>
    <t>PRD00648</t>
  </si>
  <si>
    <t>https://via.placeholder.com/400?text=Shelf+333</t>
  </si>
  <si>
    <t>VST000334</t>
  </si>
  <si>
    <t>PRD00952</t>
  </si>
  <si>
    <t>https://via.placeholder.com/400?text=Shelf+334</t>
  </si>
  <si>
    <t>VST000335</t>
  </si>
  <si>
    <t>https://via.placeholder.com/400?text=Shelf+335</t>
  </si>
  <si>
    <t>VST000336</t>
  </si>
  <si>
    <t>PRD00980</t>
  </si>
  <si>
    <t>https://via.placeholder.com/400?text=Shelf+336</t>
  </si>
  <si>
    <t>VST000337</t>
  </si>
  <si>
    <t>https://via.placeholder.com/400?text=Shelf+337</t>
  </si>
  <si>
    <t>VST000338</t>
  </si>
  <si>
    <t>PRD00334</t>
  </si>
  <si>
    <t>https://via.placeholder.com/400?text=Shelf+338</t>
  </si>
  <si>
    <t>VST000339</t>
  </si>
  <si>
    <t>PRM0226</t>
  </si>
  <si>
    <t>PRD00335</t>
  </si>
  <si>
    <t>https://via.placeholder.com/400?text=Shelf+339</t>
  </si>
  <si>
    <t>VST000340</t>
  </si>
  <si>
    <t>PRD00846</t>
  </si>
  <si>
    <t>https://via.placeholder.com/400?text=Shelf+340</t>
  </si>
  <si>
    <t>VST000341</t>
  </si>
  <si>
    <t>PRD00985</t>
  </si>
  <si>
    <t>https://via.placeholder.com/400?text=Shelf+341</t>
  </si>
  <si>
    <t>VST000342</t>
  </si>
  <si>
    <t>https://via.placeholder.com/400?text=Shelf+342</t>
  </si>
  <si>
    <t>VST000343</t>
  </si>
  <si>
    <t>STR0155</t>
  </si>
  <si>
    <t>PRD00404</t>
  </si>
  <si>
    <t>https://via.placeholder.com/400?text=Shelf+343</t>
  </si>
  <si>
    <t>VST000344</t>
  </si>
  <si>
    <t>STR0265</t>
  </si>
  <si>
    <t>PRD00597</t>
  </si>
  <si>
    <t>https://via.placeholder.com/400?text=Shelf+344</t>
  </si>
  <si>
    <t>VST000345</t>
  </si>
  <si>
    <t>PRM0209</t>
  </si>
  <si>
    <t>STR0082</t>
  </si>
  <si>
    <t>PRD00252</t>
  </si>
  <si>
    <t>https://via.placeholder.com/400?text=Shelf+345</t>
  </si>
  <si>
    <t>VST000346</t>
  </si>
  <si>
    <t>PRM0230</t>
  </si>
  <si>
    <t>https://via.placeholder.com/400?text=Shelf+346</t>
  </si>
  <si>
    <t>VST000347</t>
  </si>
  <si>
    <t>PRD00123</t>
  </si>
  <si>
    <t>https://via.placeholder.com/400?text=Shelf+347</t>
  </si>
  <si>
    <t>VST000348</t>
  </si>
  <si>
    <t>PRM0075</t>
  </si>
  <si>
    <t>PRD00001</t>
  </si>
  <si>
    <t>https://via.placeholder.com/400?text=Shelf+348</t>
  </si>
  <si>
    <t>VST000349</t>
  </si>
  <si>
    <t>STR0259</t>
  </si>
  <si>
    <t>PRD00670</t>
  </si>
  <si>
    <t>https://via.placeholder.com/400?text=Shelf+349</t>
  </si>
  <si>
    <t>VST000350</t>
  </si>
  <si>
    <t>https://via.placeholder.com/400?text=Shelf+350</t>
  </si>
  <si>
    <t>VST000351</t>
  </si>
  <si>
    <t>https://via.placeholder.com/400?text=Shelf+351</t>
  </si>
  <si>
    <t>VST000352</t>
  </si>
  <si>
    <t>https://via.placeholder.com/400?text=Shelf+352</t>
  </si>
  <si>
    <t>VST000353</t>
  </si>
  <si>
    <t>PRD00856</t>
  </si>
  <si>
    <t>https://via.placeholder.com/400?text=Shelf+353</t>
  </si>
  <si>
    <t>VST000354</t>
  </si>
  <si>
    <t>STR0073</t>
  </si>
  <si>
    <t>PRD00836</t>
  </si>
  <si>
    <t>https://via.placeholder.com/400?text=Shelf+354</t>
  </si>
  <si>
    <t>VST000355</t>
  </si>
  <si>
    <t>PRM0132</t>
  </si>
  <si>
    <t>PRD00094</t>
  </si>
  <si>
    <t>https://via.placeholder.com/400?text=Shelf+355</t>
  </si>
  <si>
    <t>VST000356</t>
  </si>
  <si>
    <t>https://via.placeholder.com/400?text=Shelf+356</t>
  </si>
  <si>
    <t>VST000357</t>
  </si>
  <si>
    <t>PRM0065</t>
  </si>
  <si>
    <t>PRD00185</t>
  </si>
  <si>
    <t>https://via.placeholder.com/400?text=Shelf+357</t>
  </si>
  <si>
    <t>VST000358</t>
  </si>
  <si>
    <t>STR0198</t>
  </si>
  <si>
    <t>PRD00693</t>
  </si>
  <si>
    <t>https://via.placeholder.com/400?text=Shelf+358</t>
  </si>
  <si>
    <t>VST000359</t>
  </si>
  <si>
    <t>https://via.placeholder.com/400?text=Shelf+359</t>
  </si>
  <si>
    <t>VST000360</t>
  </si>
  <si>
    <t>PRD01137</t>
  </si>
  <si>
    <t>https://via.placeholder.com/400?text=Shelf+360</t>
  </si>
  <si>
    <t>VST000361</t>
  </si>
  <si>
    <t>PRM0066</t>
  </si>
  <si>
    <t>https://via.placeholder.com/400?text=Shelf+361</t>
  </si>
  <si>
    <t>VST000362</t>
  </si>
  <si>
    <t>PRD00628</t>
  </si>
  <si>
    <t>https://via.placeholder.com/400?text=Shelf+362</t>
  </si>
  <si>
    <t>VST000363</t>
  </si>
  <si>
    <t>https://via.placeholder.com/400?text=Shelf+363</t>
  </si>
  <si>
    <t>VST000364</t>
  </si>
  <si>
    <t>PRD00191</t>
  </si>
  <si>
    <t>https://via.placeholder.com/400?text=Shelf+364</t>
  </si>
  <si>
    <t>VST000365</t>
  </si>
  <si>
    <t>PRM0028</t>
  </si>
  <si>
    <t>STR0267</t>
  </si>
  <si>
    <t>https://via.placeholder.com/400?text=Shelf+365</t>
  </si>
  <si>
    <t>VST000366</t>
  </si>
  <si>
    <t>PRD00390</t>
  </si>
  <si>
    <t>https://via.placeholder.com/400?text=Shelf+366</t>
  </si>
  <si>
    <t>VST000367</t>
  </si>
  <si>
    <t>PRD00960</t>
  </si>
  <si>
    <t>https://via.placeholder.com/400?text=Shelf+367</t>
  </si>
  <si>
    <t>VST000368</t>
  </si>
  <si>
    <t>PRD00598</t>
  </si>
  <si>
    <t>https://via.placeholder.com/400?text=Shelf+368</t>
  </si>
  <si>
    <t>VST000369</t>
  </si>
  <si>
    <t>PRM0129</t>
  </si>
  <si>
    <t>STR0295</t>
  </si>
  <si>
    <t>PRD01156</t>
  </si>
  <si>
    <t>https://via.placeholder.com/400?text=Shelf+369</t>
  </si>
  <si>
    <t>VST000370</t>
  </si>
  <si>
    <t>STR0333</t>
  </si>
  <si>
    <t>PRD00091</t>
  </si>
  <si>
    <t>https://via.placeholder.com/400?text=Shelf+370</t>
  </si>
  <si>
    <t>VST000371</t>
  </si>
  <si>
    <t>PRM0224</t>
  </si>
  <si>
    <t>STR0196</t>
  </si>
  <si>
    <t>PRD00529</t>
  </si>
  <si>
    <t>https://via.placeholder.com/400?text=Shelf+371</t>
  </si>
  <si>
    <t>VST000372</t>
  </si>
  <si>
    <t>https://via.placeholder.com/400?text=Shelf+372</t>
  </si>
  <si>
    <t>VST000373</t>
  </si>
  <si>
    <t>PRD01063</t>
  </si>
  <si>
    <t>https://via.placeholder.com/400?text=Shelf+373</t>
  </si>
  <si>
    <t>VST000374</t>
  </si>
  <si>
    <t>PRD00056</t>
  </si>
  <si>
    <t>https://via.placeholder.com/400?text=Shelf+374</t>
  </si>
  <si>
    <t>VST000375</t>
  </si>
  <si>
    <t>STR0136</t>
  </si>
  <si>
    <t>PRD00987</t>
  </si>
  <si>
    <t>https://via.placeholder.com/400?text=Shelf+375</t>
  </si>
  <si>
    <t>VST000376</t>
  </si>
  <si>
    <t>STR0327</t>
  </si>
  <si>
    <t>https://via.placeholder.com/400?text=Shelf+376</t>
  </si>
  <si>
    <t>VST000377</t>
  </si>
  <si>
    <t>PRM0240</t>
  </si>
  <si>
    <t>PRD01022</t>
  </si>
  <si>
    <t>https://via.placeholder.com/400?text=Shelf+377</t>
  </si>
  <si>
    <t>VST000378</t>
  </si>
  <si>
    <t>PRD01074</t>
  </si>
  <si>
    <t>https://via.placeholder.com/400?text=Shelf+378</t>
  </si>
  <si>
    <t>VST000379</t>
  </si>
  <si>
    <t>PRD00642</t>
  </si>
  <si>
    <t>https://via.placeholder.com/400?text=Shelf+379</t>
  </si>
  <si>
    <t>VST000380</t>
  </si>
  <si>
    <t>https://via.placeholder.com/400?text=Shelf+380</t>
  </si>
  <si>
    <t>VST000381</t>
  </si>
  <si>
    <t>PRM0070</t>
  </si>
  <si>
    <t>STR0131</t>
  </si>
  <si>
    <t>PRD00797</t>
  </si>
  <si>
    <t>https://via.placeholder.com/400?text=Shelf+381</t>
  </si>
  <si>
    <t>VST000382</t>
  </si>
  <si>
    <t>PRM0273</t>
  </si>
  <si>
    <t>https://via.placeholder.com/400?text=Shelf+382</t>
  </si>
  <si>
    <t>VST000383</t>
  </si>
  <si>
    <t>PRM0007</t>
  </si>
  <si>
    <t>STR0057</t>
  </si>
  <si>
    <t>PRD00394</t>
  </si>
  <si>
    <t>https://via.placeholder.com/400?text=Shelf+383</t>
  </si>
  <si>
    <t>VST000384</t>
  </si>
  <si>
    <t>STR0321</t>
  </si>
  <si>
    <t>PRD01083</t>
  </si>
  <si>
    <t>https://via.placeholder.com/400?text=Shelf+384</t>
  </si>
  <si>
    <t>VST000385</t>
  </si>
  <si>
    <t>PRM0282</t>
  </si>
  <si>
    <t>PRD01179</t>
  </si>
  <si>
    <t>https://via.placeholder.com/400?text=Shelf+385</t>
  </si>
  <si>
    <t>VST000386</t>
  </si>
  <si>
    <t>https://via.placeholder.com/400?text=Shelf+386</t>
  </si>
  <si>
    <t>VST000387</t>
  </si>
  <si>
    <t>PRD01001</t>
  </si>
  <si>
    <t>https://via.placeholder.com/400?text=Shelf+387</t>
  </si>
  <si>
    <t>VST000388</t>
  </si>
  <si>
    <t>PRD01031</t>
  </si>
  <si>
    <t>https://via.placeholder.com/400?text=Shelf+388</t>
  </si>
  <si>
    <t>VST000389</t>
  </si>
  <si>
    <t>https://via.placeholder.com/400?text=Shelf+389</t>
  </si>
  <si>
    <t>VST000390</t>
  </si>
  <si>
    <t>PRD00588</t>
  </si>
  <si>
    <t>https://via.placeholder.com/400?text=Shelf+390</t>
  </si>
  <si>
    <t>VST000391</t>
  </si>
  <si>
    <t>PRD00239</t>
  </si>
  <si>
    <t>https://via.placeholder.com/400?text=Shelf+391</t>
  </si>
  <si>
    <t>VST000392</t>
  </si>
  <si>
    <t>PRM0207</t>
  </si>
  <si>
    <t>PRD00210</t>
  </si>
  <si>
    <t>https://via.placeholder.com/400?text=Shelf+392</t>
  </si>
  <si>
    <t>VST000393</t>
  </si>
  <si>
    <t>PRD00012</t>
  </si>
  <si>
    <t>https://via.placeholder.com/400?text=Shelf+393</t>
  </si>
  <si>
    <t>VST000394</t>
  </si>
  <si>
    <t>STR0292</t>
  </si>
  <si>
    <t>PRD00963</t>
  </si>
  <si>
    <t>https://via.placeholder.com/400?text=Shelf+394</t>
  </si>
  <si>
    <t>VST000395</t>
  </si>
  <si>
    <t>PRD00787</t>
  </si>
  <si>
    <t>https://via.placeholder.com/400?text=Shelf+395</t>
  </si>
  <si>
    <t>VST000396</t>
  </si>
  <si>
    <t>STR0182</t>
  </si>
  <si>
    <t>https://via.placeholder.com/400?text=Shelf+396</t>
  </si>
  <si>
    <t>VST000397</t>
  </si>
  <si>
    <t>https://via.placeholder.com/400?text=Shelf+397</t>
  </si>
  <si>
    <t>VST000398</t>
  </si>
  <si>
    <t>PRM0012</t>
  </si>
  <si>
    <t>PRD00478</t>
  </si>
  <si>
    <t>https://via.placeholder.com/400?text=Shelf+398</t>
  </si>
  <si>
    <t>VST000399</t>
  </si>
  <si>
    <t>PRM0039</t>
  </si>
  <si>
    <t>STR0279</t>
  </si>
  <si>
    <t>PRD00337</t>
  </si>
  <si>
    <t>https://via.placeholder.com/400?text=Shelf+399</t>
  </si>
  <si>
    <t>VST000400</t>
  </si>
  <si>
    <t>STR0280</t>
  </si>
  <si>
    <t>PRD00765</t>
  </si>
  <si>
    <t>https://via.placeholder.com/400?text=Shelf+400</t>
  </si>
  <si>
    <t>VST000401</t>
  </si>
  <si>
    <t>https://via.placeholder.com/400?text=Shelf+401</t>
  </si>
  <si>
    <t>VST000402</t>
  </si>
  <si>
    <t>STR0069</t>
  </si>
  <si>
    <t>https://via.placeholder.com/400?text=Shelf+402</t>
  </si>
  <si>
    <t>VST000403</t>
  </si>
  <si>
    <t>PRD00883</t>
  </si>
  <si>
    <t>https://via.placeholder.com/400?text=Shelf+403</t>
  </si>
  <si>
    <t>VST000404</t>
  </si>
  <si>
    <t>PRM0160</t>
  </si>
  <si>
    <t>https://via.placeholder.com/400?text=Shelf+404</t>
  </si>
  <si>
    <t>VST000405</t>
  </si>
  <si>
    <t>PRM0298</t>
  </si>
  <si>
    <t>PRD00766</t>
  </si>
  <si>
    <t>https://via.placeholder.com/400?text=Shelf+405</t>
  </si>
  <si>
    <t>VST000406</t>
  </si>
  <si>
    <t>PRM0233</t>
  </si>
  <si>
    <t>https://via.placeholder.com/400?text=Shelf+406</t>
  </si>
  <si>
    <t>VST000407</t>
  </si>
  <si>
    <t>https://via.placeholder.com/400?text=Shelf+407</t>
  </si>
  <si>
    <t>VST000408</t>
  </si>
  <si>
    <t>STR0235</t>
  </si>
  <si>
    <t>PRD00885</t>
  </si>
  <si>
    <t>https://via.placeholder.com/400?text=Shelf+408</t>
  </si>
  <si>
    <t>VST000409</t>
  </si>
  <si>
    <t>PRD01079</t>
  </si>
  <si>
    <t>https://via.placeholder.com/400?text=Shelf+409</t>
  </si>
  <si>
    <t>VST000410</t>
  </si>
  <si>
    <t>STR0053</t>
  </si>
  <si>
    <t>PRD00193</t>
  </si>
  <si>
    <t>https://via.placeholder.com/400?text=Shelf+410</t>
  </si>
  <si>
    <t>VST000411</t>
  </si>
  <si>
    <t>PRM0295</t>
  </si>
  <si>
    <t>PRD00759</t>
  </si>
  <si>
    <t>https://via.placeholder.com/400?text=Shelf+411</t>
  </si>
  <si>
    <t>VST000412</t>
  </si>
  <si>
    <t>PRD00502</t>
  </si>
  <si>
    <t>https://via.placeholder.com/400?text=Shelf+412</t>
  </si>
  <si>
    <t>VST000413</t>
  </si>
  <si>
    <t>PRD00997</t>
  </si>
  <si>
    <t>https://via.placeholder.com/400?text=Shelf+413</t>
  </si>
  <si>
    <t>VST000414</t>
  </si>
  <si>
    <t>PRM0237</t>
  </si>
  <si>
    <t>PRD00262</t>
  </si>
  <si>
    <t>https://via.placeholder.com/400?text=Shelf+414</t>
  </si>
  <si>
    <t>VST000415</t>
  </si>
  <si>
    <t>STR0050</t>
  </si>
  <si>
    <t>PRD00558</t>
  </si>
  <si>
    <t>https://via.placeholder.com/400?text=Shelf+415</t>
  </si>
  <si>
    <t>VST000416</t>
  </si>
  <si>
    <t>PRD00732</t>
  </si>
  <si>
    <t>https://via.placeholder.com/400?text=Shelf+416</t>
  </si>
  <si>
    <t>VST000417</t>
  </si>
  <si>
    <t>PRD00871</t>
  </si>
  <si>
    <t>https://via.placeholder.com/400?text=Shelf+417</t>
  </si>
  <si>
    <t>VST000418</t>
  </si>
  <si>
    <t>PRD00428</t>
  </si>
  <si>
    <t>https://via.placeholder.com/400?text=Shelf+418</t>
  </si>
  <si>
    <t>VST000419</t>
  </si>
  <si>
    <t>PRM0194</t>
  </si>
  <si>
    <t>PRD00233</t>
  </si>
  <si>
    <t>https://via.placeholder.com/400?text=Shelf+419</t>
  </si>
  <si>
    <t>VST000420</t>
  </si>
  <si>
    <t>PRM0150</t>
  </si>
  <si>
    <t>https://via.placeholder.com/400?text=Shelf+420</t>
  </si>
  <si>
    <t>VST000421</t>
  </si>
  <si>
    <t>STR0023</t>
  </si>
  <si>
    <t>https://via.placeholder.com/400?text=Shelf+421</t>
  </si>
  <si>
    <t>VST000422</t>
  </si>
  <si>
    <t>PRD00995</t>
  </si>
  <si>
    <t>https://via.placeholder.com/400?text=Shelf+422</t>
  </si>
  <si>
    <t>VST000423</t>
  </si>
  <si>
    <t>https://via.placeholder.com/400?text=Shelf+423</t>
  </si>
  <si>
    <t>VST000424</t>
  </si>
  <si>
    <t>PRD01198</t>
  </si>
  <si>
    <t>https://via.placeholder.com/400?text=Shelf+424</t>
  </si>
  <si>
    <t>VST000425</t>
  </si>
  <si>
    <t>STR0161</t>
  </si>
  <si>
    <t>https://via.placeholder.com/400?text=Shelf+425</t>
  </si>
  <si>
    <t>VST000426</t>
  </si>
  <si>
    <t>PRD00638</t>
  </si>
  <si>
    <t>https://via.placeholder.com/400?text=Shelf+426</t>
  </si>
  <si>
    <t>VST000427</t>
  </si>
  <si>
    <t>PRM0061</t>
  </si>
  <si>
    <t>PRD01145</t>
  </si>
  <si>
    <t>https://via.placeholder.com/400?text=Shelf+427</t>
  </si>
  <si>
    <t>VST000428</t>
  </si>
  <si>
    <t>PRD00739</t>
  </si>
  <si>
    <t>https://via.placeholder.com/400?text=Shelf+428</t>
  </si>
  <si>
    <t>VST000429</t>
  </si>
  <si>
    <t>https://via.placeholder.com/400?text=Shelf+429</t>
  </si>
  <si>
    <t>VST000430</t>
  </si>
  <si>
    <t>STR0164</t>
  </si>
  <si>
    <t>https://via.placeholder.com/400?text=Shelf+430</t>
  </si>
  <si>
    <t>VST000431</t>
  </si>
  <si>
    <t>PRM0049</t>
  </si>
  <si>
    <t>PRD00758</t>
  </si>
  <si>
    <t>https://via.placeholder.com/400?text=Shelf+431</t>
  </si>
  <si>
    <t>VST000432</t>
  </si>
  <si>
    <t>PRD00965</t>
  </si>
  <si>
    <t>https://via.placeholder.com/400?text=Shelf+432</t>
  </si>
  <si>
    <t>VST000433</t>
  </si>
  <si>
    <t>https://via.placeholder.com/400?text=Shelf+433</t>
  </si>
  <si>
    <t>VST000434</t>
  </si>
  <si>
    <t>PRM0164</t>
  </si>
  <si>
    <t>PRD00416</t>
  </si>
  <si>
    <t>https://via.placeholder.com/400?text=Shelf+434</t>
  </si>
  <si>
    <t>VST000435</t>
  </si>
  <si>
    <t>PRM0064</t>
  </si>
  <si>
    <t>PRD00413</t>
  </si>
  <si>
    <t>https://via.placeholder.com/400?text=Shelf+435</t>
  </si>
  <si>
    <t>VST000436</t>
  </si>
  <si>
    <t>STR0172</t>
  </si>
  <si>
    <t>PRD00228</t>
  </si>
  <si>
    <t>https://via.placeholder.com/400?text=Shelf+436</t>
  </si>
  <si>
    <t>VST000437</t>
  </si>
  <si>
    <t>PRM0246</t>
  </si>
  <si>
    <t>STR0067</t>
  </si>
  <si>
    <t>https://via.placeholder.com/400?text=Shelf+437</t>
  </si>
  <si>
    <t>VST000438</t>
  </si>
  <si>
    <t>PRM0172</t>
  </si>
  <si>
    <t>PRD00867</t>
  </si>
  <si>
    <t>https://via.placeholder.com/400?text=Shelf+438</t>
  </si>
  <si>
    <t>VST000439</t>
  </si>
  <si>
    <t>STR0146</t>
  </si>
  <si>
    <t>PRD00379</t>
  </si>
  <si>
    <t>https://via.placeholder.com/400?text=Shelf+439</t>
  </si>
  <si>
    <t>VST000440</t>
  </si>
  <si>
    <t>PRD00302</t>
  </si>
  <si>
    <t>https://via.placeholder.com/400?text=Shelf+440</t>
  </si>
  <si>
    <t>VST000441</t>
  </si>
  <si>
    <t>PRM0241</t>
  </si>
  <si>
    <t>STR0262</t>
  </si>
  <si>
    <t>PRD00061</t>
  </si>
  <si>
    <t>https://via.placeholder.com/400?text=Shelf+441</t>
  </si>
  <si>
    <t>VST000442</t>
  </si>
  <si>
    <t>https://via.placeholder.com/400?text=Shelf+442</t>
  </si>
  <si>
    <t>VST000443</t>
  </si>
  <si>
    <t>PRD00365</t>
  </si>
  <si>
    <t>https://via.placeholder.com/400?text=Shelf+443</t>
  </si>
  <si>
    <t>VST000444</t>
  </si>
  <si>
    <t>STR0221</t>
  </si>
  <si>
    <t>PRD00783</t>
  </si>
  <si>
    <t>https://via.placeholder.com/400?text=Shelf+444</t>
  </si>
  <si>
    <t>VST000445</t>
  </si>
  <si>
    <t>PRD00579</t>
  </si>
  <si>
    <t>https://via.placeholder.com/400?text=Shelf+445</t>
  </si>
  <si>
    <t>VST000446</t>
  </si>
  <si>
    <t>STR0103</t>
  </si>
  <si>
    <t>https://via.placeholder.com/400?text=Shelf+446</t>
  </si>
  <si>
    <t>VST000447</t>
  </si>
  <si>
    <t>PRM0056</t>
  </si>
  <si>
    <t>STR0304</t>
  </si>
  <si>
    <t>PRD01071</t>
  </si>
  <si>
    <t>https://via.placeholder.com/400?text=Shelf+447</t>
  </si>
  <si>
    <t>VST000448</t>
  </si>
  <si>
    <t>PRM0006</t>
  </si>
  <si>
    <t>PRD00069</t>
  </si>
  <si>
    <t>https://via.placeholder.com/400?text=Shelf+448</t>
  </si>
  <si>
    <t>VST000449</t>
  </si>
  <si>
    <t>PRD00823</t>
  </si>
  <si>
    <t>https://via.placeholder.com/400?text=Shelf+449</t>
  </si>
  <si>
    <t>VST000450</t>
  </si>
  <si>
    <t>STR0058</t>
  </si>
  <si>
    <t>PRD00814</t>
  </si>
  <si>
    <t>https://via.placeholder.com/400?text=Shelf+450</t>
  </si>
  <si>
    <t>VST000451</t>
  </si>
  <si>
    <t>PRD00068</t>
  </si>
  <si>
    <t>https://via.placeholder.com/400?text=Shelf+451</t>
  </si>
  <si>
    <t>VST000452</t>
  </si>
  <si>
    <t>PRD01010</t>
  </si>
  <si>
    <t>https://via.placeholder.com/400?text=Shelf+452</t>
  </si>
  <si>
    <t>VST000453</t>
  </si>
  <si>
    <t>PRM0002</t>
  </si>
  <si>
    <t>STR0244</t>
  </si>
  <si>
    <t>PRD00296</t>
  </si>
  <si>
    <t>https://via.placeholder.com/400?text=Shelf+453</t>
  </si>
  <si>
    <t>VST000454</t>
  </si>
  <si>
    <t>PRD01047</t>
  </si>
  <si>
    <t>https://via.placeholder.com/400?text=Shelf+454</t>
  </si>
  <si>
    <t>VST000455</t>
  </si>
  <si>
    <t>PRM0266</t>
  </si>
  <si>
    <t>PRD00155</t>
  </si>
  <si>
    <t>https://via.placeholder.com/400?text=Shelf+455</t>
  </si>
  <si>
    <t>VST000456</t>
  </si>
  <si>
    <t>PRM0200</t>
  </si>
  <si>
    <t>https://via.placeholder.com/400?text=Shelf+456</t>
  </si>
  <si>
    <t>VST000457</t>
  </si>
  <si>
    <t>https://via.placeholder.com/400?text=Shelf+457</t>
  </si>
  <si>
    <t>VST000458</t>
  </si>
  <si>
    <t>STR0337</t>
  </si>
  <si>
    <t>https://via.placeholder.com/400?text=Shelf+458</t>
  </si>
  <si>
    <t>VST000459</t>
  </si>
  <si>
    <t>PRM0256</t>
  </si>
  <si>
    <t>https://via.placeholder.com/400?text=Shelf+459</t>
  </si>
  <si>
    <t>VST000460</t>
  </si>
  <si>
    <t>PRD00780</t>
  </si>
  <si>
    <t>https://via.placeholder.com/400?text=Shelf+460</t>
  </si>
  <si>
    <t>VST000461</t>
  </si>
  <si>
    <t>PRM0285</t>
  </si>
  <si>
    <t>STR0020</t>
  </si>
  <si>
    <t>PRD00861</t>
  </si>
  <si>
    <t>https://via.placeholder.com/400?text=Shelf+461</t>
  </si>
  <si>
    <t>VST000462</t>
  </si>
  <si>
    <t>PRD00361</t>
  </si>
  <si>
    <t>https://via.placeholder.com/400?text=Shelf+462</t>
  </si>
  <si>
    <t>VST000463</t>
  </si>
  <si>
    <t>PRM0210</t>
  </si>
  <si>
    <t>PRD00566</t>
  </si>
  <si>
    <t>https://via.placeholder.com/400?text=Shelf+463</t>
  </si>
  <si>
    <t>VST000464</t>
  </si>
  <si>
    <t>STR0210</t>
  </si>
  <si>
    <t>PRD01125</t>
  </si>
  <si>
    <t>https://via.placeholder.com/400?text=Shelf+464</t>
  </si>
  <si>
    <t>VST000465</t>
  </si>
  <si>
    <t>PRM0127</t>
  </si>
  <si>
    <t>https://via.placeholder.com/400?text=Shelf+465</t>
  </si>
  <si>
    <t>VST000466</t>
  </si>
  <si>
    <t>https://via.placeholder.com/400?text=Shelf+466</t>
  </si>
  <si>
    <t>VST000467</t>
  </si>
  <si>
    <t>PRM0212</t>
  </si>
  <si>
    <t>PRD00215</t>
  </si>
  <si>
    <t>https://via.placeholder.com/400?text=Shelf+467</t>
  </si>
  <si>
    <t>VST000468</t>
  </si>
  <si>
    <t>PRD01045</t>
  </si>
  <si>
    <t>https://via.placeholder.com/400?text=Shelf+468</t>
  </si>
  <si>
    <t>VST000469</t>
  </si>
  <si>
    <t>PRM0126</t>
  </si>
  <si>
    <t>STR0048</t>
  </si>
  <si>
    <t>PRD00227</t>
  </si>
  <si>
    <t>https://via.placeholder.com/400?text=Shelf+469</t>
  </si>
  <si>
    <t>VST000470</t>
  </si>
  <si>
    <t>https://via.placeholder.com/400?text=Shelf+470</t>
  </si>
  <si>
    <t>VST000471</t>
  </si>
  <si>
    <t>PRD00322</t>
  </si>
  <si>
    <t>https://via.placeholder.com/400?text=Shelf+471</t>
  </si>
  <si>
    <t>VST000472</t>
  </si>
  <si>
    <t>PRD00800</t>
  </si>
  <si>
    <t>https://via.placeholder.com/400?text=Shelf+472</t>
  </si>
  <si>
    <t>VST000473</t>
  </si>
  <si>
    <t>PRD00065</t>
  </si>
  <si>
    <t>https://via.placeholder.com/400?text=Shelf+473</t>
  </si>
  <si>
    <t>VST000474</t>
  </si>
  <si>
    <t>PRD00848</t>
  </si>
  <si>
    <t>https://via.placeholder.com/400?text=Shelf+474</t>
  </si>
  <si>
    <t>VST000475</t>
  </si>
  <si>
    <t>https://via.placeholder.com/400?text=Shelf+475</t>
  </si>
  <si>
    <t>VST000476</t>
  </si>
  <si>
    <t>PRD00525</t>
  </si>
  <si>
    <t>https://via.placeholder.com/400?text=Shelf+476</t>
  </si>
  <si>
    <t>VST000477</t>
  </si>
  <si>
    <t>PRM0078</t>
  </si>
  <si>
    <t>STR0061</t>
  </si>
  <si>
    <t>PRD01011</t>
  </si>
  <si>
    <t>https://via.placeholder.com/400?text=Shelf+477</t>
  </si>
  <si>
    <t>VST000478</t>
  </si>
  <si>
    <t>https://via.placeholder.com/400?text=Shelf+478</t>
  </si>
  <si>
    <t>VST000479</t>
  </si>
  <si>
    <t>https://via.placeholder.com/400?text=Shelf+479</t>
  </si>
  <si>
    <t>VST000480</t>
  </si>
  <si>
    <t>STR0099</t>
  </si>
  <si>
    <t>PRD00942</t>
  </si>
  <si>
    <t>https://via.placeholder.com/400?text=Shelf+480</t>
  </si>
  <si>
    <t>VST000481</t>
  </si>
  <si>
    <t>PRM0255</t>
  </si>
  <si>
    <t>STR0274</t>
  </si>
  <si>
    <t>PRD00169</t>
  </si>
  <si>
    <t>https://via.placeholder.com/400?text=Shelf+481</t>
  </si>
  <si>
    <t>VST000482</t>
  </si>
  <si>
    <t>PRD00764</t>
  </si>
  <si>
    <t>https://via.placeholder.com/400?text=Shelf+482</t>
  </si>
  <si>
    <t>VST000483</t>
  </si>
  <si>
    <t>STR0072</t>
  </si>
  <si>
    <t>PRD00046</t>
  </si>
  <si>
    <t>https://via.placeholder.com/400?text=Shelf+483</t>
  </si>
  <si>
    <t>VST000484</t>
  </si>
  <si>
    <t>https://via.placeholder.com/400?text=Shelf+484</t>
  </si>
  <si>
    <t>VST000485</t>
  </si>
  <si>
    <t>PRD00779</t>
  </si>
  <si>
    <t>https://via.placeholder.com/400?text=Shelf+485</t>
  </si>
  <si>
    <t>VST000486</t>
  </si>
  <si>
    <t>PRD00055</t>
  </si>
  <si>
    <t>https://via.placeholder.com/400?text=Shelf+486</t>
  </si>
  <si>
    <t>VST000487</t>
  </si>
  <si>
    <t>PRD01127</t>
  </si>
  <si>
    <t>https://via.placeholder.com/400?text=Shelf+487</t>
  </si>
  <si>
    <t>VST000488</t>
  </si>
  <si>
    <t>PRM0003</t>
  </si>
  <si>
    <t>PRD00422</t>
  </si>
  <si>
    <t>https://via.placeholder.com/400?text=Shelf+488</t>
  </si>
  <si>
    <t>VST000489</t>
  </si>
  <si>
    <t>PRM0183</t>
  </si>
  <si>
    <t>PRD00128</t>
  </si>
  <si>
    <t>https://via.placeholder.com/400?text=Shelf+489</t>
  </si>
  <si>
    <t>VST000490</t>
  </si>
  <si>
    <t>https://via.placeholder.com/400?text=Shelf+490</t>
  </si>
  <si>
    <t>VST000491</t>
  </si>
  <si>
    <t>PRD00247</t>
  </si>
  <si>
    <t>https://via.placeholder.com/400?text=Shelf+491</t>
  </si>
  <si>
    <t>VST000492</t>
  </si>
  <si>
    <t>PRM0283</t>
  </si>
  <si>
    <t>PRD00171</t>
  </si>
  <si>
    <t>https://via.placeholder.com/400?text=Shelf+492</t>
  </si>
  <si>
    <t>VST000493</t>
  </si>
  <si>
    <t>PRM0234</t>
  </si>
  <si>
    <t>PRD00167</t>
  </si>
  <si>
    <t>https://via.placeholder.com/400?text=Shelf+493</t>
  </si>
  <si>
    <t>VST000494</t>
  </si>
  <si>
    <t>STR0154</t>
  </si>
  <si>
    <t>PRD00676</t>
  </si>
  <si>
    <t>https://via.placeholder.com/400?text=Shelf+494</t>
  </si>
  <si>
    <t>VST000495</t>
  </si>
  <si>
    <t>PRD00102</t>
  </si>
  <si>
    <t>https://via.placeholder.com/400?text=Shelf+495</t>
  </si>
  <si>
    <t>VST000496</t>
  </si>
  <si>
    <t>https://via.placeholder.com/400?text=Shelf+496</t>
  </si>
  <si>
    <t>VST000497</t>
  </si>
  <si>
    <t>PRD00545</t>
  </si>
  <si>
    <t>https://via.placeholder.com/400?text=Shelf+497</t>
  </si>
  <si>
    <t>VST000498</t>
  </si>
  <si>
    <t>https://via.placeholder.com/400?text=Shelf+498</t>
  </si>
  <si>
    <t>VST000499</t>
  </si>
  <si>
    <t>PRM0037</t>
  </si>
  <si>
    <t>STR0204</t>
  </si>
  <si>
    <t>PRD00340</t>
  </si>
  <si>
    <t>https://via.placeholder.com/400?text=Shelf+499</t>
  </si>
  <si>
    <t>VST000500</t>
  </si>
  <si>
    <t>https://via.placeholder.com/400?text=Shelf+500</t>
  </si>
  <si>
    <t>VST000501</t>
  </si>
  <si>
    <t>https://via.placeholder.com/400?text=Shelf+501</t>
  </si>
  <si>
    <t>VST000502</t>
  </si>
  <si>
    <t>PRM0159</t>
  </si>
  <si>
    <t>https://via.placeholder.com/400?text=Shelf+502</t>
  </si>
  <si>
    <t>VST000503</t>
  </si>
  <si>
    <t>https://via.placeholder.com/400?text=Shelf+503</t>
  </si>
  <si>
    <t>VST000504</t>
  </si>
  <si>
    <t>PRD00305</t>
  </si>
  <si>
    <t>https://via.placeholder.com/400?text=Shelf+504</t>
  </si>
  <si>
    <t>VST000505</t>
  </si>
  <si>
    <t>https://via.placeholder.com/400?text=Shelf+505</t>
  </si>
  <si>
    <t>VST000506</t>
  </si>
  <si>
    <t>STR0229</t>
  </si>
  <si>
    <t>PRD00585</t>
  </si>
  <si>
    <t>https://via.placeholder.com/400?text=Shelf+506</t>
  </si>
  <si>
    <t>VST000507</t>
  </si>
  <si>
    <t>PRD00331</t>
  </si>
  <si>
    <t>https://via.placeholder.com/400?text=Shelf+507</t>
  </si>
  <si>
    <t>VST000508</t>
  </si>
  <si>
    <t>PRM0013</t>
  </si>
  <si>
    <t>PRD01178</t>
  </si>
  <si>
    <t>https://via.placeholder.com/400?text=Shelf+508</t>
  </si>
  <si>
    <t>VST000509</t>
  </si>
  <si>
    <t>PRD00547</t>
  </si>
  <si>
    <t>https://via.placeholder.com/400?text=Shelf+509</t>
  </si>
  <si>
    <t>VST000510</t>
  </si>
  <si>
    <t>STR0293</t>
  </si>
  <si>
    <t>PRD01085</t>
  </si>
  <si>
    <t>https://via.placeholder.com/400?text=Shelf+510</t>
  </si>
  <si>
    <t>VST000511</t>
  </si>
  <si>
    <t>PRD00132</t>
  </si>
  <si>
    <t>https://via.placeholder.com/400?text=Shelf+511</t>
  </si>
  <si>
    <t>VST000512</t>
  </si>
  <si>
    <t>PRD00074</t>
  </si>
  <si>
    <t>https://via.placeholder.com/400?text=Shelf+512</t>
  </si>
  <si>
    <t>VST000513</t>
  </si>
  <si>
    <t>PRM0090</t>
  </si>
  <si>
    <t>PRD00173</t>
  </si>
  <si>
    <t>https://via.placeholder.com/400?text=Shelf+513</t>
  </si>
  <si>
    <t>VST000514</t>
  </si>
  <si>
    <t>PRD00686</t>
  </si>
  <si>
    <t>https://via.placeholder.com/400?text=Shelf+514</t>
  </si>
  <si>
    <t>VST000515</t>
  </si>
  <si>
    <t>PRM0091</t>
  </si>
  <si>
    <t>https://via.placeholder.com/400?text=Shelf+515</t>
  </si>
  <si>
    <t>VST000516</t>
  </si>
  <si>
    <t>https://via.placeholder.com/400?text=Shelf+516</t>
  </si>
  <si>
    <t>VST000517</t>
  </si>
  <si>
    <t>PRD01112</t>
  </si>
  <si>
    <t>https://via.placeholder.com/400?text=Shelf+517</t>
  </si>
  <si>
    <t>VST000518</t>
  </si>
  <si>
    <t>PRM0085</t>
  </si>
  <si>
    <t>PRD01046</t>
  </si>
  <si>
    <t>https://via.placeholder.com/400?text=Shelf+518</t>
  </si>
  <si>
    <t>VST000519</t>
  </si>
  <si>
    <t>https://via.placeholder.com/400?text=Shelf+519</t>
  </si>
  <si>
    <t>VST000520</t>
  </si>
  <si>
    <t>https://via.placeholder.com/400?text=Shelf+520</t>
  </si>
  <si>
    <t>VST000521</t>
  </si>
  <si>
    <t>PRD00946</t>
  </si>
  <si>
    <t>https://via.placeholder.com/400?text=Shelf+521</t>
  </si>
  <si>
    <t>VST000522</t>
  </si>
  <si>
    <t>PRD00326</t>
  </si>
  <si>
    <t>https://via.placeholder.com/400?text=Shelf+522</t>
  </si>
  <si>
    <t>VST000523</t>
  </si>
  <si>
    <t>STR0345</t>
  </si>
  <si>
    <t>PRD00851</t>
  </si>
  <si>
    <t>https://via.placeholder.com/400?text=Shelf+523</t>
  </si>
  <si>
    <t>VST000524</t>
  </si>
  <si>
    <t>https://via.placeholder.com/400?text=Shelf+524</t>
  </si>
  <si>
    <t>VST000525</t>
  </si>
  <si>
    <t>STR0106</t>
  </si>
  <si>
    <t>https://via.placeholder.com/400?text=Shelf+525</t>
  </si>
  <si>
    <t>VST000526</t>
  </si>
  <si>
    <t>PRD01065</t>
  </si>
  <si>
    <t>https://via.placeholder.com/400?text=Shelf+526</t>
  </si>
  <si>
    <t>VST000527</t>
  </si>
  <si>
    <t>PRM0178</t>
  </si>
  <si>
    <t>PRD00200</t>
  </si>
  <si>
    <t>https://via.placeholder.com/400?text=Shelf+527</t>
  </si>
  <si>
    <t>VST000528</t>
  </si>
  <si>
    <t>PRD00844</t>
  </si>
  <si>
    <t>https://via.placeholder.com/400?text=Shelf+528</t>
  </si>
  <si>
    <t>VST000529</t>
  </si>
  <si>
    <t>PRM0229</t>
  </si>
  <si>
    <t>PRD00778</t>
  </si>
  <si>
    <t>https://via.placeholder.com/400?text=Shelf+529</t>
  </si>
  <si>
    <t>VST000530</t>
  </si>
  <si>
    <t>PRD00254</t>
  </si>
  <si>
    <t>https://via.placeholder.com/400?text=Shelf+530</t>
  </si>
  <si>
    <t>VST000531</t>
  </si>
  <si>
    <t>https://via.placeholder.com/400?text=Shelf+531</t>
  </si>
  <si>
    <t>VST000532</t>
  </si>
  <si>
    <t>https://via.placeholder.com/400?text=Shelf+532</t>
  </si>
  <si>
    <t>VST000533</t>
  </si>
  <si>
    <t>STR0010</t>
  </si>
  <si>
    <t>PRD00621</t>
  </si>
  <si>
    <t>https://via.placeholder.com/400?text=Shelf+533</t>
  </si>
  <si>
    <t>VST000534</t>
  </si>
  <si>
    <t>PRM0120</t>
  </si>
  <si>
    <t>STR0029</t>
  </si>
  <si>
    <t>PRD01149</t>
  </si>
  <si>
    <t>https://via.placeholder.com/400?text=Shelf+534</t>
  </si>
  <si>
    <t>VST000535</t>
  </si>
  <si>
    <t>PRD00088</t>
  </si>
  <si>
    <t>https://via.placeholder.com/400?text=Shelf+535</t>
  </si>
  <si>
    <t>VST000536</t>
  </si>
  <si>
    <t>PRD00443</t>
  </si>
  <si>
    <t>https://via.placeholder.com/400?text=Shelf+536</t>
  </si>
  <si>
    <t>VST000537</t>
  </si>
  <si>
    <t>PRM0182</t>
  </si>
  <si>
    <t>STR0300</t>
  </si>
  <si>
    <t>PRD01186</t>
  </si>
  <si>
    <t>https://via.placeholder.com/400?text=Shelf+537</t>
  </si>
  <si>
    <t>VST000538</t>
  </si>
  <si>
    <t>PRM0235</t>
  </si>
  <si>
    <t>PRD00777</t>
  </si>
  <si>
    <t>https://via.placeholder.com/400?text=Shelf+538</t>
  </si>
  <si>
    <t>VST000539</t>
  </si>
  <si>
    <t>PRD00636</t>
  </si>
  <si>
    <t>https://via.placeholder.com/400?text=Shelf+539</t>
  </si>
  <si>
    <t>VST000540</t>
  </si>
  <si>
    <t>PRD00131</t>
  </si>
  <si>
    <t>https://via.placeholder.com/400?text=Shelf+540</t>
  </si>
  <si>
    <t>VST000541</t>
  </si>
  <si>
    <t>PRM0044</t>
  </si>
  <si>
    <t>https://via.placeholder.com/400?text=Shelf+541</t>
  </si>
  <si>
    <t>VST000542</t>
  </si>
  <si>
    <t>PRD00201</t>
  </si>
  <si>
    <t>https://via.placeholder.com/400?text=Shelf+542</t>
  </si>
  <si>
    <t>VST000543</t>
  </si>
  <si>
    <t>https://via.placeholder.com/400?text=Shelf+543</t>
  </si>
  <si>
    <t>VST000544</t>
  </si>
  <si>
    <t>PRD01185</t>
  </si>
  <si>
    <t>https://via.placeholder.com/400?text=Shelf+544</t>
  </si>
  <si>
    <t>VST000545</t>
  </si>
  <si>
    <t>STR0060</t>
  </si>
  <si>
    <t>PRD00156</t>
  </si>
  <si>
    <t>https://via.placeholder.com/400?text=Shelf+545</t>
  </si>
  <si>
    <t>VST000546</t>
  </si>
  <si>
    <t>https://via.placeholder.com/400?text=Shelf+546</t>
  </si>
  <si>
    <t>VST000547</t>
  </si>
  <si>
    <t>STR0086</t>
  </si>
  <si>
    <t>PRD00047</t>
  </si>
  <si>
    <t>https://via.placeholder.com/400?text=Shelf+547</t>
  </si>
  <si>
    <t>VST000548</t>
  </si>
  <si>
    <t>https://via.placeholder.com/400?text=Shelf+548</t>
  </si>
  <si>
    <t>VST000549</t>
  </si>
  <si>
    <t>https://via.placeholder.com/400?text=Shelf+549</t>
  </si>
  <si>
    <t>VST000550</t>
  </si>
  <si>
    <t>PRD00721</t>
  </si>
  <si>
    <t>https://via.placeholder.com/400?text=Shelf+550</t>
  </si>
  <si>
    <t>VST000551</t>
  </si>
  <si>
    <t>PRD00840</t>
  </si>
  <si>
    <t>https://via.placeholder.com/400?text=Shelf+551</t>
  </si>
  <si>
    <t>VST000552</t>
  </si>
  <si>
    <t>https://via.placeholder.com/400?text=Shelf+552</t>
  </si>
  <si>
    <t>VST000553</t>
  </si>
  <si>
    <t>PRD01096</t>
  </si>
  <si>
    <t>https://via.placeholder.com/400?text=Shelf+553</t>
  </si>
  <si>
    <t>VST000554</t>
  </si>
  <si>
    <t>PRD00662</t>
  </si>
  <si>
    <t>https://via.placeholder.com/400?text=Shelf+554</t>
  </si>
  <si>
    <t>VST000555</t>
  </si>
  <si>
    <t>https://via.placeholder.com/400?text=Shelf+555</t>
  </si>
  <si>
    <t>VST000556</t>
  </si>
  <si>
    <t>PRM0138</t>
  </si>
  <si>
    <t>PRD00022</t>
  </si>
  <si>
    <t>https://via.placeholder.com/400?text=Shelf+556</t>
  </si>
  <si>
    <t>VST000557</t>
  </si>
  <si>
    <t>PRM0213</t>
  </si>
  <si>
    <t>PRD00666</t>
  </si>
  <si>
    <t>https://via.placeholder.com/400?text=Shelf+557</t>
  </si>
  <si>
    <t>VST000558</t>
  </si>
  <si>
    <t>PRD00501</t>
  </si>
  <si>
    <t>https://via.placeholder.com/400?text=Shelf+558</t>
  </si>
  <si>
    <t>VST000559</t>
  </si>
  <si>
    <t>STR0165</t>
  </si>
  <si>
    <t>https://via.placeholder.com/400?text=Shelf+559</t>
  </si>
  <si>
    <t>VST000560</t>
  </si>
  <si>
    <t>PRD00524</t>
  </si>
  <si>
    <t>https://via.placeholder.com/400?text=Shelf+560</t>
  </si>
  <si>
    <t>VST000561</t>
  </si>
  <si>
    <t>https://via.placeholder.com/400?text=Shelf+561</t>
  </si>
  <si>
    <t>VST000562</t>
  </si>
  <si>
    <t>PRD00682</t>
  </si>
  <si>
    <t>https://via.placeholder.com/400?text=Shelf+562</t>
  </si>
  <si>
    <t>VST000563</t>
  </si>
  <si>
    <t>STR0004</t>
  </si>
  <si>
    <t>PRD00016</t>
  </si>
  <si>
    <t>https://via.placeholder.com/400?text=Shelf+563</t>
  </si>
  <si>
    <t>VST000564</t>
  </si>
  <si>
    <t>PRD00496</t>
  </si>
  <si>
    <t>https://via.placeholder.com/400?text=Shelf+564</t>
  </si>
  <si>
    <t>VST000565</t>
  </si>
  <si>
    <t>PRD00411</t>
  </si>
  <si>
    <t>https://via.placeholder.com/400?text=Shelf+565</t>
  </si>
  <si>
    <t>VST000566</t>
  </si>
  <si>
    <t>PRD00891</t>
  </si>
  <si>
    <t>https://via.placeholder.com/400?text=Shelf+566</t>
  </si>
  <si>
    <t>VST000567</t>
  </si>
  <si>
    <t>PRD00121</t>
  </si>
  <si>
    <t>https://via.placeholder.com/400?text=Shelf+567</t>
  </si>
  <si>
    <t>VST000568</t>
  </si>
  <si>
    <t>PRM0069</t>
  </si>
  <si>
    <t>https://via.placeholder.com/400?text=Shelf+568</t>
  </si>
  <si>
    <t>VST000569</t>
  </si>
  <si>
    <t>PRD01148</t>
  </si>
  <si>
    <t>https://via.placeholder.com/400?text=Shelf+569</t>
  </si>
  <si>
    <t>VST000570</t>
  </si>
  <si>
    <t>PRD01189</t>
  </si>
  <si>
    <t>https://via.placeholder.com/400?text=Shelf+570</t>
  </si>
  <si>
    <t>VST000571</t>
  </si>
  <si>
    <t>STR0284</t>
  </si>
  <si>
    <t>PRD00727</t>
  </si>
  <si>
    <t>https://via.placeholder.com/400?text=Shelf+571</t>
  </si>
  <si>
    <t>VST000572</t>
  </si>
  <si>
    <t>https://via.placeholder.com/400?text=Shelf+572</t>
  </si>
  <si>
    <t>VST000573</t>
  </si>
  <si>
    <t>PRD00791</t>
  </si>
  <si>
    <t>https://via.placeholder.com/400?text=Shelf+573</t>
  </si>
  <si>
    <t>VST000574</t>
  </si>
  <si>
    <t>https://via.placeholder.com/400?text=Shelf+574</t>
  </si>
  <si>
    <t>VST000575</t>
  </si>
  <si>
    <t>PRD00057</t>
  </si>
  <si>
    <t>https://via.placeholder.com/400?text=Shelf+575</t>
  </si>
  <si>
    <t>VST000576</t>
  </si>
  <si>
    <t>https://via.placeholder.com/400?text=Shelf+576</t>
  </si>
  <si>
    <t>VST000577</t>
  </si>
  <si>
    <t>PRD00264</t>
  </si>
  <si>
    <t>https://via.placeholder.com/400?text=Shelf+577</t>
  </si>
  <si>
    <t>VST000578</t>
  </si>
  <si>
    <t>STR0240</t>
  </si>
  <si>
    <t>PRD00483</t>
  </si>
  <si>
    <t>https://via.placeholder.com/400?text=Shelf+578</t>
  </si>
  <si>
    <t>VST000579</t>
  </si>
  <si>
    <t>https://via.placeholder.com/400?text=Shelf+579</t>
  </si>
  <si>
    <t>VST000580</t>
  </si>
  <si>
    <t>PRM0274</t>
  </si>
  <si>
    <t>https://via.placeholder.com/400?text=Shelf+580</t>
  </si>
  <si>
    <t>VST000581</t>
  </si>
  <si>
    <t>PRD00449</t>
  </si>
  <si>
    <t>https://via.placeholder.com/400?text=Shelf+581</t>
  </si>
  <si>
    <t>VST000582</t>
  </si>
  <si>
    <t>PRD00253</t>
  </si>
  <si>
    <t>https://via.placeholder.com/400?text=Shelf+582</t>
  </si>
  <si>
    <t>VST000583</t>
  </si>
  <si>
    <t>STR0330</t>
  </si>
  <si>
    <t>PRD00329</t>
  </si>
  <si>
    <t>https://via.placeholder.com/400?text=Shelf+583</t>
  </si>
  <si>
    <t>VST000584</t>
  </si>
  <si>
    <t>PRD00282</t>
  </si>
  <si>
    <t>https://via.placeholder.com/400?text=Shelf+584</t>
  </si>
  <si>
    <t>VST000585</t>
  </si>
  <si>
    <t>https://via.placeholder.com/400?text=Shelf+585</t>
  </si>
  <si>
    <t>VST000586</t>
  </si>
  <si>
    <t>PRM0259</t>
  </si>
  <si>
    <t>STR0245</t>
  </si>
  <si>
    <t>PRD00557</t>
  </si>
  <si>
    <t>https://via.placeholder.com/400?text=Shelf+586</t>
  </si>
  <si>
    <t>VST000587</t>
  </si>
  <si>
    <t>PRD00020</t>
  </si>
  <si>
    <t>https://via.placeholder.com/400?text=Shelf+587</t>
  </si>
  <si>
    <t>VST000588</t>
  </si>
  <si>
    <t>https://via.placeholder.com/400?text=Shelf+588</t>
  </si>
  <si>
    <t>VST000589</t>
  </si>
  <si>
    <t>PRD00182</t>
  </si>
  <si>
    <t>https://via.placeholder.com/400?text=Shelf+589</t>
  </si>
  <si>
    <t>VST000590</t>
  </si>
  <si>
    <t>PRM0083</t>
  </si>
  <si>
    <t>PRD00240</t>
  </si>
  <si>
    <t>https://via.placeholder.com/400?text=Shelf+590</t>
  </si>
  <si>
    <t>VST000591</t>
  </si>
  <si>
    <t>PRD00441</t>
  </si>
  <si>
    <t>https://via.placeholder.com/400?text=Shelf+591</t>
  </si>
  <si>
    <t>VST000592</t>
  </si>
  <si>
    <t>https://via.placeholder.com/400?text=Shelf+592</t>
  </si>
  <si>
    <t>VST000593</t>
  </si>
  <si>
    <t>https://via.placeholder.com/400?text=Shelf+593</t>
  </si>
  <si>
    <t>VST000594</t>
  </si>
  <si>
    <t>PRM0063</t>
  </si>
  <si>
    <t>PRD00569</t>
  </si>
  <si>
    <t>https://via.placeholder.com/400?text=Shelf+594</t>
  </si>
  <si>
    <t>VST000595</t>
  </si>
  <si>
    <t>https://via.placeholder.com/400?text=Shelf+595</t>
  </si>
  <si>
    <t>VST000596</t>
  </si>
  <si>
    <t>STR0168</t>
  </si>
  <si>
    <t>PRD00188</t>
  </si>
  <si>
    <t>https://via.placeholder.com/400?text=Shelf+596</t>
  </si>
  <si>
    <t>VST000597</t>
  </si>
  <si>
    <t>PRM0238</t>
  </si>
  <si>
    <t>PRD00114</t>
  </si>
  <si>
    <t>https://via.placeholder.com/400?text=Shelf+597</t>
  </si>
  <si>
    <t>VST000598</t>
  </si>
  <si>
    <t>PRM0228</t>
  </si>
  <si>
    <t>PRD00174</t>
  </si>
  <si>
    <t>https://via.placeholder.com/400?text=Shelf+598</t>
  </si>
  <si>
    <t>VST000599</t>
  </si>
  <si>
    <t>PRM0296</t>
  </si>
  <si>
    <t>https://via.placeholder.com/400?text=Shelf+599</t>
  </si>
  <si>
    <t>VST000600</t>
  </si>
  <si>
    <t>PRM0180</t>
  </si>
  <si>
    <t>PRD01002</t>
  </si>
  <si>
    <t>https://via.placeholder.com/400?text=Shelf+600</t>
  </si>
  <si>
    <t>VST000601</t>
  </si>
  <si>
    <t>PRM0170</t>
  </si>
  <si>
    <t>https://via.placeholder.com/400?text=Shelf+601</t>
  </si>
  <si>
    <t>VST000602</t>
  </si>
  <si>
    <t>PRD00675</t>
  </si>
  <si>
    <t>https://via.placeholder.com/400?text=Shelf+602</t>
  </si>
  <si>
    <t>VST000603</t>
  </si>
  <si>
    <t>PRD00164</t>
  </si>
  <si>
    <t>https://via.placeholder.com/400?text=Shelf+603</t>
  </si>
  <si>
    <t>VST000604</t>
  </si>
  <si>
    <t>https://via.placeholder.com/400?text=Shelf+604</t>
  </si>
  <si>
    <t>VST000605</t>
  </si>
  <si>
    <t>PRM0153</t>
  </si>
  <si>
    <t>https://via.placeholder.com/400?text=Shelf+605</t>
  </si>
  <si>
    <t>VST000606</t>
  </si>
  <si>
    <t>https://via.placeholder.com/400?text=Shelf+606</t>
  </si>
  <si>
    <t>VST000607</t>
  </si>
  <si>
    <t>https://via.placeholder.com/400?text=Shelf+607</t>
  </si>
  <si>
    <t>VST000608</t>
  </si>
  <si>
    <t>PRD00667</t>
  </si>
  <si>
    <t>https://via.placeholder.com/400?text=Shelf+608</t>
  </si>
  <si>
    <t>VST000609</t>
  </si>
  <si>
    <t>STR0008</t>
  </si>
  <si>
    <t>PRD00077</t>
  </si>
  <si>
    <t>https://via.placeholder.com/400?text=Shelf+609</t>
  </si>
  <si>
    <t>VST000610</t>
  </si>
  <si>
    <t>https://via.placeholder.com/400?text=Shelf+610</t>
  </si>
  <si>
    <t>VST000611</t>
  </si>
  <si>
    <t>STR0114</t>
  </si>
  <si>
    <t>PRD00058</t>
  </si>
  <si>
    <t>https://via.placeholder.com/400?text=Shelf+611</t>
  </si>
  <si>
    <t>VST000612</t>
  </si>
  <si>
    <t>PRD00392</t>
  </si>
  <si>
    <t>https://via.placeholder.com/400?text=Shelf+612</t>
  </si>
  <si>
    <t>VST000613</t>
  </si>
  <si>
    <t>PRM0076</t>
  </si>
  <si>
    <t>PRD00049</t>
  </si>
  <si>
    <t>https://via.placeholder.com/400?text=Shelf+613</t>
  </si>
  <si>
    <t>VST000614</t>
  </si>
  <si>
    <t>https://via.placeholder.com/400?text=Shelf+614</t>
  </si>
  <si>
    <t>VST000615</t>
  </si>
  <si>
    <t>STR0140</t>
  </si>
  <si>
    <t>https://via.placeholder.com/400?text=Shelf+615</t>
  </si>
  <si>
    <t>VST000616</t>
  </si>
  <si>
    <t>PRM0219</t>
  </si>
  <si>
    <t>PRD00226</t>
  </si>
  <si>
    <t>https://via.placeholder.com/400?text=Shelf+616</t>
  </si>
  <si>
    <t>VST000617</t>
  </si>
  <si>
    <t>STR0290</t>
  </si>
  <si>
    <t>https://via.placeholder.com/400?text=Shelf+617</t>
  </si>
  <si>
    <t>VST000618</t>
  </si>
  <si>
    <t>PRD00893</t>
  </si>
  <si>
    <t>https://via.placeholder.com/400?text=Shelf+618</t>
  </si>
  <si>
    <t>VST000619</t>
  </si>
  <si>
    <t>https://via.placeholder.com/400?text=Shelf+619</t>
  </si>
  <si>
    <t>VST000620</t>
  </si>
  <si>
    <t>PRM0023</t>
  </si>
  <si>
    <t>https://via.placeholder.com/400?text=Shelf+620</t>
  </si>
  <si>
    <t>VST000621</t>
  </si>
  <si>
    <t>https://via.placeholder.com/400?text=Shelf+621</t>
  </si>
  <si>
    <t>VST000622</t>
  </si>
  <si>
    <t>PRD00351</t>
  </si>
  <si>
    <t>https://via.placeholder.com/400?text=Shelf+622</t>
  </si>
  <si>
    <t>VST000623</t>
  </si>
  <si>
    <t>PRD00423</t>
  </si>
  <si>
    <t>https://via.placeholder.com/400?text=Shelf+623</t>
  </si>
  <si>
    <t>VST000624</t>
  </si>
  <si>
    <t>PRM0032</t>
  </si>
  <si>
    <t>PRD00847</t>
  </si>
  <si>
    <t>https://via.placeholder.com/400?text=Shelf+624</t>
  </si>
  <si>
    <t>VST000625</t>
  </si>
  <si>
    <t>https://via.placeholder.com/400?text=Shelf+625</t>
  </si>
  <si>
    <t>VST000626</t>
  </si>
  <si>
    <t>PRD01067</t>
  </si>
  <si>
    <t>https://via.placeholder.com/400?text=Shelf+626</t>
  </si>
  <si>
    <t>VST000627</t>
  </si>
  <si>
    <t>PRD00403</t>
  </si>
  <si>
    <t>https://via.placeholder.com/400?text=Shelf+627</t>
  </si>
  <si>
    <t>VST000628</t>
  </si>
  <si>
    <t>https://via.placeholder.com/400?text=Shelf+628</t>
  </si>
  <si>
    <t>VST000629</t>
  </si>
  <si>
    <t>https://via.placeholder.com/400?text=Shelf+629</t>
  </si>
  <si>
    <t>VST000630</t>
  </si>
  <si>
    <t>PRD00602</t>
  </si>
  <si>
    <t>https://via.placeholder.com/400?text=Shelf+630</t>
  </si>
  <si>
    <t>VST000631</t>
  </si>
  <si>
    <t>https://via.placeholder.com/400?text=Shelf+631</t>
  </si>
  <si>
    <t>VST000632</t>
  </si>
  <si>
    <t>https://via.placeholder.com/400?text=Shelf+632</t>
  </si>
  <si>
    <t>VST000633</t>
  </si>
  <si>
    <t>PRD00037</t>
  </si>
  <si>
    <t>https://via.placeholder.com/400?text=Shelf+633</t>
  </si>
  <si>
    <t>VST000634</t>
  </si>
  <si>
    <t>PRD00238</t>
  </si>
  <si>
    <t>https://via.placeholder.com/400?text=Shelf+634</t>
  </si>
  <si>
    <t>VST000635</t>
  </si>
  <si>
    <t>PRD00409</t>
  </si>
  <si>
    <t>https://via.placeholder.com/400?text=Shelf+635</t>
  </si>
  <si>
    <t>VST000636</t>
  </si>
  <si>
    <t>PRD00406</t>
  </si>
  <si>
    <t>https://via.placeholder.com/400?text=Shelf+636</t>
  </si>
  <si>
    <t>VST000637</t>
  </si>
  <si>
    <t>PRD00948</t>
  </si>
  <si>
    <t>https://via.placeholder.com/400?text=Shelf+637</t>
  </si>
  <si>
    <t>VST000638</t>
  </si>
  <si>
    <t>STR0334</t>
  </si>
  <si>
    <t>PRD00733</t>
  </si>
  <si>
    <t>https://via.placeholder.com/400?text=Shelf+638</t>
  </si>
  <si>
    <t>VST000639</t>
  </si>
  <si>
    <t>STR0141</t>
  </si>
  <si>
    <t>PRD00085</t>
  </si>
  <si>
    <t>https://via.placeholder.com/400?text=Shelf+639</t>
  </si>
  <si>
    <t>VST000640</t>
  </si>
  <si>
    <t>PRD01029</t>
  </si>
  <si>
    <t>https://via.placeholder.com/400?text=Shelf+640</t>
  </si>
  <si>
    <t>VST000641</t>
  </si>
  <si>
    <t>PRD00415</t>
  </si>
  <si>
    <t>https://via.placeholder.com/400?text=Shelf+641</t>
  </si>
  <si>
    <t>VST000642</t>
  </si>
  <si>
    <t>PRD01130</t>
  </si>
  <si>
    <t>https://via.placeholder.com/400?text=Shelf+642</t>
  </si>
  <si>
    <t>VST000643</t>
  </si>
  <si>
    <t>https://via.placeholder.com/400?text=Shelf+643</t>
  </si>
  <si>
    <t>VST000644</t>
  </si>
  <si>
    <t>PRD00703</t>
  </si>
  <si>
    <t>https://via.placeholder.com/400?text=Shelf+644</t>
  </si>
  <si>
    <t>VST000645</t>
  </si>
  <si>
    <t>https://via.placeholder.com/400?text=Shelf+645</t>
  </si>
  <si>
    <t>VST000646</t>
  </si>
  <si>
    <t>https://via.placeholder.com/400?text=Shelf+646</t>
  </si>
  <si>
    <t>VST000647</t>
  </si>
  <si>
    <t>https://via.placeholder.com/400?text=Shelf+647</t>
  </si>
  <si>
    <t>VST000648</t>
  </si>
  <si>
    <t>STR0271</t>
  </si>
  <si>
    <t>https://via.placeholder.com/400?text=Shelf+648</t>
  </si>
  <si>
    <t>VST000649</t>
  </si>
  <si>
    <t>STR0026</t>
  </si>
  <si>
    <t>PRD00017</t>
  </si>
  <si>
    <t>https://via.placeholder.com/400?text=Shelf+649</t>
  </si>
  <si>
    <t>VST000650</t>
  </si>
  <si>
    <t>PRD00832</t>
  </si>
  <si>
    <t>https://via.placeholder.com/400?text=Shelf+650</t>
  </si>
  <si>
    <t>VST000651</t>
  </si>
  <si>
    <t>https://via.placeholder.com/400?text=Shelf+651</t>
  </si>
  <si>
    <t>VST000652</t>
  </si>
  <si>
    <t>https://via.placeholder.com/400?text=Shelf+652</t>
  </si>
  <si>
    <t>VST000653</t>
  </si>
  <si>
    <t>PRD00849</t>
  </si>
  <si>
    <t>https://via.placeholder.com/400?text=Shelf+653</t>
  </si>
  <si>
    <t>VST000654</t>
  </si>
  <si>
    <t>PRD00330</t>
  </si>
  <si>
    <t>https://via.placeholder.com/400?text=Shelf+654</t>
  </si>
  <si>
    <t>VST000655</t>
  </si>
  <si>
    <t>https://via.placeholder.com/400?text=Shelf+655</t>
  </si>
  <si>
    <t>VST000656</t>
  </si>
  <si>
    <t>STR0253</t>
  </si>
  <si>
    <t>PRD00109</t>
  </si>
  <si>
    <t>https://via.placeholder.com/400?text=Shelf+656</t>
  </si>
  <si>
    <t>VST000657</t>
  </si>
  <si>
    <t>https://via.placeholder.com/400?text=Shelf+657</t>
  </si>
  <si>
    <t>VST000658</t>
  </si>
  <si>
    <t>STR0166</t>
  </si>
  <si>
    <t>PRD01180</t>
  </si>
  <si>
    <t>https://via.placeholder.com/400?text=Shelf+658</t>
  </si>
  <si>
    <t>VST000659</t>
  </si>
  <si>
    <t>PRD01139</t>
  </si>
  <si>
    <t>https://via.placeholder.com/400?text=Shelf+659</t>
  </si>
  <si>
    <t>VST000660</t>
  </si>
  <si>
    <t>PRD01181</t>
  </si>
  <si>
    <t>https://via.placeholder.com/400?text=Shelf+660</t>
  </si>
  <si>
    <t>VST000661</t>
  </si>
  <si>
    <t>https://via.placeholder.com/400?text=Shelf+661</t>
  </si>
  <si>
    <t>VST000662</t>
  </si>
  <si>
    <t>https://via.placeholder.com/400?text=Shelf+662</t>
  </si>
  <si>
    <t>VST000663</t>
  </si>
  <si>
    <t>https://via.placeholder.com/400?text=Shelf+663</t>
  </si>
  <si>
    <t>VST000664</t>
  </si>
  <si>
    <t>https://via.placeholder.com/400?text=Shelf+664</t>
  </si>
  <si>
    <t>VST000665</t>
  </si>
  <si>
    <t>PRD00041</t>
  </si>
  <si>
    <t>https://via.placeholder.com/400?text=Shelf+665</t>
  </si>
  <si>
    <t>VST000666</t>
  </si>
  <si>
    <t>PRD00532</t>
  </si>
  <si>
    <t>https://via.placeholder.com/400?text=Shelf+666</t>
  </si>
  <si>
    <t>VST000667</t>
  </si>
  <si>
    <t>https://via.placeholder.com/400?text=Shelf+667</t>
  </si>
  <si>
    <t>VST000668</t>
  </si>
  <si>
    <t>PRD00748</t>
  </si>
  <si>
    <t>https://via.placeholder.com/400?text=Shelf+668</t>
  </si>
  <si>
    <t>VST000669</t>
  </si>
  <si>
    <t>PRD00381</t>
  </si>
  <si>
    <t>https://via.placeholder.com/400?text=Shelf+669</t>
  </si>
  <si>
    <t>VST000670</t>
  </si>
  <si>
    <t>https://via.placeholder.com/400?text=Shelf+670</t>
  </si>
  <si>
    <t>VST000671</t>
  </si>
  <si>
    <t>PRD00658</t>
  </si>
  <si>
    <t>https://via.placeholder.com/400?text=Shelf+671</t>
  </si>
  <si>
    <t>VST000672</t>
  </si>
  <si>
    <t>PRD01104</t>
  </si>
  <si>
    <t>https://via.placeholder.com/400?text=Shelf+672</t>
  </si>
  <si>
    <t>VST000673</t>
  </si>
  <si>
    <t>PRD01003</t>
  </si>
  <si>
    <t>https://via.placeholder.com/400?text=Shelf+673</t>
  </si>
  <si>
    <t>VST000674</t>
  </si>
  <si>
    <t>https://via.placeholder.com/400?text=Shelf+674</t>
  </si>
  <si>
    <t>VST000675</t>
  </si>
  <si>
    <t>STR0123</t>
  </si>
  <si>
    <t>PRD00011</t>
  </si>
  <si>
    <t>https://via.placeholder.com/400?text=Shelf+675</t>
  </si>
  <si>
    <t>VST000676</t>
  </si>
  <si>
    <t>PRD01035</t>
  </si>
  <si>
    <t>https://via.placeholder.com/400?text=Shelf+676</t>
  </si>
  <si>
    <t>VST000677</t>
  </si>
  <si>
    <t>https://via.placeholder.com/400?text=Shelf+677</t>
  </si>
  <si>
    <t>VST000678</t>
  </si>
  <si>
    <t>PRD01098</t>
  </si>
  <si>
    <t>https://via.placeholder.com/400?text=Shelf+678</t>
  </si>
  <si>
    <t>VST000679</t>
  </si>
  <si>
    <t>STR0342</t>
  </si>
  <si>
    <t>PRD01099</t>
  </si>
  <si>
    <t>https://via.placeholder.com/400?text=Shelf+679</t>
  </si>
  <si>
    <t>VST000680</t>
  </si>
  <si>
    <t>PRM0052</t>
  </si>
  <si>
    <t>PRD00487</t>
  </si>
  <si>
    <t>https://via.placeholder.com/400?text=Shelf+680</t>
  </si>
  <si>
    <t>VST000681</t>
  </si>
  <si>
    <t>PRD00912</t>
  </si>
  <si>
    <t>https://via.placeholder.com/400?text=Shelf+681</t>
  </si>
  <si>
    <t>VST000682</t>
  </si>
  <si>
    <t>PRD01088</t>
  </si>
  <si>
    <t>https://via.placeholder.com/400?text=Shelf+682</t>
  </si>
  <si>
    <t>VST000683</t>
  </si>
  <si>
    <t>https://via.placeholder.com/400?text=Shelf+683</t>
  </si>
  <si>
    <t>VST000684</t>
  </si>
  <si>
    <t>PRD00257</t>
  </si>
  <si>
    <t>https://via.placeholder.com/400?text=Shelf+684</t>
  </si>
  <si>
    <t>VST000685</t>
  </si>
  <si>
    <t>PRD00737</t>
  </si>
  <si>
    <t>https://via.placeholder.com/400?text=Shelf+685</t>
  </si>
  <si>
    <t>VST000686</t>
  </si>
  <si>
    <t>https://via.placeholder.com/400?text=Shelf+686</t>
  </si>
  <si>
    <t>VST000687</t>
  </si>
  <si>
    <t>PRM0020</t>
  </si>
  <si>
    <t>https://via.placeholder.com/400?text=Shelf+687</t>
  </si>
  <si>
    <t>VST000688</t>
  </si>
  <si>
    <t>STR0248</t>
  </si>
  <si>
    <t>PRD00708</t>
  </si>
  <si>
    <t>https://via.placeholder.com/400?text=Shelf+688</t>
  </si>
  <si>
    <t>VST000689</t>
  </si>
  <si>
    <t>PRD00645</t>
  </si>
  <si>
    <t>https://via.placeholder.com/400?text=Shelf+689</t>
  </si>
  <si>
    <t>VST000690</t>
  </si>
  <si>
    <t>PRD00307</t>
  </si>
  <si>
    <t>https://via.placeholder.com/400?text=Shelf+690</t>
  </si>
  <si>
    <t>VST000691</t>
  </si>
  <si>
    <t>STR0014</t>
  </si>
  <si>
    <t>PRD00504</t>
  </si>
  <si>
    <t>https://via.placeholder.com/400?text=Shelf+691</t>
  </si>
  <si>
    <t>VST000692</t>
  </si>
  <si>
    <t>https://via.placeholder.com/400?text=Shelf+692</t>
  </si>
  <si>
    <t>VST000693</t>
  </si>
  <si>
    <t>https://via.placeholder.com/400?text=Shelf+693</t>
  </si>
  <si>
    <t>VST000694</t>
  </si>
  <si>
    <t>PRD00358</t>
  </si>
  <si>
    <t>https://via.placeholder.com/400?text=Shelf+694</t>
  </si>
  <si>
    <t>VST000695</t>
  </si>
  <si>
    <t>STR0264</t>
  </si>
  <si>
    <t>https://via.placeholder.com/400?text=Shelf+695</t>
  </si>
  <si>
    <t>VST000696</t>
  </si>
  <si>
    <t>PRD00232</t>
  </si>
  <si>
    <t>https://via.placeholder.com/400?text=Shelf+696</t>
  </si>
  <si>
    <t>VST000697</t>
  </si>
  <si>
    <t>https://via.placeholder.com/400?text=Shelf+697</t>
  </si>
  <si>
    <t>VST000698</t>
  </si>
  <si>
    <t>PRD01103</t>
  </si>
  <si>
    <t>https://via.placeholder.com/400?text=Shelf+698</t>
  </si>
  <si>
    <t>VST000699</t>
  </si>
  <si>
    <t>PRD00884</t>
  </si>
  <si>
    <t>https://via.placeholder.com/400?text=Shelf+699</t>
  </si>
  <si>
    <t>VST000700</t>
  </si>
  <si>
    <t>PRD00896</t>
  </si>
  <si>
    <t>https://via.placeholder.com/400?text=Shelf+700</t>
  </si>
  <si>
    <t>VST000701</t>
  </si>
  <si>
    <t>https://via.placeholder.com/400?text=Shelf+701</t>
  </si>
  <si>
    <t>VST000702</t>
  </si>
  <si>
    <t>PRD00039</t>
  </si>
  <si>
    <t>https://via.placeholder.com/400?text=Shelf+702</t>
  </si>
  <si>
    <t>VST000703</t>
  </si>
  <si>
    <t>PRD00023</t>
  </si>
  <si>
    <t>https://via.placeholder.com/400?text=Shelf+703</t>
  </si>
  <si>
    <t>VST000704</t>
  </si>
  <si>
    <t>https://via.placeholder.com/400?text=Shelf+704</t>
  </si>
  <si>
    <t>VST000705</t>
  </si>
  <si>
    <t>https://via.placeholder.com/400?text=Shelf+705</t>
  </si>
  <si>
    <t>VST000706</t>
  </si>
  <si>
    <t>PRD00125</t>
  </si>
  <si>
    <t>https://via.placeholder.com/400?text=Shelf+706</t>
  </si>
  <si>
    <t>VST000707</t>
  </si>
  <si>
    <t>PRD00695</t>
  </si>
  <si>
    <t>https://via.placeholder.com/400?text=Shelf+707</t>
  </si>
  <si>
    <t>VST000708</t>
  </si>
  <si>
    <t>https://via.placeholder.com/400?text=Shelf+708</t>
  </si>
  <si>
    <t>VST000709</t>
  </si>
  <si>
    <t>https://via.placeholder.com/400?text=Shelf+709</t>
  </si>
  <si>
    <t>VST000710</t>
  </si>
  <si>
    <t>PRD00669</t>
  </si>
  <si>
    <t>https://via.placeholder.com/400?text=Shelf+710</t>
  </si>
  <si>
    <t>VST000711</t>
  </si>
  <si>
    <t>https://via.placeholder.com/400?text=Shelf+711</t>
  </si>
  <si>
    <t>VST000712</t>
  </si>
  <si>
    <t>https://via.placeholder.com/400?text=Shelf+712</t>
  </si>
  <si>
    <t>VST000713</t>
  </si>
  <si>
    <t>PRD00680</t>
  </si>
  <si>
    <t>https://via.placeholder.com/400?text=Shelf+713</t>
  </si>
  <si>
    <t>VST000714</t>
  </si>
  <si>
    <t>PRD00719</t>
  </si>
  <si>
    <t>https://via.placeholder.com/400?text=Shelf+714</t>
  </si>
  <si>
    <t>VST000715</t>
  </si>
  <si>
    <t>https://via.placeholder.com/400?text=Shelf+715</t>
  </si>
  <si>
    <t>VST000716</t>
  </si>
  <si>
    <t>STR0173</t>
  </si>
  <si>
    <t>PRD00700</t>
  </si>
  <si>
    <t>https://via.placeholder.com/400?text=Shelf+716</t>
  </si>
  <si>
    <t>VST000717</t>
  </si>
  <si>
    <t>https://via.placeholder.com/400?text=Shelf+717</t>
  </si>
  <si>
    <t>VST000718</t>
  </si>
  <si>
    <t>PRD01094</t>
  </si>
  <si>
    <t>https://via.placeholder.com/400?text=Shelf+718</t>
  </si>
  <si>
    <t>VST000719</t>
  </si>
  <si>
    <t>PRD00259</t>
  </si>
  <si>
    <t>https://via.placeholder.com/400?text=Shelf+719</t>
  </si>
  <si>
    <t>VST000720</t>
  </si>
  <si>
    <t>https://via.placeholder.com/400?text=Shelf+720</t>
  </si>
  <si>
    <t>VST000721</t>
  </si>
  <si>
    <t>PRM0192</t>
  </si>
  <si>
    <t>PRD01078</t>
  </si>
  <si>
    <t>https://via.placeholder.com/400?text=Shelf+721</t>
  </si>
  <si>
    <t>VST000722</t>
  </si>
  <si>
    <t>PRD00161</t>
  </si>
  <si>
    <t>https://via.placeholder.com/400?text=Shelf+722</t>
  </si>
  <si>
    <t>VST000723</t>
  </si>
  <si>
    <t>https://via.placeholder.com/400?text=Shelf+723</t>
  </si>
  <si>
    <t>VST000724</t>
  </si>
  <si>
    <t>https://via.placeholder.com/400?text=Shelf+724</t>
  </si>
  <si>
    <t>VST000725</t>
  </si>
  <si>
    <t>https://via.placeholder.com/400?text=Shelf+725</t>
  </si>
  <si>
    <t>VST000726</t>
  </si>
  <si>
    <t>https://via.placeholder.com/400?text=Shelf+726</t>
  </si>
  <si>
    <t>VST000727</t>
  </si>
  <si>
    <t>PRD01157</t>
  </si>
  <si>
    <t>https://via.placeholder.com/400?text=Shelf+727</t>
  </si>
  <si>
    <t>VST000728</t>
  </si>
  <si>
    <t>https://via.placeholder.com/400?text=Shelf+728</t>
  </si>
  <si>
    <t>VST000729</t>
  </si>
  <si>
    <t>PRD00624</t>
  </si>
  <si>
    <t>https://via.placeholder.com/400?text=Shelf+729</t>
  </si>
  <si>
    <t>VST000730</t>
  </si>
  <si>
    <t>PRD00613</t>
  </si>
  <si>
    <t>https://via.placeholder.com/400?text=Shelf+730</t>
  </si>
  <si>
    <t>VST000731</t>
  </si>
  <si>
    <t>PRD01080</t>
  </si>
  <si>
    <t>https://via.placeholder.com/400?text=Shelf+731</t>
  </si>
  <si>
    <t>VST000732</t>
  </si>
  <si>
    <t>PRD00521</t>
  </si>
  <si>
    <t>https://via.placeholder.com/400?text=Shelf+732</t>
  </si>
  <si>
    <t>VST000733</t>
  </si>
  <si>
    <t>PRD01087</t>
  </si>
  <si>
    <t>https://via.placeholder.com/400?text=Shelf+733</t>
  </si>
  <si>
    <t>VST000734</t>
  </si>
  <si>
    <t>PRD01030</t>
  </si>
  <si>
    <t>https://via.placeholder.com/400?text=Shelf+734</t>
  </si>
  <si>
    <t>VST000735</t>
  </si>
  <si>
    <t>PRD00472</t>
  </si>
  <si>
    <t>https://via.placeholder.com/400?text=Shelf+735</t>
  </si>
  <si>
    <t>VST000736</t>
  </si>
  <si>
    <t>PRD01195</t>
  </si>
  <si>
    <t>https://via.placeholder.com/400?text=Shelf+736</t>
  </si>
  <si>
    <t>VST000737</t>
  </si>
  <si>
    <t>PRD00523</t>
  </si>
  <si>
    <t>https://via.placeholder.com/400?text=Shelf+737</t>
  </si>
  <si>
    <t>VST000738</t>
  </si>
  <si>
    <t>PRD00289</t>
  </si>
  <si>
    <t>https://via.placeholder.com/400?text=Shelf+738</t>
  </si>
  <si>
    <t>VST000739</t>
  </si>
  <si>
    <t>PRD01102</t>
  </si>
  <si>
    <t>https://via.placeholder.com/400?text=Shelf+739</t>
  </si>
  <si>
    <t>VST000740</t>
  </si>
  <si>
    <t>https://via.placeholder.com/400?text=Shelf+740</t>
  </si>
  <si>
    <t>VST000741</t>
  </si>
  <si>
    <t>PRD00913</t>
  </si>
  <si>
    <t>https://via.placeholder.com/400?text=Shelf+741</t>
  </si>
  <si>
    <t>VST000742</t>
  </si>
  <si>
    <t>PRD00581</t>
  </si>
  <si>
    <t>https://via.placeholder.com/400?text=Shelf+742</t>
  </si>
  <si>
    <t>VST000743</t>
  </si>
  <si>
    <t>https://via.placeholder.com/400?text=Shelf+743</t>
  </si>
  <si>
    <t>VST000744</t>
  </si>
  <si>
    <t>PRD00575</t>
  </si>
  <si>
    <t>https://via.placeholder.com/400?text=Shelf+744</t>
  </si>
  <si>
    <t>VST000745</t>
  </si>
  <si>
    <t>https://via.placeholder.com/400?text=Shelf+745</t>
  </si>
  <si>
    <t>VST000746</t>
  </si>
  <si>
    <t>https://via.placeholder.com/400?text=Shelf+746</t>
  </si>
  <si>
    <t>VST000747</t>
  </si>
  <si>
    <t>https://via.placeholder.com/400?text=Shelf+747</t>
  </si>
  <si>
    <t>VST000748</t>
  </si>
  <si>
    <t>https://via.placeholder.com/400?text=Shelf+748</t>
  </si>
  <si>
    <t>VST000749</t>
  </si>
  <si>
    <t>STR0206</t>
  </si>
  <si>
    <t>https://via.placeholder.com/400?text=Shelf+749</t>
  </si>
  <si>
    <t>VST000750</t>
  </si>
  <si>
    <t>PRD00306</t>
  </si>
  <si>
    <t>https://via.placeholder.com/400?text=Shelf+750</t>
  </si>
  <si>
    <t>VST000751</t>
  </si>
  <si>
    <t>https://via.placeholder.com/400?text=Shelf+751</t>
  </si>
  <si>
    <t>VST000752</t>
  </si>
  <si>
    <t>PRD00926</t>
  </si>
  <si>
    <t>https://via.placeholder.com/400?text=Shelf+752</t>
  </si>
  <si>
    <t>VST000753</t>
  </si>
  <si>
    <t>https://via.placeholder.com/400?text=Shelf+753</t>
  </si>
  <si>
    <t>VST000754</t>
  </si>
  <si>
    <t>PRD00776</t>
  </si>
  <si>
    <t>https://via.placeholder.com/400?text=Shelf+754</t>
  </si>
  <si>
    <t>VST000755</t>
  </si>
  <si>
    <t>https://via.placeholder.com/400?text=Shelf+755</t>
  </si>
  <si>
    <t>VST000756</t>
  </si>
  <si>
    <t>https://via.placeholder.com/400?text=Shelf+756</t>
  </si>
  <si>
    <t>VST000757</t>
  </si>
  <si>
    <t>https://via.placeholder.com/400?text=Shelf+757</t>
  </si>
  <si>
    <t>VST000758</t>
  </si>
  <si>
    <t>https://via.placeholder.com/400?text=Shelf+758</t>
  </si>
  <si>
    <t>VST000759</t>
  </si>
  <si>
    <t>PRD01043</t>
  </si>
  <si>
    <t>https://via.placeholder.com/400?text=Shelf+759</t>
  </si>
  <si>
    <t>VST000760</t>
  </si>
  <si>
    <t>https://via.placeholder.com/400?text=Shelf+760</t>
  </si>
  <si>
    <t>VST000761</t>
  </si>
  <si>
    <t>https://via.placeholder.com/400?text=Shelf+761</t>
  </si>
  <si>
    <t>VST000762</t>
  </si>
  <si>
    <t>PRD00559</t>
  </si>
  <si>
    <t>https://via.placeholder.com/400?text=Shelf+762</t>
  </si>
  <si>
    <t>VST000763</t>
  </si>
  <si>
    <t>PRD01028</t>
  </si>
  <si>
    <t>https://via.placeholder.com/400?text=Shelf+763</t>
  </si>
  <si>
    <t>VST000764</t>
  </si>
  <si>
    <t>PRD00087</t>
  </si>
  <si>
    <t>https://via.placeholder.com/400?text=Shelf+764</t>
  </si>
  <si>
    <t>VST000765</t>
  </si>
  <si>
    <t>https://via.placeholder.com/400?text=Shelf+765</t>
  </si>
  <si>
    <t>VST000766</t>
  </si>
  <si>
    <t>https://via.placeholder.com/400?text=Shelf+766</t>
  </si>
  <si>
    <t>VST000767</t>
  </si>
  <si>
    <t>PRD00914</t>
  </si>
  <si>
    <t>https://via.placeholder.com/400?text=Shelf+767</t>
  </si>
  <si>
    <t>VST000768</t>
  </si>
  <si>
    <t>https://via.placeholder.com/400?text=Shelf+768</t>
  </si>
  <si>
    <t>VST000769</t>
  </si>
  <si>
    <t>PRD00542</t>
  </si>
  <si>
    <t>https://via.placeholder.com/400?text=Shelf+769</t>
  </si>
  <si>
    <t>VST000770</t>
  </si>
  <si>
    <t>PRD00876</t>
  </si>
  <si>
    <t>https://via.placeholder.com/400?text=Shelf+770</t>
  </si>
  <si>
    <t>VST000771</t>
  </si>
  <si>
    <t>https://via.placeholder.com/400?text=Shelf+771</t>
  </si>
  <si>
    <t>VST000772</t>
  </si>
  <si>
    <t>https://via.placeholder.com/400?text=Shelf+772</t>
  </si>
  <si>
    <t>VST000773</t>
  </si>
  <si>
    <t>PRD00142</t>
  </si>
  <si>
    <t>https://via.placeholder.com/400?text=Shelf+773</t>
  </si>
  <si>
    <t>VST000774</t>
  </si>
  <si>
    <t>https://via.placeholder.com/400?text=Shelf+774</t>
  </si>
  <si>
    <t>VST000775</t>
  </si>
  <si>
    <t>PRD00713</t>
  </si>
  <si>
    <t>https://via.placeholder.com/400?text=Shelf+775</t>
  </si>
  <si>
    <t>VST000776</t>
  </si>
  <si>
    <t>PRD00371</t>
  </si>
  <si>
    <t>https://via.placeholder.com/400?text=Shelf+776</t>
  </si>
  <si>
    <t>VST000777</t>
  </si>
  <si>
    <t>STR0218</t>
  </si>
  <si>
    <t>https://via.placeholder.com/400?text=Shelf+777</t>
  </si>
  <si>
    <t>VST000778</t>
  </si>
  <si>
    <t>https://via.placeholder.com/400?text=Shelf+778</t>
  </si>
  <si>
    <t>VST000779</t>
  </si>
  <si>
    <t>PRD01034</t>
  </si>
  <si>
    <t>https://via.placeholder.com/400?text=Shelf+779</t>
  </si>
  <si>
    <t>VST000780</t>
  </si>
  <si>
    <t>PRM0054</t>
  </si>
  <si>
    <t>PRD00178</t>
  </si>
  <si>
    <t>https://via.placeholder.com/400?text=Shelf+780</t>
  </si>
  <si>
    <t>VST000781</t>
  </si>
  <si>
    <t>PRD00145</t>
  </si>
  <si>
    <t>https://via.placeholder.com/400?text=Shelf+781</t>
  </si>
  <si>
    <t>VST000782</t>
  </si>
  <si>
    <t>PRD00384</t>
  </si>
  <si>
    <t>https://via.placeholder.com/400?text=Shelf+782</t>
  </si>
  <si>
    <t>VST000783</t>
  </si>
  <si>
    <t>https://via.placeholder.com/400?text=Shelf+783</t>
  </si>
  <si>
    <t>VST000784</t>
  </si>
  <si>
    <t>https://via.placeholder.com/400?text=Shelf+784</t>
  </si>
  <si>
    <t>VST000785</t>
  </si>
  <si>
    <t>STR0194</t>
  </si>
  <si>
    <t>PRD00308</t>
  </si>
  <si>
    <t>https://via.placeholder.com/400?text=Shelf+785</t>
  </si>
  <si>
    <t>VST000786</t>
  </si>
  <si>
    <t>PRD01049</t>
  </si>
  <si>
    <t>https://via.placeholder.com/400?text=Shelf+786</t>
  </si>
  <si>
    <t>VST000787</t>
  </si>
  <si>
    <t>https://via.placeholder.com/400?text=Shelf+787</t>
  </si>
  <si>
    <t>VST000788</t>
  </si>
  <si>
    <t>https://via.placeholder.com/400?text=Shelf+788</t>
  </si>
  <si>
    <t>VST000789</t>
  </si>
  <si>
    <t>PRM0163</t>
  </si>
  <si>
    <t>https://via.placeholder.com/400?text=Shelf+789</t>
  </si>
  <si>
    <t>VST000790</t>
  </si>
  <si>
    <t>STR0167</t>
  </si>
  <si>
    <t>https://via.placeholder.com/400?text=Shelf+790</t>
  </si>
  <si>
    <t>VST000791</t>
  </si>
  <si>
    <t>PRD00480</t>
  </si>
  <si>
    <t>https://via.placeholder.com/400?text=Shelf+791</t>
  </si>
  <si>
    <t>VST000792</t>
  </si>
  <si>
    <t>https://via.placeholder.com/400?text=Shelf+792</t>
  </si>
  <si>
    <t>VST000793</t>
  </si>
  <si>
    <t>https://via.placeholder.com/400?text=Shelf+793</t>
  </si>
  <si>
    <t>VST000794</t>
  </si>
  <si>
    <t>https://via.placeholder.com/400?text=Shelf+794</t>
  </si>
  <si>
    <t>VST000795</t>
  </si>
  <si>
    <t>PRD00470</t>
  </si>
  <si>
    <t>https://via.placeholder.com/400?text=Shelf+795</t>
  </si>
  <si>
    <t>VST000796</t>
  </si>
  <si>
    <t>https://via.placeholder.com/400?text=Shelf+796</t>
  </si>
  <si>
    <t>VST000797</t>
  </si>
  <si>
    <t>PRD00199</t>
  </si>
  <si>
    <t>https://via.placeholder.com/400?text=Shelf+797</t>
  </si>
  <si>
    <t>VST000798</t>
  </si>
  <si>
    <t>PRM0033</t>
  </si>
  <si>
    <t>https://via.placeholder.com/400?text=Shelf+798</t>
  </si>
  <si>
    <t>VST000799</t>
  </si>
  <si>
    <t>PRM0173</t>
  </si>
  <si>
    <t>https://via.placeholder.com/400?text=Shelf+799</t>
  </si>
  <si>
    <t>VST000800</t>
  </si>
  <si>
    <t>PRM0254</t>
  </si>
  <si>
    <t>https://via.placeholder.com/400?text=Shelf+800</t>
  </si>
  <si>
    <t>VST000801</t>
  </si>
  <si>
    <t>https://via.placeholder.com/400?text=Shelf+801</t>
  </si>
  <si>
    <t>VST000802</t>
  </si>
  <si>
    <t>PRD00978</t>
  </si>
  <si>
    <t>https://via.placeholder.com/400?text=Shelf+802</t>
  </si>
  <si>
    <t>VST000803</t>
  </si>
  <si>
    <t>https://via.placeholder.com/400?text=Shelf+803</t>
  </si>
  <si>
    <t>VST000804</t>
  </si>
  <si>
    <t>PRD00563</t>
  </si>
  <si>
    <t>https://via.placeholder.com/400?text=Shelf+804</t>
  </si>
  <si>
    <t>VST000805</t>
  </si>
  <si>
    <t>PRM0112</t>
  </si>
  <si>
    <t>PRD00519</t>
  </si>
  <si>
    <t>https://via.placeholder.com/400?text=Shelf+805</t>
  </si>
  <si>
    <t>VST000806</t>
  </si>
  <si>
    <t>https://via.placeholder.com/400?text=Shelf+806</t>
  </si>
  <si>
    <t>VST000807</t>
  </si>
  <si>
    <t>STR0341</t>
  </si>
  <si>
    <t>PRD00184</t>
  </si>
  <si>
    <t>https://via.placeholder.com/400?text=Shelf+807</t>
  </si>
  <si>
    <t>VST000808</t>
  </si>
  <si>
    <t>https://via.placeholder.com/400?text=Shelf+808</t>
  </si>
  <si>
    <t>VST000809</t>
  </si>
  <si>
    <t>https://via.placeholder.com/400?text=Shelf+809</t>
  </si>
  <si>
    <t>VST000810</t>
  </si>
  <si>
    <t>https://via.placeholder.com/400?text=Shelf+810</t>
  </si>
  <si>
    <t>VST000811</t>
  </si>
  <si>
    <t>PRD00304</t>
  </si>
  <si>
    <t>https://via.placeholder.com/400?text=Shelf+811</t>
  </si>
  <si>
    <t>VST000812</t>
  </si>
  <si>
    <t>https://via.placeholder.com/400?text=Shelf+812</t>
  </si>
  <si>
    <t>VST000813</t>
  </si>
  <si>
    <t>PRD00757</t>
  </si>
  <si>
    <t>https://via.placeholder.com/400?text=Shelf+813</t>
  </si>
  <si>
    <t>VST000814</t>
  </si>
  <si>
    <t>https://via.placeholder.com/400?text=Shelf+814</t>
  </si>
  <si>
    <t>VST000815</t>
  </si>
  <si>
    <t>PRD00498</t>
  </si>
  <si>
    <t>https://via.placeholder.com/400?text=Shelf+815</t>
  </si>
  <si>
    <t>VST000816</t>
  </si>
  <si>
    <t>https://via.placeholder.com/400?text=Shelf+816</t>
  </si>
  <si>
    <t>VST000817</t>
  </si>
  <si>
    <t>PRM0292</t>
  </si>
  <si>
    <t>PRD01150</t>
  </si>
  <si>
    <t>https://via.placeholder.com/400?text=Shelf+817</t>
  </si>
  <si>
    <t>VST000818</t>
  </si>
  <si>
    <t>PRD00590</t>
  </si>
  <si>
    <t>https://via.placeholder.com/400?text=Shelf+818</t>
  </si>
  <si>
    <t>VST000819</t>
  </si>
  <si>
    <t>PRM0220</t>
  </si>
  <si>
    <t>PRD00431</t>
  </si>
  <si>
    <t>https://via.placeholder.com/400?text=Shelf+819</t>
  </si>
  <si>
    <t>VST000820</t>
  </si>
  <si>
    <t>STR0315</t>
  </si>
  <si>
    <t>https://via.placeholder.com/400?text=Shelf+820</t>
  </si>
  <si>
    <t>VST000821</t>
  </si>
  <si>
    <t>PRD01155</t>
  </si>
  <si>
    <t>https://via.placeholder.com/400?text=Shelf+821</t>
  </si>
  <si>
    <t>VST000822</t>
  </si>
  <si>
    <t>PRD01024</t>
  </si>
  <si>
    <t>https://via.placeholder.com/400?text=Shelf+822</t>
  </si>
  <si>
    <t>VST000823</t>
  </si>
  <si>
    <t>STR0135</t>
  </si>
  <si>
    <t>https://via.placeholder.com/400?text=Shelf+823</t>
  </si>
  <si>
    <t>VST000824</t>
  </si>
  <si>
    <t>PRD01007</t>
  </si>
  <si>
    <t>https://via.placeholder.com/400?text=Shelf+824</t>
  </si>
  <si>
    <t>VST000825</t>
  </si>
  <si>
    <t>https://via.placeholder.com/400?text=Shelf+825</t>
  </si>
  <si>
    <t>VST000826</t>
  </si>
  <si>
    <t>https://via.placeholder.com/400?text=Shelf+826</t>
  </si>
  <si>
    <t>VST000827</t>
  </si>
  <si>
    <t>https://via.placeholder.com/400?text=Shelf+827</t>
  </si>
  <si>
    <t>VST000828</t>
  </si>
  <si>
    <t>https://via.placeholder.com/400?text=Shelf+828</t>
  </si>
  <si>
    <t>VST000829</t>
  </si>
  <si>
    <t>https://via.placeholder.com/400?text=Shelf+829</t>
  </si>
  <si>
    <t>VST000830</t>
  </si>
  <si>
    <t>PRD00979</t>
  </si>
  <si>
    <t>https://via.placeholder.com/400?text=Shelf+830</t>
  </si>
  <si>
    <t>VST000831</t>
  </si>
  <si>
    <t>https://via.placeholder.com/400?text=Shelf+831</t>
  </si>
  <si>
    <t>VST000832</t>
  </si>
  <si>
    <t>https://via.placeholder.com/400?text=Shelf+832</t>
  </si>
  <si>
    <t>VST000833</t>
  </si>
  <si>
    <t>PRD00866</t>
  </si>
  <si>
    <t>https://via.placeholder.com/400?text=Shelf+833</t>
  </si>
  <si>
    <t>VST000834</t>
  </si>
  <si>
    <t>PRD00874</t>
  </si>
  <si>
    <t>https://via.placeholder.com/400?text=Shelf+834</t>
  </si>
  <si>
    <t>VST000835</t>
  </si>
  <si>
    <t>PRD00573</t>
  </si>
  <si>
    <t>https://via.placeholder.com/400?text=Shelf+835</t>
  </si>
  <si>
    <t>VST000836</t>
  </si>
  <si>
    <t>PRD00149</t>
  </si>
  <si>
    <t>https://via.placeholder.com/400?text=Shelf+836</t>
  </si>
  <si>
    <t>VST000837</t>
  </si>
  <si>
    <t>https://via.placeholder.com/400?text=Shelf+837</t>
  </si>
  <si>
    <t>VST000838</t>
  </si>
  <si>
    <t>https://via.placeholder.com/400?text=Shelf+838</t>
  </si>
  <si>
    <t>VST000839</t>
  </si>
  <si>
    <t>STR0187</t>
  </si>
  <si>
    <t>PRD00031</t>
  </si>
  <si>
    <t>https://via.placeholder.com/400?text=Shelf+839</t>
  </si>
  <si>
    <t>VST000840</t>
  </si>
  <si>
    <t>PRD00124</t>
  </si>
  <si>
    <t>https://via.placeholder.com/400?text=Shelf+840</t>
  </si>
  <si>
    <t>VST000841</t>
  </si>
  <si>
    <t>https://via.placeholder.com/400?text=Shelf+841</t>
  </si>
  <si>
    <t>VST000842</t>
  </si>
  <si>
    <t>PRD00827</t>
  </si>
  <si>
    <t>https://via.placeholder.com/400?text=Shelf+842</t>
  </si>
  <si>
    <t>VST000843</t>
  </si>
  <si>
    <t>https://via.placeholder.com/400?text=Shelf+843</t>
  </si>
  <si>
    <t>VST000844</t>
  </si>
  <si>
    <t>PRD00634</t>
  </si>
  <si>
    <t>https://via.placeholder.com/400?text=Shelf+844</t>
  </si>
  <si>
    <t>VST000845</t>
  </si>
  <si>
    <t>PRD00564</t>
  </si>
  <si>
    <t>https://via.placeholder.com/400?text=Shelf+845</t>
  </si>
  <si>
    <t>VST000846</t>
  </si>
  <si>
    <t>STR0185</t>
  </si>
  <si>
    <t>https://via.placeholder.com/400?text=Shelf+846</t>
  </si>
  <si>
    <t>VST000847</t>
  </si>
  <si>
    <t>https://via.placeholder.com/400?text=Shelf+847</t>
  </si>
  <si>
    <t>VST000848</t>
  </si>
  <si>
    <t>https://via.placeholder.com/400?text=Shelf+848</t>
  </si>
  <si>
    <t>VST000849</t>
  </si>
  <si>
    <t>https://via.placeholder.com/400?text=Shelf+849</t>
  </si>
  <si>
    <t>VST000850</t>
  </si>
  <si>
    <t>STR0278</t>
  </si>
  <si>
    <t>PRD00972</t>
  </si>
  <si>
    <t>https://via.placeholder.com/400?text=Shelf+850</t>
  </si>
  <si>
    <t>VST000851</t>
  </si>
  <si>
    <t>PRD00373</t>
  </si>
  <si>
    <t>https://via.placeholder.com/400?text=Shelf+851</t>
  </si>
  <si>
    <t>VST000852</t>
  </si>
  <si>
    <t>PRD00044</t>
  </si>
  <si>
    <t>https://via.placeholder.com/400?text=Shelf+852</t>
  </si>
  <si>
    <t>VST000853</t>
  </si>
  <si>
    <t>https://via.placeholder.com/400?text=Shelf+853</t>
  </si>
  <si>
    <t>VST000854</t>
  </si>
  <si>
    <t>https://via.placeholder.com/400?text=Shelf+854</t>
  </si>
  <si>
    <t>VST000855</t>
  </si>
  <si>
    <t>PRD00901</t>
  </si>
  <si>
    <t>https://via.placeholder.com/400?text=Shelf+855</t>
  </si>
  <si>
    <t>VST000856</t>
  </si>
  <si>
    <t>https://via.placeholder.com/400?text=Shelf+856</t>
  </si>
  <si>
    <t>VST000857</t>
  </si>
  <si>
    <t>PRD00618</t>
  </si>
  <si>
    <t>https://via.placeholder.com/400?text=Shelf+857</t>
  </si>
  <si>
    <t>VST000858</t>
  </si>
  <si>
    <t>PRM0104</t>
  </si>
  <si>
    <t>https://via.placeholder.com/400?text=Shelf+858</t>
  </si>
  <si>
    <t>VST000859</t>
  </si>
  <si>
    <t>STR0282</t>
  </si>
  <si>
    <t>PRD00060</t>
  </si>
  <si>
    <t>https://via.placeholder.com/400?text=Shelf+859</t>
  </si>
  <si>
    <t>VST000860</t>
  </si>
  <si>
    <t>PRD01069</t>
  </si>
  <si>
    <t>https://via.placeholder.com/400?text=Shelf+860</t>
  </si>
  <si>
    <t>VST000861</t>
  </si>
  <si>
    <t>PRD00993</t>
  </si>
  <si>
    <t>https://via.placeholder.com/400?text=Shelf+861</t>
  </si>
  <si>
    <t>VST000862</t>
  </si>
  <si>
    <t>PRD01072</t>
  </si>
  <si>
    <t>https://via.placeholder.com/400?text=Shelf+862</t>
  </si>
  <si>
    <t>VST000863</t>
  </si>
  <si>
    <t>https://via.placeholder.com/400?text=Shelf+863</t>
  </si>
  <si>
    <t>VST000864</t>
  </si>
  <si>
    <t>STR0163</t>
  </si>
  <si>
    <t>PRD00617</t>
  </si>
  <si>
    <t>https://via.placeholder.com/400?text=Shelf+864</t>
  </si>
  <si>
    <t>VST000865</t>
  </si>
  <si>
    <t>PRD00477</t>
  </si>
  <si>
    <t>https://via.placeholder.com/400?text=Shelf+865</t>
  </si>
  <si>
    <t>VST000866</t>
  </si>
  <si>
    <t>STR0003</t>
  </si>
  <si>
    <t>PRD00807</t>
  </si>
  <si>
    <t>https://via.placeholder.com/400?text=Shelf+866</t>
  </si>
  <si>
    <t>VST000867</t>
  </si>
  <si>
    <t>PRD00745</t>
  </si>
  <si>
    <t>https://via.placeholder.com/400?text=Shelf+867</t>
  </si>
  <si>
    <t>VST000868</t>
  </si>
  <si>
    <t>STR0348</t>
  </si>
  <si>
    <t>PRD01200</t>
  </si>
  <si>
    <t>https://via.placeholder.com/400?text=Shelf+868</t>
  </si>
  <si>
    <t>VST000869</t>
  </si>
  <si>
    <t>https://via.placeholder.com/400?text=Shelf+869</t>
  </si>
  <si>
    <t>VST000870</t>
  </si>
  <si>
    <t>https://via.placeholder.com/400?text=Shelf+870</t>
  </si>
  <si>
    <t>VST000871</t>
  </si>
  <si>
    <t>https://via.placeholder.com/400?text=Shelf+871</t>
  </si>
  <si>
    <t>VST000872</t>
  </si>
  <si>
    <t>PRD00220</t>
  </si>
  <si>
    <t>https://via.placeholder.com/400?text=Shelf+872</t>
  </si>
  <si>
    <t>VST000873</t>
  </si>
  <si>
    <t>https://via.placeholder.com/400?text=Shelf+873</t>
  </si>
  <si>
    <t>VST000874</t>
  </si>
  <si>
    <t>PRD00643</t>
  </si>
  <si>
    <t>https://via.placeholder.com/400?text=Shelf+874</t>
  </si>
  <si>
    <t>VST000875</t>
  </si>
  <si>
    <t>STR0263</t>
  </si>
  <si>
    <t>PRD00139</t>
  </si>
  <si>
    <t>https://via.placeholder.com/400?text=Shelf+875</t>
  </si>
  <si>
    <t>VST000876</t>
  </si>
  <si>
    <t>https://via.placeholder.com/400?text=Shelf+876</t>
  </si>
  <si>
    <t>VST000877</t>
  </si>
  <si>
    <t>PRD00033</t>
  </si>
  <si>
    <t>https://via.placeholder.com/400?text=Shelf+877</t>
  </si>
  <si>
    <t>VST000878</t>
  </si>
  <si>
    <t>https://via.placeholder.com/400?text=Shelf+878</t>
  </si>
  <si>
    <t>VST000879</t>
  </si>
  <si>
    <t>PRD00810</t>
  </si>
  <si>
    <t>https://via.placeholder.com/400?text=Shelf+879</t>
  </si>
  <si>
    <t>VST000880</t>
  </si>
  <si>
    <t>PRD00148</t>
  </si>
  <si>
    <t>https://via.placeholder.com/400?text=Shelf+880</t>
  </si>
  <si>
    <t>VST000881</t>
  </si>
  <si>
    <t>PRD00082</t>
  </si>
  <si>
    <t>https://via.placeholder.com/400?text=Shelf+881</t>
  </si>
  <si>
    <t>VST000882</t>
  </si>
  <si>
    <t>PRD01110</t>
  </si>
  <si>
    <t>https://via.placeholder.com/400?text=Shelf+882</t>
  </si>
  <si>
    <t>VST000883</t>
  </si>
  <si>
    <t>PRD00363</t>
  </si>
  <si>
    <t>https://via.placeholder.com/400?text=Shelf+883</t>
  </si>
  <si>
    <t>VST000884</t>
  </si>
  <si>
    <t>https://via.placeholder.com/400?text=Shelf+884</t>
  </si>
  <si>
    <t>VST000885</t>
  </si>
  <si>
    <t>STR0144</t>
  </si>
  <si>
    <t>PRD00434</t>
  </si>
  <si>
    <t>https://via.placeholder.com/400?text=Shelf+885</t>
  </si>
  <si>
    <t>VST000886</t>
  </si>
  <si>
    <t>https://via.placeholder.com/400?text=Shelf+886</t>
  </si>
  <si>
    <t>VST000887</t>
  </si>
  <si>
    <t>PRD00344</t>
  </si>
  <si>
    <t>https://via.placeholder.com/400?text=Shelf+887</t>
  </si>
  <si>
    <t>VST000888</t>
  </si>
  <si>
    <t>https://via.placeholder.com/400?text=Shelf+888</t>
  </si>
  <si>
    <t>VST000889</t>
  </si>
  <si>
    <t>PRD00679</t>
  </si>
  <si>
    <t>https://via.placeholder.com/400?text=Shelf+889</t>
  </si>
  <si>
    <t>VST000890</t>
  </si>
  <si>
    <t>STR0302</t>
  </si>
  <si>
    <t>https://via.placeholder.com/400?text=Shelf+890</t>
  </si>
  <si>
    <t>VST000891</t>
  </si>
  <si>
    <t>https://via.placeholder.com/400?text=Shelf+891</t>
  </si>
  <si>
    <t>VST000892</t>
  </si>
  <si>
    <t>https://via.placeholder.com/400?text=Shelf+892</t>
  </si>
  <si>
    <t>VST000893</t>
  </si>
  <si>
    <t>https://via.placeholder.com/400?text=Shelf+893</t>
  </si>
  <si>
    <t>VST000894</t>
  </si>
  <si>
    <t>STR0078</t>
  </si>
  <si>
    <t>https://via.placeholder.com/400?text=Shelf+894</t>
  </si>
  <si>
    <t>VST000895</t>
  </si>
  <si>
    <t>PRD00954</t>
  </si>
  <si>
    <t>https://via.placeholder.com/400?text=Shelf+895</t>
  </si>
  <si>
    <t>VST000896</t>
  </si>
  <si>
    <t>PRD00771</t>
  </si>
  <si>
    <t>https://via.placeholder.com/400?text=Shelf+896</t>
  </si>
  <si>
    <t>VST000897</t>
  </si>
  <si>
    <t>PRD00062</t>
  </si>
  <si>
    <t>https://via.placeholder.com/400?text=Shelf+897</t>
  </si>
  <si>
    <t>VST000898</t>
  </si>
  <si>
    <t>PRD00955</t>
  </si>
  <si>
    <t>https://via.placeholder.com/400?text=Shelf+898</t>
  </si>
  <si>
    <t>VST000899</t>
  </si>
  <si>
    <t>https://via.placeholder.com/400?text=Shelf+899</t>
  </si>
  <si>
    <t>VST000900</t>
  </si>
  <si>
    <t>PRD00589</t>
  </si>
  <si>
    <t>https://via.placeholder.com/400?text=Shelf+900</t>
  </si>
  <si>
    <t>VST000901</t>
  </si>
  <si>
    <t>STR0041</t>
  </si>
  <si>
    <t>PRD00111</t>
  </si>
  <si>
    <t>https://via.placeholder.com/400?text=Shelf+901</t>
  </si>
  <si>
    <t>VST000902</t>
  </si>
  <si>
    <t>PRD01117</t>
  </si>
  <si>
    <t>https://via.placeholder.com/400?text=Shelf+902</t>
  </si>
  <si>
    <t>VST000903</t>
  </si>
  <si>
    <t>https://via.placeholder.com/400?text=Shelf+903</t>
  </si>
  <si>
    <t>VST000904</t>
  </si>
  <si>
    <t>PRD00990</t>
  </si>
  <si>
    <t>https://via.placeholder.com/400?text=Shelf+904</t>
  </si>
  <si>
    <t>VST000905</t>
  </si>
  <si>
    <t>PRM0102</t>
  </si>
  <si>
    <t>PRD00249</t>
  </si>
  <si>
    <t>https://via.placeholder.com/400?text=Shelf+905</t>
  </si>
  <si>
    <t>VST000906</t>
  </si>
  <si>
    <t>PRD01199</t>
  </si>
  <si>
    <t>https://via.placeholder.com/400?text=Shelf+906</t>
  </si>
  <si>
    <t>VST000907</t>
  </si>
  <si>
    <t>https://via.placeholder.com/400?text=Shelf+907</t>
  </si>
  <si>
    <t>VST000908</t>
  </si>
  <si>
    <t>https://via.placeholder.com/400?text=Shelf+908</t>
  </si>
  <si>
    <t>VST000909</t>
  </si>
  <si>
    <t>PRD00101</t>
  </si>
  <si>
    <t>https://via.placeholder.com/400?text=Shelf+909</t>
  </si>
  <si>
    <t>VST000910</t>
  </si>
  <si>
    <t>PRD00152</t>
  </si>
  <si>
    <t>https://via.placeholder.com/400?text=Shelf+910</t>
  </si>
  <si>
    <t>VST000911</t>
  </si>
  <si>
    <t>PRD00982</t>
  </si>
  <si>
    <t>https://via.placeholder.com/400?text=Shelf+911</t>
  </si>
  <si>
    <t>VST000912</t>
  </si>
  <si>
    <t>https://via.placeholder.com/400?text=Shelf+912</t>
  </si>
  <si>
    <t>VST000913</t>
  </si>
  <si>
    <t>PRD01107</t>
  </si>
  <si>
    <t>https://via.placeholder.com/400?text=Shelf+913</t>
  </si>
  <si>
    <t>VST000914</t>
  </si>
  <si>
    <t>STR0310</t>
  </si>
  <si>
    <t>PRD00471</t>
  </si>
  <si>
    <t>https://via.placeholder.com/400?text=Shelf+914</t>
  </si>
  <si>
    <t>VST000915</t>
  </si>
  <si>
    <t>https://via.placeholder.com/400?text=Shelf+915</t>
  </si>
  <si>
    <t>VST000916</t>
  </si>
  <si>
    <t>PRD00711</t>
  </si>
  <si>
    <t>https://via.placeholder.com/400?text=Shelf+916</t>
  </si>
  <si>
    <t>VST000917</t>
  </si>
  <si>
    <t>https://via.placeholder.com/400?text=Shelf+917</t>
  </si>
  <si>
    <t>VST000918</t>
  </si>
  <si>
    <t>STR0349</t>
  </si>
  <si>
    <t>PRD00571</t>
  </si>
  <si>
    <t>https://via.placeholder.com/400?text=Shelf+918</t>
  </si>
  <si>
    <t>VST000919</t>
  </si>
  <si>
    <t>https://via.placeholder.com/400?text=Shelf+919</t>
  </si>
  <si>
    <t>VST000920</t>
  </si>
  <si>
    <t>STR0121</t>
  </si>
  <si>
    <t>https://via.placeholder.com/400?text=Shelf+920</t>
  </si>
  <si>
    <t>VST000921</t>
  </si>
  <si>
    <t>https://via.placeholder.com/400?text=Shelf+921</t>
  </si>
  <si>
    <t>VST000922</t>
  </si>
  <si>
    <t>PRD00604</t>
  </si>
  <si>
    <t>https://via.placeholder.com/400?text=Shelf+922</t>
  </si>
  <si>
    <t>VST000923</t>
  </si>
  <si>
    <t>STR0044</t>
  </si>
  <si>
    <t>https://via.placeholder.com/400?text=Shelf+923</t>
  </si>
  <si>
    <t>VST000924</t>
  </si>
  <si>
    <t>https://via.placeholder.com/400?text=Shelf+924</t>
  </si>
  <si>
    <t>VST000925</t>
  </si>
  <si>
    <t>STR0179</t>
  </si>
  <si>
    <t>https://via.placeholder.com/400?text=Shelf+925</t>
  </si>
  <si>
    <t>VST000926</t>
  </si>
  <si>
    <t>https://via.placeholder.com/400?text=Shelf+926</t>
  </si>
  <si>
    <t>VST000927</t>
  </si>
  <si>
    <t>https://via.placeholder.com/400?text=Shelf+927</t>
  </si>
  <si>
    <t>VST000928</t>
  </si>
  <si>
    <t>PRD00685</t>
  </si>
  <si>
    <t>https://via.placeholder.com/400?text=Shelf+928</t>
  </si>
  <si>
    <t>VST000929</t>
  </si>
  <si>
    <t>https://via.placeholder.com/400?text=Shelf+929</t>
  </si>
  <si>
    <t>VST000930</t>
  </si>
  <si>
    <t>https://via.placeholder.com/400?text=Shelf+930</t>
  </si>
  <si>
    <t>VST000931</t>
  </si>
  <si>
    <t>https://via.placeholder.com/400?text=Shelf+931</t>
  </si>
  <si>
    <t>VST000932</t>
  </si>
  <si>
    <t>https://via.placeholder.com/400?text=Shelf+932</t>
  </si>
  <si>
    <t>VST000933</t>
  </si>
  <si>
    <t>https://via.placeholder.com/400?text=Shelf+933</t>
  </si>
  <si>
    <t>VST000934</t>
  </si>
  <si>
    <t>PRD00977</t>
  </si>
  <si>
    <t>https://via.placeholder.com/400?text=Shelf+934</t>
  </si>
  <si>
    <t>VST000935</t>
  </si>
  <si>
    <t>PRM0162</t>
  </si>
  <si>
    <t>PRD00904</t>
  </si>
  <si>
    <t>https://via.placeholder.com/400?text=Shelf+935</t>
  </si>
  <si>
    <t>VST000936</t>
  </si>
  <si>
    <t>https://via.placeholder.com/400?text=Shelf+936</t>
  </si>
  <si>
    <t>VST000937</t>
  </si>
  <si>
    <t>PRD01159</t>
  </si>
  <si>
    <t>https://via.placeholder.com/400?text=Shelf+937</t>
  </si>
  <si>
    <t>VST000938</t>
  </si>
  <si>
    <t>PRD00190</t>
  </si>
  <si>
    <t>https://via.placeholder.com/400?text=Shelf+938</t>
  </si>
  <si>
    <t>VST000939</t>
  </si>
  <si>
    <t>PRD00976</t>
  </si>
  <si>
    <t>https://via.placeholder.com/400?text=Shelf+939</t>
  </si>
  <si>
    <t>VST000940</t>
  </si>
  <si>
    <t>https://via.placeholder.com/400?text=Shelf+940</t>
  </si>
  <si>
    <t>VST000941</t>
  </si>
  <si>
    <t>https://via.placeholder.com/400?text=Shelf+941</t>
  </si>
  <si>
    <t>VST000942</t>
  </si>
  <si>
    <t>https://via.placeholder.com/400?text=Shelf+942</t>
  </si>
  <si>
    <t>VST000943</t>
  </si>
  <si>
    <t>https://via.placeholder.com/400?text=Shelf+943</t>
  </si>
  <si>
    <t>VST000944</t>
  </si>
  <si>
    <t>https://via.placeholder.com/400?text=Shelf+944</t>
  </si>
  <si>
    <t>VST000945</t>
  </si>
  <si>
    <t>PRD01193</t>
  </si>
  <si>
    <t>https://via.placeholder.com/400?text=Shelf+945</t>
  </si>
  <si>
    <t>VST000946</t>
  </si>
  <si>
    <t>https://via.placeholder.com/400?text=Shelf+946</t>
  </si>
  <si>
    <t>VST000947</t>
  </si>
  <si>
    <t>PRD00677</t>
  </si>
  <si>
    <t>https://via.placeholder.com/400?text=Shelf+947</t>
  </si>
  <si>
    <t>VST000948</t>
  </si>
  <si>
    <t>https://via.placeholder.com/400?text=Shelf+948</t>
  </si>
  <si>
    <t>VST000949</t>
  </si>
  <si>
    <t>PRD00284</t>
  </si>
  <si>
    <t>https://via.placeholder.com/400?text=Shelf+949</t>
  </si>
  <si>
    <t>VST000950</t>
  </si>
  <si>
    <t>https://via.placeholder.com/400?text=Shelf+950</t>
  </si>
  <si>
    <t>VST000951</t>
  </si>
  <si>
    <t>PRD00983</t>
  </si>
  <si>
    <t>https://via.placeholder.com/400?text=Shelf+951</t>
  </si>
  <si>
    <t>VST000952</t>
  </si>
  <si>
    <t>https://via.placeholder.com/400?text=Shelf+952</t>
  </si>
  <si>
    <t>VST000953</t>
  </si>
  <si>
    <t>PRD00627</t>
  </si>
  <si>
    <t>https://via.placeholder.com/400?text=Shelf+953</t>
  </si>
  <si>
    <t>VST000954</t>
  </si>
  <si>
    <t>https://via.placeholder.com/400?text=Shelf+954</t>
  </si>
  <si>
    <t>VST000955</t>
  </si>
  <si>
    <t>https://via.placeholder.com/400?text=Shelf+955</t>
  </si>
  <si>
    <t>VST000956</t>
  </si>
  <si>
    <t>https://via.placeholder.com/400?text=Shelf+956</t>
  </si>
  <si>
    <t>VST000957</t>
  </si>
  <si>
    <t>https://via.placeholder.com/400?text=Shelf+957</t>
  </si>
  <si>
    <t>VST000958</t>
  </si>
  <si>
    <t>https://via.placeholder.com/400?text=Shelf+958</t>
  </si>
  <si>
    <t>VST000959</t>
  </si>
  <si>
    <t>PRD00316</t>
  </si>
  <si>
    <t>https://via.placeholder.com/400?text=Shelf+959</t>
  </si>
  <si>
    <t>VST000960</t>
  </si>
  <si>
    <t>https://via.placeholder.com/400?text=Shelf+960</t>
  </si>
  <si>
    <t>VST000961</t>
  </si>
  <si>
    <t>https://via.placeholder.com/400?text=Shelf+961</t>
  </si>
  <si>
    <t>VST000962</t>
  </si>
  <si>
    <t>PRD01176</t>
  </si>
  <si>
    <t>https://via.placeholder.com/400?text=Shelf+962</t>
  </si>
  <si>
    <t>VST000963</t>
  </si>
  <si>
    <t>PRD00309</t>
  </si>
  <si>
    <t>https://via.placeholder.com/400?text=Shelf+963</t>
  </si>
  <si>
    <t>VST000964</t>
  </si>
  <si>
    <t>https://via.placeholder.com/400?text=Shelf+964</t>
  </si>
  <si>
    <t>VST000965</t>
  </si>
  <si>
    <t>https://via.placeholder.com/400?text=Shelf+965</t>
  </si>
  <si>
    <t>VST000966</t>
  </si>
  <si>
    <t>PRD00458</t>
  </si>
  <si>
    <t>https://via.placeholder.com/400?text=Shelf+966</t>
  </si>
  <si>
    <t>VST000967</t>
  </si>
  <si>
    <t>https://via.placeholder.com/400?text=Shelf+967</t>
  </si>
  <si>
    <t>VST000968</t>
  </si>
  <si>
    <t>https://via.placeholder.com/400?text=Shelf+968</t>
  </si>
  <si>
    <t>VST000969</t>
  </si>
  <si>
    <t>STR0046</t>
  </si>
  <si>
    <t>https://via.placeholder.com/400?text=Shelf+969</t>
  </si>
  <si>
    <t>VST000970</t>
  </si>
  <si>
    <t>PRD01039</t>
  </si>
  <si>
    <t>https://via.placeholder.com/400?text=Shelf+970</t>
  </si>
  <si>
    <t>VST000971</t>
  </si>
  <si>
    <t>PRD00328</t>
  </si>
  <si>
    <t>https://via.placeholder.com/400?text=Shelf+971</t>
  </si>
  <si>
    <t>VST000972</t>
  </si>
  <si>
    <t>PRD00903</t>
  </si>
  <si>
    <t>https://via.placeholder.com/400?text=Shelf+972</t>
  </si>
  <si>
    <t>VST000973</t>
  </si>
  <si>
    <t>https://via.placeholder.com/400?text=Shelf+973</t>
  </si>
  <si>
    <t>VST000974</t>
  </si>
  <si>
    <t>https://via.placeholder.com/400?text=Shelf+974</t>
  </si>
  <si>
    <t>VST000975</t>
  </si>
  <si>
    <t>https://via.placeholder.com/400?text=Shelf+975</t>
  </si>
  <si>
    <t>VST000976</t>
  </si>
  <si>
    <t>https://via.placeholder.com/400?text=Shelf+976</t>
  </si>
  <si>
    <t>VST000977</t>
  </si>
  <si>
    <t>https://via.placeholder.com/400?text=Shelf+977</t>
  </si>
  <si>
    <t>VST000978</t>
  </si>
  <si>
    <t>https://via.placeholder.com/400?text=Shelf+978</t>
  </si>
  <si>
    <t>VST000979</t>
  </si>
  <si>
    <t>https://via.placeholder.com/400?text=Shelf+979</t>
  </si>
  <si>
    <t>VST000980</t>
  </si>
  <si>
    <t>https://via.placeholder.com/400?text=Shelf+980</t>
  </si>
  <si>
    <t>VST000981</t>
  </si>
  <si>
    <t>PRD00811</t>
  </si>
  <si>
    <t>https://via.placeholder.com/400?text=Shelf+981</t>
  </si>
  <si>
    <t>VST000982</t>
  </si>
  <si>
    <t>PRD00696</t>
  </si>
  <si>
    <t>https://via.placeholder.com/400?text=Shelf+982</t>
  </si>
  <si>
    <t>VST000983</t>
  </si>
  <si>
    <t>PRD00928</t>
  </si>
  <si>
    <t>https://via.placeholder.com/400?text=Shelf+983</t>
  </si>
  <si>
    <t>VST000984</t>
  </si>
  <si>
    <t>https://via.placeholder.com/400?text=Shelf+984</t>
  </si>
  <si>
    <t>VST000985</t>
  </si>
  <si>
    <t>PRD00391</t>
  </si>
  <si>
    <t>https://via.placeholder.com/400?text=Shelf+985</t>
  </si>
  <si>
    <t>VST000986</t>
  </si>
  <si>
    <t>PRD00243</t>
  </si>
  <si>
    <t>https://via.placeholder.com/400?text=Shelf+986</t>
  </si>
  <si>
    <t>VST000987</t>
  </si>
  <si>
    <t>https://via.placeholder.com/400?text=Shelf+987</t>
  </si>
  <si>
    <t>VST000988</t>
  </si>
  <si>
    <t>https://via.placeholder.com/400?text=Shelf+988</t>
  </si>
  <si>
    <t>VST000989</t>
  </si>
  <si>
    <t>PRD00261</t>
  </si>
  <si>
    <t>https://via.placeholder.com/400?text=Shelf+989</t>
  </si>
  <si>
    <t>VST000990</t>
  </si>
  <si>
    <t>PRD00789</t>
  </si>
  <si>
    <t>https://via.placeholder.com/400?text=Shelf+990</t>
  </si>
  <si>
    <t>VST000991</t>
  </si>
  <si>
    <t>https://via.placeholder.com/400?text=Shelf+991</t>
  </si>
  <si>
    <t>VST000992</t>
  </si>
  <si>
    <t>PRD00974</t>
  </si>
  <si>
    <t>https://via.placeholder.com/400?text=Shelf+992</t>
  </si>
  <si>
    <t>VST000993</t>
  </si>
  <si>
    <t>https://via.placeholder.com/400?text=Shelf+993</t>
  </si>
  <si>
    <t>VST000994</t>
  </si>
  <si>
    <t>https://via.placeholder.com/400?text=Shelf+994</t>
  </si>
  <si>
    <t>VST000995</t>
  </si>
  <si>
    <t>https://via.placeholder.com/400?text=Shelf+995</t>
  </si>
  <si>
    <t>VST000996</t>
  </si>
  <si>
    <t>https://via.placeholder.com/400?text=Shelf+996</t>
  </si>
  <si>
    <t>VST000997</t>
  </si>
  <si>
    <t>PRD00729</t>
  </si>
  <si>
    <t>https://via.placeholder.com/400?text=Shelf+997</t>
  </si>
  <si>
    <t>VST000998</t>
  </si>
  <si>
    <t>https://via.placeholder.com/400?text=Shelf+998</t>
  </si>
  <si>
    <t>VST000999</t>
  </si>
  <si>
    <t>STR0236</t>
  </si>
  <si>
    <t>https://via.placeholder.com/400?text=Shelf+999</t>
  </si>
  <si>
    <t>VST001000</t>
  </si>
  <si>
    <t>PRD01100</t>
  </si>
  <si>
    <t>https://via.placeholder.com/400?text=Shelf+1000</t>
  </si>
  <si>
    <t>VST001001</t>
  </si>
  <si>
    <t>https://via.placeholder.com/400?text=Shelf+1001</t>
  </si>
  <si>
    <t>VST001002</t>
  </si>
  <si>
    <t>PRD00099</t>
  </si>
  <si>
    <t>https://via.placeholder.com/400?text=Shelf+1002</t>
  </si>
  <si>
    <t>VST001003</t>
  </si>
  <si>
    <t>PRD00831</t>
  </si>
  <si>
    <t>https://via.placeholder.com/400?text=Shelf+1003</t>
  </si>
  <si>
    <t>VST001004</t>
  </si>
  <si>
    <t>PRM0190</t>
  </si>
  <si>
    <t>https://via.placeholder.com/400?text=Shelf+1004</t>
  </si>
  <si>
    <t>VST001005</t>
  </si>
  <si>
    <t>PRD00678</t>
  </si>
  <si>
    <t>https://via.placeholder.com/400?text=Shelf+1005</t>
  </si>
  <si>
    <t>VST001006</t>
  </si>
  <si>
    <t>https://via.placeholder.com/400?text=Shelf+1006</t>
  </si>
  <si>
    <t>VST001007</t>
  </si>
  <si>
    <t>https://via.placeholder.com/400?text=Shelf+1007</t>
  </si>
  <si>
    <t>VST001008</t>
  </si>
  <si>
    <t>https://via.placeholder.com/400?text=Shelf+1008</t>
  </si>
  <si>
    <t>VST001009</t>
  </si>
  <si>
    <t>https://via.placeholder.com/400?text=Shelf+1009</t>
  </si>
  <si>
    <t>VST001010</t>
  </si>
  <si>
    <t>PRD00096</t>
  </si>
  <si>
    <t>https://via.placeholder.com/400?text=Shelf+1010</t>
  </si>
  <si>
    <t>VST001011</t>
  </si>
  <si>
    <t>https://via.placeholder.com/400?text=Shelf+1011</t>
  </si>
  <si>
    <t>VST001012</t>
  </si>
  <si>
    <t>PRD00054</t>
  </si>
  <si>
    <t>https://via.placeholder.com/400?text=Shelf+1012</t>
  </si>
  <si>
    <t>VST001013</t>
  </si>
  <si>
    <t>PRD00637</t>
  </si>
  <si>
    <t>https://via.placeholder.com/400?text=Shelf+1013</t>
  </si>
  <si>
    <t>VST001014</t>
  </si>
  <si>
    <t>PRD00256</t>
  </si>
  <si>
    <t>https://via.placeholder.com/400?text=Shelf+1014</t>
  </si>
  <si>
    <t>VST001015</t>
  </si>
  <si>
    <t>PRD01044</t>
  </si>
  <si>
    <t>https://via.placeholder.com/400?text=Shelf+1015</t>
  </si>
  <si>
    <t>VST001016</t>
  </si>
  <si>
    <t>https://via.placeholder.com/400?text=Shelf+1016</t>
  </si>
  <si>
    <t>VST001017</t>
  </si>
  <si>
    <t>https://via.placeholder.com/400?text=Shelf+1017</t>
  </si>
  <si>
    <t>VST001018</t>
  </si>
  <si>
    <t>PRD00587</t>
  </si>
  <si>
    <t>https://via.placeholder.com/400?text=Shelf+1018</t>
  </si>
  <si>
    <t>VST001019</t>
  </si>
  <si>
    <t>https://via.placeholder.com/400?text=Shelf+1019</t>
  </si>
  <si>
    <t>VST001020</t>
  </si>
  <si>
    <t>PRM0077</t>
  </si>
  <si>
    <t>PRD00925</t>
  </si>
  <si>
    <t>https://via.placeholder.com/400?text=Shelf+1020</t>
  </si>
  <si>
    <t>VST001021</t>
  </si>
  <si>
    <t>PRM0199</t>
  </si>
  <si>
    <t>STR0288</t>
  </si>
  <si>
    <t>https://via.placeholder.com/400?text=Shelf+1021</t>
  </si>
  <si>
    <t>VST001022</t>
  </si>
  <si>
    <t>https://via.placeholder.com/400?text=Shelf+1022</t>
  </si>
  <si>
    <t>VST001023</t>
  </si>
  <si>
    <t>https://via.placeholder.com/400?text=Shelf+1023</t>
  </si>
  <si>
    <t>VST001024</t>
  </si>
  <si>
    <t>https://via.placeholder.com/400?text=Shelf+1024</t>
  </si>
  <si>
    <t>VST001025</t>
  </si>
  <si>
    <t>PRD01114</t>
  </si>
  <si>
    <t>https://via.placeholder.com/400?text=Shelf+1025</t>
  </si>
  <si>
    <t>VST001026</t>
  </si>
  <si>
    <t>PRD00760</t>
  </si>
  <si>
    <t>https://via.placeholder.com/400?text=Shelf+1026</t>
  </si>
  <si>
    <t>VST001027</t>
  </si>
  <si>
    <t>STR0011</t>
  </si>
  <si>
    <t>PRD01106</t>
  </si>
  <si>
    <t>https://via.placeholder.com/400?text=Shelf+1027</t>
  </si>
  <si>
    <t>VST001028</t>
  </si>
  <si>
    <t>https://via.placeholder.com/400?text=Shelf+1028</t>
  </si>
  <si>
    <t>VST001029</t>
  </si>
  <si>
    <t>PRD00799</t>
  </si>
  <si>
    <t>https://via.placeholder.com/400?text=Shelf+1029</t>
  </si>
  <si>
    <t>VST001030</t>
  </si>
  <si>
    <t>https://via.placeholder.com/400?text=Shelf+1030</t>
  </si>
  <si>
    <t>VST001031</t>
  </si>
  <si>
    <t>PRD00714</t>
  </si>
  <si>
    <t>https://via.placeholder.com/400?text=Shelf+1031</t>
  </si>
  <si>
    <t>VST001032</t>
  </si>
  <si>
    <t>https://via.placeholder.com/400?text=Shelf+1032</t>
  </si>
  <si>
    <t>VST001033</t>
  </si>
  <si>
    <t>PRD00454</t>
  </si>
  <si>
    <t>https://via.placeholder.com/400?text=Shelf+1033</t>
  </si>
  <si>
    <t>VST001034</t>
  </si>
  <si>
    <t>https://via.placeholder.com/400?text=Shelf+1034</t>
  </si>
  <si>
    <t>VST001035</t>
  </si>
  <si>
    <t>https://via.placeholder.com/400?text=Shelf+1035</t>
  </si>
  <si>
    <t>VST001036</t>
  </si>
  <si>
    <t>PRD00781</t>
  </si>
  <si>
    <t>https://via.placeholder.com/400?text=Shelf+1036</t>
  </si>
  <si>
    <t>VST001037</t>
  </si>
  <si>
    <t>PRD00838</t>
  </si>
  <si>
    <t>https://via.placeholder.com/400?text=Shelf+1037</t>
  </si>
  <si>
    <t>VST001038</t>
  </si>
  <si>
    <t>PRD00380</t>
  </si>
  <si>
    <t>https://via.placeholder.com/400?text=Shelf+1038</t>
  </si>
  <si>
    <t>VST001039</t>
  </si>
  <si>
    <t>https://via.placeholder.com/400?text=Shelf+1039</t>
  </si>
  <si>
    <t>VST001040</t>
  </si>
  <si>
    <t>https://via.placeholder.com/400?text=Shelf+1040</t>
  </si>
  <si>
    <t>VST001041</t>
  </si>
  <si>
    <t>https://via.placeholder.com/400?text=Shelf+1041</t>
  </si>
  <si>
    <t>VST001042</t>
  </si>
  <si>
    <t>https://via.placeholder.com/400?text=Shelf+1042</t>
  </si>
  <si>
    <t>VST001043</t>
  </si>
  <si>
    <t>https://via.placeholder.com/400?text=Shelf+1043</t>
  </si>
  <si>
    <t>VST001044</t>
  </si>
  <si>
    <t>PRD00157</t>
  </si>
  <si>
    <t>https://via.placeholder.com/400?text=Shelf+1044</t>
  </si>
  <si>
    <t>VST001045</t>
  </si>
  <si>
    <t>https://via.placeholder.com/400?text=Shelf+1045</t>
  </si>
  <si>
    <t>VST001046</t>
  </si>
  <si>
    <t>PRD00071</t>
  </si>
  <si>
    <t>https://via.placeholder.com/400?text=Shelf+1046</t>
  </si>
  <si>
    <t>VST001047</t>
  </si>
  <si>
    <t>https://via.placeholder.com/400?text=Shelf+1047</t>
  </si>
  <si>
    <t>VST001048</t>
  </si>
  <si>
    <t>https://via.placeholder.com/400?text=Shelf+1048</t>
  </si>
  <si>
    <t>VST001049</t>
  </si>
  <si>
    <t>PRM0201</t>
  </si>
  <si>
    <t>PRD00004</t>
  </si>
  <si>
    <t>https://via.placeholder.com/400?text=Shelf+1049</t>
  </si>
  <si>
    <t>VST001050</t>
  </si>
  <si>
    <t>PRD00879</t>
  </si>
  <si>
    <t>https://via.placeholder.com/400?text=Shelf+1050</t>
  </si>
  <si>
    <t>VST001051</t>
  </si>
  <si>
    <t>PRD00782</t>
  </si>
  <si>
    <t>https://via.placeholder.com/400?text=Shelf+1051</t>
  </si>
  <si>
    <t>VST001052</t>
  </si>
  <si>
    <t>https://via.placeholder.com/400?text=Shelf+1052</t>
  </si>
  <si>
    <t>VST001053</t>
  </si>
  <si>
    <t>PRD00690</t>
  </si>
  <si>
    <t>https://via.placeholder.com/400?text=Shelf+1053</t>
  </si>
  <si>
    <t>VST001054</t>
  </si>
  <si>
    <t>https://via.placeholder.com/400?text=Shelf+1054</t>
  </si>
  <si>
    <t>VST001055</t>
  </si>
  <si>
    <t>PRD01097</t>
  </si>
  <si>
    <t>https://via.placeholder.com/400?text=Shelf+1055</t>
  </si>
  <si>
    <t>VST001056</t>
  </si>
  <si>
    <t>STR0299</t>
  </si>
  <si>
    <t>https://via.placeholder.com/400?text=Shelf+1056</t>
  </si>
  <si>
    <t>VST001057</t>
  </si>
  <si>
    <t>PRD00385</t>
  </si>
  <si>
    <t>https://via.placeholder.com/400?text=Shelf+1057</t>
  </si>
  <si>
    <t>VST001058</t>
  </si>
  <si>
    <t>https://via.placeholder.com/400?text=Shelf+1058</t>
  </si>
  <si>
    <t>VST001059</t>
  </si>
  <si>
    <t>https://via.placeholder.com/400?text=Shelf+1059</t>
  </si>
  <si>
    <t>VST001060</t>
  </si>
  <si>
    <t>https://via.placeholder.com/400?text=Shelf+1060</t>
  </si>
  <si>
    <t>VST001061</t>
  </si>
  <si>
    <t>https://via.placeholder.com/400?text=Shelf+1061</t>
  </si>
  <si>
    <t>VST001062</t>
  </si>
  <si>
    <t>https://via.placeholder.com/400?text=Shelf+1062</t>
  </si>
  <si>
    <t>VST001063</t>
  </si>
  <si>
    <t>PRD01135</t>
  </si>
  <si>
    <t>https://via.placeholder.com/400?text=Shelf+1063</t>
  </si>
  <si>
    <t>VST001064</t>
  </si>
  <si>
    <t>PRD01131</t>
  </si>
  <si>
    <t>https://via.placeholder.com/400?text=Shelf+1064</t>
  </si>
  <si>
    <t>VST001065</t>
  </si>
  <si>
    <t>PRD00263</t>
  </si>
  <si>
    <t>https://via.placeholder.com/400?text=Shelf+1065</t>
  </si>
  <si>
    <t>VST001066</t>
  </si>
  <si>
    <t>PRD00603</t>
  </si>
  <si>
    <t>https://via.placeholder.com/400?text=Shelf+1066</t>
  </si>
  <si>
    <t>VST001067</t>
  </si>
  <si>
    <t>https://via.placeholder.com/400?text=Shelf+1067</t>
  </si>
  <si>
    <t>VST001068</t>
  </si>
  <si>
    <t>STR0258</t>
  </si>
  <si>
    <t>PRD00207</t>
  </si>
  <si>
    <t>https://via.placeholder.com/400?text=Shelf+1068</t>
  </si>
  <si>
    <t>VST001069</t>
  </si>
  <si>
    <t>https://via.placeholder.com/400?text=Shelf+1069</t>
  </si>
  <si>
    <t>VST001070</t>
  </si>
  <si>
    <t>https://via.placeholder.com/400?text=Shelf+1070</t>
  </si>
  <si>
    <t>VST001071</t>
  </si>
  <si>
    <t>https://via.placeholder.com/400?text=Shelf+1071</t>
  </si>
  <si>
    <t>VST001072</t>
  </si>
  <si>
    <t>https://via.placeholder.com/400?text=Shelf+1072</t>
  </si>
  <si>
    <t>VST001073</t>
  </si>
  <si>
    <t>PRD00225</t>
  </si>
  <si>
    <t>https://via.placeholder.com/400?text=Shelf+1073</t>
  </si>
  <si>
    <t>VST001074</t>
  </si>
  <si>
    <t>https://via.placeholder.com/400?text=Shelf+1074</t>
  </si>
  <si>
    <t>VST001075</t>
  </si>
  <si>
    <t>PRD00158</t>
  </si>
  <si>
    <t>https://via.placeholder.com/400?text=Shelf+1075</t>
  </si>
  <si>
    <t>VST001076</t>
  </si>
  <si>
    <t>PRD00650</t>
  </si>
  <si>
    <t>https://via.placeholder.com/400?text=Shelf+1076</t>
  </si>
  <si>
    <t>VST001077</t>
  </si>
  <si>
    <t>https://via.placeholder.com/400?text=Shelf+1077</t>
  </si>
  <si>
    <t>VST001078</t>
  </si>
  <si>
    <t>PRD00894</t>
  </si>
  <si>
    <t>https://via.placeholder.com/400?text=Shelf+1078</t>
  </si>
  <si>
    <t>VST001079</t>
  </si>
  <si>
    <t>PRD01162</t>
  </si>
  <si>
    <t>https://via.placeholder.com/400?text=Shelf+1079</t>
  </si>
  <si>
    <t>VST001080</t>
  </si>
  <si>
    <t>PRD01136</t>
  </si>
  <si>
    <t>https://via.placeholder.com/400?text=Shelf+1080</t>
  </si>
  <si>
    <t>VST001081</t>
  </si>
  <si>
    <t>PRD00898</t>
  </si>
  <si>
    <t>https://via.placeholder.com/400?text=Shelf+1081</t>
  </si>
  <si>
    <t>VST001082</t>
  </si>
  <si>
    <t>https://via.placeholder.com/400?text=Shelf+1082</t>
  </si>
  <si>
    <t>VST001083</t>
  </si>
  <si>
    <t>PRD00684</t>
  </si>
  <si>
    <t>https://via.placeholder.com/400?text=Shelf+1083</t>
  </si>
  <si>
    <t>VST001084</t>
  </si>
  <si>
    <t>PRD00427</t>
  </si>
  <si>
    <t>https://via.placeholder.com/400?text=Shelf+1084</t>
  </si>
  <si>
    <t>VST001085</t>
  </si>
  <si>
    <t>https://via.placeholder.com/400?text=Shelf+1085</t>
  </si>
  <si>
    <t>VST001086</t>
  </si>
  <si>
    <t>PRM0095</t>
  </si>
  <si>
    <t>https://via.placeholder.com/400?text=Shelf+1086</t>
  </si>
  <si>
    <t>VST001087</t>
  </si>
  <si>
    <t>https://via.placeholder.com/400?text=Shelf+1087</t>
  </si>
  <si>
    <t>VST001088</t>
  </si>
  <si>
    <t>PRD00265</t>
  </si>
  <si>
    <t>https://via.placeholder.com/400?text=Shelf+1088</t>
  </si>
  <si>
    <t>VST001089</t>
  </si>
  <si>
    <t>PRD00629</t>
  </si>
  <si>
    <t>https://via.placeholder.com/400?text=Shelf+1089</t>
  </si>
  <si>
    <t>VST001090</t>
  </si>
  <si>
    <t>https://via.placeholder.com/400?text=Shelf+1090</t>
  </si>
  <si>
    <t>VST001091</t>
  </si>
  <si>
    <t>https://via.placeholder.com/400?text=Shelf+1091</t>
  </si>
  <si>
    <t>VST001092</t>
  </si>
  <si>
    <t>https://via.placeholder.com/400?text=Shelf+1092</t>
  </si>
  <si>
    <t>VST001093</t>
  </si>
  <si>
    <t>PRD00596</t>
  </si>
  <si>
    <t>https://via.placeholder.com/400?text=Shelf+1093</t>
  </si>
  <si>
    <t>VST001094</t>
  </si>
  <si>
    <t>PRD00045</t>
  </si>
  <si>
    <t>https://via.placeholder.com/400?text=Shelf+1094</t>
  </si>
  <si>
    <t>VST001095</t>
  </si>
  <si>
    <t>PRD00900</t>
  </si>
  <si>
    <t>https://via.placeholder.com/400?text=Shelf+1095</t>
  </si>
  <si>
    <t>VST001096</t>
  </si>
  <si>
    <t>PRD00287</t>
  </si>
  <si>
    <t>https://via.placeholder.com/400?text=Shelf+1096</t>
  </si>
  <si>
    <t>VST001097</t>
  </si>
  <si>
    <t>https://via.placeholder.com/400?text=Shelf+1097</t>
  </si>
  <si>
    <t>VST001098</t>
  </si>
  <si>
    <t>PRD00546</t>
  </si>
  <si>
    <t>https://via.placeholder.com/400?text=Shelf+1098</t>
  </si>
  <si>
    <t>VST001099</t>
  </si>
  <si>
    <t>PRD00066</t>
  </si>
  <si>
    <t>https://via.placeholder.com/400?text=Shelf+1099</t>
  </si>
  <si>
    <t>VST001100</t>
  </si>
  <si>
    <t>PRD01188</t>
  </si>
  <si>
    <t>https://via.placeholder.com/400?text=Shelf+1100</t>
  </si>
  <si>
    <t>VST001101</t>
  </si>
  <si>
    <t>https://via.placeholder.com/400?text=Shelf+1101</t>
  </si>
  <si>
    <t>VST001102</t>
  </si>
  <si>
    <t>https://via.placeholder.com/400?text=Shelf+1102</t>
  </si>
  <si>
    <t>VST001103</t>
  </si>
  <si>
    <t>https://via.placeholder.com/400?text=Shelf+1103</t>
  </si>
  <si>
    <t>VST001104</t>
  </si>
  <si>
    <t>PRD00172</t>
  </si>
  <si>
    <t>https://via.placeholder.com/400?text=Shelf+1104</t>
  </si>
  <si>
    <t>VST001105</t>
  </si>
  <si>
    <t>PRD00668</t>
  </si>
  <si>
    <t>https://via.placeholder.com/400?text=Shelf+1105</t>
  </si>
  <si>
    <t>VST001106</t>
  </si>
  <si>
    <t>https://via.placeholder.com/400?text=Shelf+1106</t>
  </si>
  <si>
    <t>VST001107</t>
  </si>
  <si>
    <t>https://via.placeholder.com/400?text=Shelf+1107</t>
  </si>
  <si>
    <t>VST001108</t>
  </si>
  <si>
    <t>https://via.placeholder.com/400?text=Shelf+1108</t>
  </si>
  <si>
    <t>VST001109</t>
  </si>
  <si>
    <t>PRD00339</t>
  </si>
  <si>
    <t>https://via.placeholder.com/400?text=Shelf+1109</t>
  </si>
  <si>
    <t>VST001110</t>
  </si>
  <si>
    <t>PRD00843</t>
  </si>
  <si>
    <t>https://via.placeholder.com/400?text=Shelf+1110</t>
  </si>
  <si>
    <t>VST001111</t>
  </si>
  <si>
    <t>PRD01119</t>
  </si>
  <si>
    <t>https://via.placeholder.com/400?text=Shelf+1111</t>
  </si>
  <si>
    <t>VST001112</t>
  </si>
  <si>
    <t>PRD00932</t>
  </si>
  <si>
    <t>https://via.placeholder.com/400?text=Shelf+1112</t>
  </si>
  <si>
    <t>VST001113</t>
  </si>
  <si>
    <t>PRD00656</t>
  </si>
  <si>
    <t>https://via.placeholder.com/400?text=Shelf+1113</t>
  </si>
  <si>
    <t>VST001114</t>
  </si>
  <si>
    <t>https://via.placeholder.com/400?text=Shelf+1114</t>
  </si>
  <si>
    <t>VST001115</t>
  </si>
  <si>
    <t>PRD00398</t>
  </si>
  <si>
    <t>https://via.placeholder.com/400?text=Shelf+1115</t>
  </si>
  <si>
    <t>VST001116</t>
  </si>
  <si>
    <t>https://via.placeholder.com/400?text=Shelf+1116</t>
  </si>
  <si>
    <t>VST001117</t>
  </si>
  <si>
    <t>PRM0148</t>
  </si>
  <si>
    <t>https://via.placeholder.com/400?text=Shelf+1117</t>
  </si>
  <si>
    <t>VST001118</t>
  </si>
  <si>
    <t>https://via.placeholder.com/400?text=Shelf+1118</t>
  </si>
  <si>
    <t>VST001119</t>
  </si>
  <si>
    <t>PRD00103</t>
  </si>
  <si>
    <t>https://via.placeholder.com/400?text=Shelf+1119</t>
  </si>
  <si>
    <t>VST001120</t>
  </si>
  <si>
    <t>https://via.placeholder.com/400?text=Shelf+1120</t>
  </si>
  <si>
    <t>VST001121</t>
  </si>
  <si>
    <t>https://via.placeholder.com/400?text=Shelf+1121</t>
  </si>
  <si>
    <t>VST001122</t>
  </si>
  <si>
    <t>https://via.placeholder.com/400?text=Shelf+1122</t>
  </si>
  <si>
    <t>VST001123</t>
  </si>
  <si>
    <t>https://via.placeholder.com/400?text=Shelf+1123</t>
  </si>
  <si>
    <t>VST001124</t>
  </si>
  <si>
    <t>https://via.placeholder.com/400?text=Shelf+1124</t>
  </si>
  <si>
    <t>VST001125</t>
  </si>
  <si>
    <t>https://via.placeholder.com/400?text=Shelf+1125</t>
  </si>
  <si>
    <t>VST001126</t>
  </si>
  <si>
    <t>https://via.placeholder.com/400?text=Shelf+1126</t>
  </si>
  <si>
    <t>VST001127</t>
  </si>
  <si>
    <t>https://via.placeholder.com/400?text=Shelf+1127</t>
  </si>
  <si>
    <t>VST001128</t>
  </si>
  <si>
    <t>PRD00126</t>
  </si>
  <si>
    <t>https://via.placeholder.com/400?text=Shelf+1128</t>
  </si>
  <si>
    <t>VST001129</t>
  </si>
  <si>
    <t>https://via.placeholder.com/400?text=Shelf+1129</t>
  </si>
  <si>
    <t>VST001130</t>
  </si>
  <si>
    <t>STR0294</t>
  </si>
  <si>
    <t>PRD00892</t>
  </si>
  <si>
    <t>https://via.placeholder.com/400?text=Shelf+1130</t>
  </si>
  <si>
    <t>VST001131</t>
  </si>
  <si>
    <t>STR0063</t>
  </si>
  <si>
    <t>https://via.placeholder.com/400?text=Shelf+1131</t>
  </si>
  <si>
    <t>VST001132</t>
  </si>
  <si>
    <t>PRD00418</t>
  </si>
  <si>
    <t>https://via.placeholder.com/400?text=Shelf+1132</t>
  </si>
  <si>
    <t>VST001133</t>
  </si>
  <si>
    <t>https://via.placeholder.com/400?text=Shelf+1133</t>
  </si>
  <si>
    <t>VST001134</t>
  </si>
  <si>
    <t>STR0143</t>
  </si>
  <si>
    <t>https://via.placeholder.com/400?text=Shelf+1134</t>
  </si>
  <si>
    <t>VST001135</t>
  </si>
  <si>
    <t>https://via.placeholder.com/400?text=Shelf+1135</t>
  </si>
  <si>
    <t>VST001136</t>
  </si>
  <si>
    <t>PRD00556</t>
  </si>
  <si>
    <t>https://via.placeholder.com/400?text=Shelf+1136</t>
  </si>
  <si>
    <t>VST001137</t>
  </si>
  <si>
    <t>https://via.placeholder.com/400?text=Shelf+1137</t>
  </si>
  <si>
    <t>VST001138</t>
  </si>
  <si>
    <t>https://via.placeholder.com/400?text=Shelf+1138</t>
  </si>
  <si>
    <t>VST001139</t>
  </si>
  <si>
    <t>PRD00755</t>
  </si>
  <si>
    <t>https://via.placeholder.com/400?text=Shelf+1139</t>
  </si>
  <si>
    <t>VST001140</t>
  </si>
  <si>
    <t>https://via.placeholder.com/400?text=Shelf+1140</t>
  </si>
  <si>
    <t>VST001141</t>
  </si>
  <si>
    <t>PRD01173</t>
  </si>
  <si>
    <t>https://via.placeholder.com/400?text=Shelf+1141</t>
  </si>
  <si>
    <t>VST001142</t>
  </si>
  <si>
    <t>https://via.placeholder.com/400?text=Shelf+1142</t>
  </si>
  <si>
    <t>VST001143</t>
  </si>
  <si>
    <t>PRD00093</t>
  </si>
  <si>
    <t>https://via.placeholder.com/400?text=Shelf+1143</t>
  </si>
  <si>
    <t>VST001144</t>
  </si>
  <si>
    <t>https://via.placeholder.com/400?text=Shelf+1144</t>
  </si>
  <si>
    <t>VST001145</t>
  </si>
  <si>
    <t>https://via.placeholder.com/400?text=Shelf+1145</t>
  </si>
  <si>
    <t>VST001146</t>
  </si>
  <si>
    <t>https://via.placeholder.com/400?text=Shelf+1146</t>
  </si>
  <si>
    <t>VST001147</t>
  </si>
  <si>
    <t>https://via.placeholder.com/400?text=Shelf+1147</t>
  </si>
  <si>
    <t>VST001148</t>
  </si>
  <si>
    <t>https://via.placeholder.com/400?text=Shelf+1148</t>
  </si>
  <si>
    <t>VST001149</t>
  </si>
  <si>
    <t>PRD00013</t>
  </si>
  <si>
    <t>https://via.placeholder.com/400?text=Shelf+1149</t>
  </si>
  <si>
    <t>VST001150</t>
  </si>
  <si>
    <t>PRD00117</t>
  </si>
  <si>
    <t>https://via.placeholder.com/400?text=Shelf+1150</t>
  </si>
  <si>
    <t>VST001151</t>
  </si>
  <si>
    <t>https://via.placeholder.com/400?text=Shelf+1151</t>
  </si>
  <si>
    <t>VST001152</t>
  </si>
  <si>
    <t>PRD01113</t>
  </si>
  <si>
    <t>https://via.placeholder.com/400?text=Shelf+1152</t>
  </si>
  <si>
    <t>VST001153</t>
  </si>
  <si>
    <t>https://via.placeholder.com/400?text=Shelf+1153</t>
  </si>
  <si>
    <t>VST001154</t>
  </si>
  <si>
    <t>https://via.placeholder.com/400?text=Shelf+1154</t>
  </si>
  <si>
    <t>VST001155</t>
  </si>
  <si>
    <t>PRD00612</t>
  </si>
  <si>
    <t>https://via.placeholder.com/400?text=Shelf+1155</t>
  </si>
  <si>
    <t>VST001156</t>
  </si>
  <si>
    <t>https://via.placeholder.com/400?text=Shelf+1156</t>
  </si>
  <si>
    <t>VST001157</t>
  </si>
  <si>
    <t>https://via.placeholder.com/400?text=Shelf+1157</t>
  </si>
  <si>
    <t>VST001158</t>
  </si>
  <si>
    <t>https://via.placeholder.com/400?text=Shelf+1158</t>
  </si>
  <si>
    <t>VST001159</t>
  </si>
  <si>
    <t>PRD01143</t>
  </si>
  <si>
    <t>https://via.placeholder.com/400?text=Shelf+1159</t>
  </si>
  <si>
    <t>VST001160</t>
  </si>
  <si>
    <t>PRD00722</t>
  </si>
  <si>
    <t>https://via.placeholder.com/400?text=Shelf+1160</t>
  </si>
  <si>
    <t>VST001161</t>
  </si>
  <si>
    <t>STR0316</t>
  </si>
  <si>
    <t>https://via.placeholder.com/400?text=Shelf+1161</t>
  </si>
  <si>
    <t>VST001162</t>
  </si>
  <si>
    <t>https://via.placeholder.com/400?text=Shelf+1162</t>
  </si>
  <si>
    <t>VST001163</t>
  </si>
  <si>
    <t>STR0313</t>
  </si>
  <si>
    <t>PRD00537</t>
  </si>
  <si>
    <t>https://via.placeholder.com/400?text=Shelf+1163</t>
  </si>
  <si>
    <t>VST001164</t>
  </si>
  <si>
    <t>https://via.placeholder.com/400?text=Shelf+1164</t>
  </si>
  <si>
    <t>VST001165</t>
  </si>
  <si>
    <t>PRD00405</t>
  </si>
  <si>
    <t>https://via.placeholder.com/400?text=Shelf+1165</t>
  </si>
  <si>
    <t>VST001166</t>
  </si>
  <si>
    <t>PRD00958</t>
  </si>
  <si>
    <t>https://via.placeholder.com/400?text=Shelf+1166</t>
  </si>
  <si>
    <t>VST001167</t>
  </si>
  <si>
    <t>https://via.placeholder.com/400?text=Shelf+1167</t>
  </si>
  <si>
    <t>VST001168</t>
  </si>
  <si>
    <t>https://via.placeholder.com/400?text=Shelf+1168</t>
  </si>
  <si>
    <t>VST001169</t>
  </si>
  <si>
    <t>https://via.placeholder.com/400?text=Shelf+1169</t>
  </si>
  <si>
    <t>VST001170</t>
  </si>
  <si>
    <t>https://via.placeholder.com/400?text=Shelf+1170</t>
  </si>
  <si>
    <t>VST001171</t>
  </si>
  <si>
    <t>https://via.placeholder.com/400?text=Shelf+1171</t>
  </si>
  <si>
    <t>VST001172</t>
  </si>
  <si>
    <t>https://via.placeholder.com/400?text=Shelf+1172</t>
  </si>
  <si>
    <t>VST001173</t>
  </si>
  <si>
    <t>PRD01146</t>
  </si>
  <si>
    <t>https://via.placeholder.com/400?text=Shelf+1173</t>
  </si>
  <si>
    <t>VST001174</t>
  </si>
  <si>
    <t>https://via.placeholder.com/400?text=Shelf+1174</t>
  </si>
  <si>
    <t>VST001175</t>
  </si>
  <si>
    <t>PRD00752</t>
  </si>
  <si>
    <t>https://via.placeholder.com/400?text=Shelf+1175</t>
  </si>
  <si>
    <t>VST001176</t>
  </si>
  <si>
    <t>https://via.placeholder.com/400?text=Shelf+1176</t>
  </si>
  <si>
    <t>VST001177</t>
  </si>
  <si>
    <t>https://via.placeholder.com/400?text=Shelf+1177</t>
  </si>
  <si>
    <t>VST001178</t>
  </si>
  <si>
    <t>https://via.placeholder.com/400?text=Shelf+1178</t>
  </si>
  <si>
    <t>VST001179</t>
  </si>
  <si>
    <t>https://via.placeholder.com/400?text=Shelf+1179</t>
  </si>
  <si>
    <t>VST001180</t>
  </si>
  <si>
    <t>PRD00275</t>
  </si>
  <si>
    <t>https://via.placeholder.com/400?text=Shelf+1180</t>
  </si>
  <si>
    <t>VST001181</t>
  </si>
  <si>
    <t>https://via.placeholder.com/400?text=Shelf+1181</t>
  </si>
  <si>
    <t>VST001182</t>
  </si>
  <si>
    <t>PRD00872</t>
  </si>
  <si>
    <t>https://via.placeholder.com/400?text=Shelf+1182</t>
  </si>
  <si>
    <t>VST001183</t>
  </si>
  <si>
    <t>PRD01116</t>
  </si>
  <si>
    <t>https://via.placeholder.com/400?text=Shelf+1183</t>
  </si>
  <si>
    <t>VST001184</t>
  </si>
  <si>
    <t>PRD00401</t>
  </si>
  <si>
    <t>https://via.placeholder.com/400?text=Shelf+1184</t>
  </si>
  <si>
    <t>VST001185</t>
  </si>
  <si>
    <t>PRD00143</t>
  </si>
  <si>
    <t>https://via.placeholder.com/400?text=Shelf+1185</t>
  </si>
  <si>
    <t>VST001186</t>
  </si>
  <si>
    <t>PRD01161</t>
  </si>
  <si>
    <t>https://via.placeholder.com/400?text=Shelf+1186</t>
  </si>
  <si>
    <t>VST001187</t>
  </si>
  <si>
    <t>https://via.placeholder.com/400?text=Shelf+1187</t>
  </si>
  <si>
    <t>VST001188</t>
  </si>
  <si>
    <t>PRD01048</t>
  </si>
  <si>
    <t>https://via.placeholder.com/400?text=Shelf+1188</t>
  </si>
  <si>
    <t>VST001189</t>
  </si>
  <si>
    <t>https://via.placeholder.com/400?text=Shelf+1189</t>
  </si>
  <si>
    <t>VST001190</t>
  </si>
  <si>
    <t>https://via.placeholder.com/400?text=Shelf+1190</t>
  </si>
  <si>
    <t>VST001191</t>
  </si>
  <si>
    <t>https://via.placeholder.com/400?text=Shelf+1191</t>
  </si>
  <si>
    <t>VST001192</t>
  </si>
  <si>
    <t>PRD00717</t>
  </si>
  <si>
    <t>https://via.placeholder.com/400?text=Shelf+1192</t>
  </si>
  <si>
    <t>VST001193</t>
  </si>
  <si>
    <t>PRD00989</t>
  </si>
  <si>
    <t>https://via.placeholder.com/400?text=Shelf+1193</t>
  </si>
  <si>
    <t>VST001194</t>
  </si>
  <si>
    <t>https://via.placeholder.com/400?text=Shelf+1194</t>
  </si>
  <si>
    <t>VST001195</t>
  </si>
  <si>
    <t>https://via.placeholder.com/400?text=Shelf+1195</t>
  </si>
  <si>
    <t>VST001196</t>
  </si>
  <si>
    <t>https://via.placeholder.com/400?text=Shelf+1196</t>
  </si>
  <si>
    <t>VST001197</t>
  </si>
  <si>
    <t>PRD00577</t>
  </si>
  <si>
    <t>https://via.placeholder.com/400?text=Shelf+1197</t>
  </si>
  <si>
    <t>VST001198</t>
  </si>
  <si>
    <t>PRD00175</t>
  </si>
  <si>
    <t>https://via.placeholder.com/400?text=Shelf+1198</t>
  </si>
  <si>
    <t>VST001199</t>
  </si>
  <si>
    <t>https://via.placeholder.com/400?text=Shelf+1199</t>
  </si>
  <si>
    <t>VST001200</t>
  </si>
  <si>
    <t>https://via.placeholder.com/400?text=Shelf+1200</t>
  </si>
  <si>
    <t>VST001201</t>
  </si>
  <si>
    <t>https://via.placeholder.com/400?text=Shelf+1201</t>
  </si>
  <si>
    <t>VST001202</t>
  </si>
  <si>
    <t>PRD00505</t>
  </si>
  <si>
    <t>https://via.placeholder.com/400?text=Shelf+1202</t>
  </si>
  <si>
    <t>VST001203</t>
  </si>
  <si>
    <t>https://via.placeholder.com/400?text=Shelf+1203</t>
  </si>
  <si>
    <t>VST001204</t>
  </si>
  <si>
    <t>https://via.placeholder.com/400?text=Shelf+1204</t>
  </si>
  <si>
    <t>VST001205</t>
  </si>
  <si>
    <t>PRD01142</t>
  </si>
  <si>
    <t>https://via.placeholder.com/400?text=Shelf+1205</t>
  </si>
  <si>
    <t>VST001206</t>
  </si>
  <si>
    <t>PRD00813</t>
  </si>
  <si>
    <t>https://via.placeholder.com/400?text=Shelf+1206</t>
  </si>
  <si>
    <t>VST001207</t>
  </si>
  <si>
    <t>PRD00463</t>
  </si>
  <si>
    <t>https://via.placeholder.com/400?text=Shelf+1207</t>
  </si>
  <si>
    <t>VST001208</t>
  </si>
  <si>
    <t>PRD00640</t>
  </si>
  <si>
    <t>https://via.placeholder.com/400?text=Shelf+1208</t>
  </si>
  <si>
    <t>VST001209</t>
  </si>
  <si>
    <t>https://via.placeholder.com/400?text=Shelf+1209</t>
  </si>
  <si>
    <t>VST001210</t>
  </si>
  <si>
    <t>PRD00195</t>
  </si>
  <si>
    <t>https://via.placeholder.com/400?text=Shelf+1210</t>
  </si>
  <si>
    <t>VST001211</t>
  </si>
  <si>
    <t>PRD00402</t>
  </si>
  <si>
    <t>https://via.placeholder.com/400?text=Shelf+1211</t>
  </si>
  <si>
    <t>VST001212</t>
  </si>
  <si>
    <t>STR0226</t>
  </si>
  <si>
    <t>https://via.placeholder.com/400?text=Shelf+1212</t>
  </si>
  <si>
    <t>VST001213</t>
  </si>
  <si>
    <t>PRD00735</t>
  </si>
  <si>
    <t>https://via.placeholder.com/400?text=Shelf+1213</t>
  </si>
  <si>
    <t>VST001214</t>
  </si>
  <si>
    <t>https://via.placeholder.com/400?text=Shelf+1214</t>
  </si>
  <si>
    <t>VST001215</t>
  </si>
  <si>
    <t>https://via.placeholder.com/400?text=Shelf+1215</t>
  </si>
  <si>
    <t>VST001216</t>
  </si>
  <si>
    <t>https://via.placeholder.com/400?text=Shelf+1216</t>
  </si>
  <si>
    <t>VST001217</t>
  </si>
  <si>
    <t>https://via.placeholder.com/400?text=Shelf+1217</t>
  </si>
  <si>
    <t>VST001218</t>
  </si>
  <si>
    <t>PRD00356</t>
  </si>
  <si>
    <t>https://via.placeholder.com/400?text=Shelf+1218</t>
  </si>
  <si>
    <t>VST001219</t>
  </si>
  <si>
    <t>PRD00237</t>
  </si>
  <si>
    <t>https://via.placeholder.com/400?text=Shelf+1219</t>
  </si>
  <si>
    <t>VST001220</t>
  </si>
  <si>
    <t>PRD00396</t>
  </si>
  <si>
    <t>https://via.placeholder.com/400?text=Shelf+1220</t>
  </si>
  <si>
    <t>VST001221</t>
  </si>
  <si>
    <t>https://via.placeholder.com/400?text=Shelf+1221</t>
  </si>
  <si>
    <t>VST001222</t>
  </si>
  <si>
    <t>https://via.placeholder.com/400?text=Shelf+1222</t>
  </si>
  <si>
    <t>VST001223</t>
  </si>
  <si>
    <t>https://via.placeholder.com/400?text=Shelf+1223</t>
  </si>
  <si>
    <t>VST001224</t>
  </si>
  <si>
    <t>https://via.placeholder.com/400?text=Shelf+1224</t>
  </si>
  <si>
    <t>VST001225</t>
  </si>
  <si>
    <t>https://via.placeholder.com/400?text=Shelf+1225</t>
  </si>
  <si>
    <t>VST001226</t>
  </si>
  <si>
    <t>PRD00083</t>
  </si>
  <si>
    <t>https://via.placeholder.com/400?text=Shelf+1226</t>
  </si>
  <si>
    <t>VST001227</t>
  </si>
  <si>
    <t>https://via.placeholder.com/400?text=Shelf+1227</t>
  </si>
  <si>
    <t>VST001228</t>
  </si>
  <si>
    <t>https://via.placeholder.com/400?text=Shelf+1228</t>
  </si>
  <si>
    <t>VST001229</t>
  </si>
  <si>
    <t>https://via.placeholder.com/400?text=Shelf+1229</t>
  </si>
  <si>
    <t>VST001230</t>
  </si>
  <si>
    <t>PRD00740</t>
  </si>
  <si>
    <t>https://via.placeholder.com/400?text=Shelf+1230</t>
  </si>
  <si>
    <t>VST001231</t>
  </si>
  <si>
    <t>https://via.placeholder.com/400?text=Shelf+1231</t>
  </si>
  <si>
    <t>VST001232</t>
  </si>
  <si>
    <t>PRM0279</t>
  </si>
  <si>
    <t>https://via.placeholder.com/400?text=Shelf+1232</t>
  </si>
  <si>
    <t>VST001233</t>
  </si>
  <si>
    <t>PRD00456</t>
  </si>
  <si>
    <t>https://via.placeholder.com/400?text=Shelf+1233</t>
  </si>
  <si>
    <t>VST001234</t>
  </si>
  <si>
    <t>https://via.placeholder.com/400?text=Shelf+1234</t>
  </si>
  <si>
    <t>VST001235</t>
  </si>
  <si>
    <t>https://via.placeholder.com/400?text=Shelf+1235</t>
  </si>
  <si>
    <t>VST001236</t>
  </si>
  <si>
    <t>https://via.placeholder.com/400?text=Shelf+1236</t>
  </si>
  <si>
    <t>VST001237</t>
  </si>
  <si>
    <t>https://via.placeholder.com/400?text=Shelf+1237</t>
  </si>
  <si>
    <t>VST001238</t>
  </si>
  <si>
    <t>PRD00663</t>
  </si>
  <si>
    <t>https://via.placeholder.com/400?text=Shelf+1238</t>
  </si>
  <si>
    <t>VST001239</t>
  </si>
  <si>
    <t>PRD00793</t>
  </si>
  <si>
    <t>https://via.placeholder.com/400?text=Shelf+1239</t>
  </si>
  <si>
    <t>VST001240</t>
  </si>
  <si>
    <t>PRD01084</t>
  </si>
  <si>
    <t>https://via.placeholder.com/400?text=Shelf+1240</t>
  </si>
  <si>
    <t>VST001241</t>
  </si>
  <si>
    <t>https://via.placeholder.com/400?text=Shelf+1241</t>
  </si>
  <si>
    <t>VST001242</t>
  </si>
  <si>
    <t>https://via.placeholder.com/400?text=Shelf+1242</t>
  </si>
  <si>
    <t>VST001243</t>
  </si>
  <si>
    <t>https://via.placeholder.com/400?text=Shelf+1243</t>
  </si>
  <si>
    <t>VST001244</t>
  </si>
  <si>
    <t>PRD00325</t>
  </si>
  <si>
    <t>https://via.placeholder.com/400?text=Shelf+1244</t>
  </si>
  <si>
    <t>VST001245</t>
  </si>
  <si>
    <t>https://via.placeholder.com/400?text=Shelf+1245</t>
  </si>
  <si>
    <t>VST001246</t>
  </si>
  <si>
    <t>https://via.placeholder.com/400?text=Shelf+1246</t>
  </si>
  <si>
    <t>VST001247</t>
  </si>
  <si>
    <t>https://via.placeholder.com/400?text=Shelf+1247</t>
  </si>
  <si>
    <t>VST001248</t>
  </si>
  <si>
    <t>PRD00725</t>
  </si>
  <si>
    <t>https://via.placeholder.com/400?text=Shelf+1248</t>
  </si>
  <si>
    <t>VST001249</t>
  </si>
  <si>
    <t>https://via.placeholder.com/400?text=Shelf+1249</t>
  </si>
  <si>
    <t>VST001250</t>
  </si>
  <si>
    <t>https://via.placeholder.com/400?text=Shelf+1250</t>
  </si>
  <si>
    <t>VST001251</t>
  </si>
  <si>
    <t>https://via.placeholder.com/400?text=Shelf+1251</t>
  </si>
  <si>
    <t>VST001252</t>
  </si>
  <si>
    <t>PRD00959</t>
  </si>
  <si>
    <t>https://via.placeholder.com/400?text=Shelf+1252</t>
  </si>
  <si>
    <t>VST001253</t>
  </si>
  <si>
    <t>PRD00610</t>
  </si>
  <si>
    <t>https://via.placeholder.com/400?text=Shelf+1253</t>
  </si>
  <si>
    <t>VST001254</t>
  </si>
  <si>
    <t>https://via.placeholder.com/400?text=Shelf+1254</t>
  </si>
  <si>
    <t>VST001255</t>
  </si>
  <si>
    <t>PRD00369</t>
  </si>
  <si>
    <t>https://via.placeholder.com/400?text=Shelf+1255</t>
  </si>
  <si>
    <t>VST001256</t>
  </si>
  <si>
    <t>PRD01037</t>
  </si>
  <si>
    <t>https://via.placeholder.com/400?text=Shelf+1256</t>
  </si>
  <si>
    <t>VST001257</t>
  </si>
  <si>
    <t>https://via.placeholder.com/400?text=Shelf+1257</t>
  </si>
  <si>
    <t>VST001258</t>
  </si>
  <si>
    <t>https://via.placeholder.com/400?text=Shelf+1258</t>
  </si>
  <si>
    <t>VST001259</t>
  </si>
  <si>
    <t>https://via.placeholder.com/400?text=Shelf+1259</t>
  </si>
  <si>
    <t>VST001260</t>
  </si>
  <si>
    <t>PRD00820</t>
  </si>
  <si>
    <t>https://via.placeholder.com/400?text=Shelf+1260</t>
  </si>
  <si>
    <t>VST001261</t>
  </si>
  <si>
    <t>https://via.placeholder.com/400?text=Shelf+1261</t>
  </si>
  <si>
    <t>VST001262</t>
  </si>
  <si>
    <t>https://via.placeholder.com/400?text=Shelf+1262</t>
  </si>
  <si>
    <t>VST001263</t>
  </si>
  <si>
    <t>https://via.placeholder.com/400?text=Shelf+1263</t>
  </si>
  <si>
    <t>VST001264</t>
  </si>
  <si>
    <t>https://via.placeholder.com/400?text=Shelf+1264</t>
  </si>
  <si>
    <t>VST001265</t>
  </si>
  <si>
    <t>https://via.placeholder.com/400?text=Shelf+1265</t>
  </si>
  <si>
    <t>VST001266</t>
  </si>
  <si>
    <t>https://via.placeholder.com/400?text=Shelf+1266</t>
  </si>
  <si>
    <t>VST001267</t>
  </si>
  <si>
    <t>https://via.placeholder.com/400?text=Shelf+1267</t>
  </si>
  <si>
    <t>VST001268</t>
  </si>
  <si>
    <t>https://via.placeholder.com/400?text=Shelf+1268</t>
  </si>
  <si>
    <t>VST001269</t>
  </si>
  <si>
    <t>https://via.placeholder.com/400?text=Shelf+1269</t>
  </si>
  <si>
    <t>VST001270</t>
  </si>
  <si>
    <t>https://via.placeholder.com/400?text=Shelf+1270</t>
  </si>
  <si>
    <t>VST001271</t>
  </si>
  <si>
    <t>https://via.placeholder.com/400?text=Shelf+1271</t>
  </si>
  <si>
    <t>VST001272</t>
  </si>
  <si>
    <t>https://via.placeholder.com/400?text=Shelf+1272</t>
  </si>
  <si>
    <t>VST001273</t>
  </si>
  <si>
    <t>https://via.placeholder.com/400?text=Shelf+1273</t>
  </si>
  <si>
    <t>VST001274</t>
  </si>
  <si>
    <t>https://via.placeholder.com/400?text=Shelf+1274</t>
  </si>
  <si>
    <t>VST001275</t>
  </si>
  <si>
    <t>https://via.placeholder.com/400?text=Shelf+1275</t>
  </si>
  <si>
    <t>VST001276</t>
  </si>
  <si>
    <t>PRD00192</t>
  </si>
  <si>
    <t>https://via.placeholder.com/400?text=Shelf+1276</t>
  </si>
  <si>
    <t>VST001277</t>
  </si>
  <si>
    <t>https://via.placeholder.com/400?text=Shelf+1277</t>
  </si>
  <si>
    <t>VST001278</t>
  </si>
  <si>
    <t>PRD00710</t>
  </si>
  <si>
    <t>https://via.placeholder.com/400?text=Shelf+1278</t>
  </si>
  <si>
    <t>VST001279</t>
  </si>
  <si>
    <t>PRD00507</t>
  </si>
  <si>
    <t>https://via.placeholder.com/400?text=Shelf+1279</t>
  </si>
  <si>
    <t>VST001280</t>
  </si>
  <si>
    <t>PRD01075</t>
  </si>
  <si>
    <t>https://via.placeholder.com/400?text=Shelf+1280</t>
  </si>
  <si>
    <t>VST001281</t>
  </si>
  <si>
    <t>PRD00294</t>
  </si>
  <si>
    <t>https://via.placeholder.com/400?text=Shelf+1281</t>
  </si>
  <si>
    <t>VST001282</t>
  </si>
  <si>
    <t>https://via.placeholder.com/400?text=Shelf+1282</t>
  </si>
  <si>
    <t>VST001283</t>
  </si>
  <si>
    <t>PRD00231</t>
  </si>
  <si>
    <t>https://via.placeholder.com/400?text=Shelf+1283</t>
  </si>
  <si>
    <t>VST001284</t>
  </si>
  <si>
    <t>https://via.placeholder.com/400?text=Shelf+1284</t>
  </si>
  <si>
    <t>VST001285</t>
  </si>
  <si>
    <t>https://via.placeholder.com/400?text=Shelf+1285</t>
  </si>
  <si>
    <t>VST001286</t>
  </si>
  <si>
    <t>PRD01122</t>
  </si>
  <si>
    <t>https://via.placeholder.com/400?text=Shelf+1286</t>
  </si>
  <si>
    <t>VST001287</t>
  </si>
  <si>
    <t>PRD00479</t>
  </si>
  <si>
    <t>https://via.placeholder.com/400?text=Shelf+1287</t>
  </si>
  <si>
    <t>VST001288</t>
  </si>
  <si>
    <t>https://via.placeholder.com/400?text=Shelf+1288</t>
  </si>
  <si>
    <t>VST001289</t>
  </si>
  <si>
    <t>https://via.placeholder.com/400?text=Shelf+1289</t>
  </si>
  <si>
    <t>VST001290</t>
  </si>
  <si>
    <t>https://via.placeholder.com/400?text=Shelf+1290</t>
  </si>
  <si>
    <t>VST001291</t>
  </si>
  <si>
    <t>PRD01191</t>
  </si>
  <si>
    <t>https://via.placeholder.com/400?text=Shelf+1291</t>
  </si>
  <si>
    <t>VST001292</t>
  </si>
  <si>
    <t>https://via.placeholder.com/400?text=Shelf+1292</t>
  </si>
  <si>
    <t>VST001293</t>
  </si>
  <si>
    <t>PRD00007</t>
  </si>
  <si>
    <t>https://via.placeholder.com/400?text=Shelf+1293</t>
  </si>
  <si>
    <t>VST001294</t>
  </si>
  <si>
    <t>https://via.placeholder.com/400?text=Shelf+1294</t>
  </si>
  <si>
    <t>VST001295</t>
  </si>
  <si>
    <t>https://via.placeholder.com/400?text=Shelf+1295</t>
  </si>
  <si>
    <t>VST001296</t>
  </si>
  <si>
    <t>https://via.placeholder.com/400?text=Shelf+1296</t>
  </si>
  <si>
    <t>VST001297</t>
  </si>
  <si>
    <t>https://via.placeholder.com/400?text=Shelf+1297</t>
  </si>
  <si>
    <t>VST001298</t>
  </si>
  <si>
    <t>PRD01141</t>
  </si>
  <si>
    <t>https://via.placeholder.com/400?text=Shelf+1298</t>
  </si>
  <si>
    <t>VST001299</t>
  </si>
  <si>
    <t>https://via.placeholder.com/400?text=Shelf+1299</t>
  </si>
  <si>
    <t>VST001300</t>
  </si>
  <si>
    <t>https://via.placeholder.com/400?text=Shelf+1300</t>
  </si>
  <si>
    <t>VST001301</t>
  </si>
  <si>
    <t>https://via.placeholder.com/400?text=Shelf+1301</t>
  </si>
  <si>
    <t>VST001302</t>
  </si>
  <si>
    <t>https://via.placeholder.com/400?text=Shelf+1302</t>
  </si>
  <si>
    <t>VST001303</t>
  </si>
  <si>
    <t>https://via.placeholder.com/400?text=Shelf+1303</t>
  </si>
  <si>
    <t>VST001304</t>
  </si>
  <si>
    <t>https://via.placeholder.com/400?text=Shelf+1304</t>
  </si>
  <si>
    <t>VST001305</t>
  </si>
  <si>
    <t>PRD00133</t>
  </si>
  <si>
    <t>https://via.placeholder.com/400?text=Shelf+1305</t>
  </si>
  <si>
    <t>VST001306</t>
  </si>
  <si>
    <t>PRM0275</t>
  </si>
  <si>
    <t>https://via.placeholder.com/400?text=Shelf+1306</t>
  </si>
  <si>
    <t>VST001307</t>
  </si>
  <si>
    <t>https://via.placeholder.com/400?text=Shelf+1307</t>
  </si>
  <si>
    <t>VST001308</t>
  </si>
  <si>
    <t>PRD00084</t>
  </si>
  <si>
    <t>https://via.placeholder.com/400?text=Shelf+1308</t>
  </si>
  <si>
    <t>VST001309</t>
  </si>
  <si>
    <t>https://via.placeholder.com/400?text=Shelf+1309</t>
  </si>
  <si>
    <t>VST001310</t>
  </si>
  <si>
    <t>PRD01108</t>
  </si>
  <si>
    <t>https://via.placeholder.com/400?text=Shelf+1310</t>
  </si>
  <si>
    <t>VST001311</t>
  </si>
  <si>
    <t>PRD00773</t>
  </si>
  <si>
    <t>https://via.placeholder.com/400?text=Shelf+1311</t>
  </si>
  <si>
    <t>VST001312</t>
  </si>
  <si>
    <t>https://via.placeholder.com/400?text=Shelf+1312</t>
  </si>
  <si>
    <t>VST001313</t>
  </si>
  <si>
    <t>https://via.placeholder.com/400?text=Shelf+1313</t>
  </si>
  <si>
    <t>VST001314</t>
  </si>
  <si>
    <t>https://via.placeholder.com/400?text=Shelf+1314</t>
  </si>
  <si>
    <t>VST001315</t>
  </si>
  <si>
    <t>PRD00815</t>
  </si>
  <si>
    <t>https://via.placeholder.com/400?text=Shelf+1315</t>
  </si>
  <si>
    <t>VST001316</t>
  </si>
  <si>
    <t>PRD00183</t>
  </si>
  <si>
    <t>https://via.placeholder.com/400?text=Shelf+1316</t>
  </si>
  <si>
    <t>VST001317</t>
  </si>
  <si>
    <t>https://via.placeholder.com/400?text=Shelf+1317</t>
  </si>
  <si>
    <t>VST001318</t>
  </si>
  <si>
    <t>https://via.placeholder.com/400?text=Shelf+1318</t>
  </si>
  <si>
    <t>VST001319</t>
  </si>
  <si>
    <t>https://via.placeholder.com/400?text=Shelf+1319</t>
  </si>
  <si>
    <t>VST001320</t>
  </si>
  <si>
    <t>https://via.placeholder.com/400?text=Shelf+1320</t>
  </si>
  <si>
    <t>VST001321</t>
  </si>
  <si>
    <t>https://via.placeholder.com/400?text=Shelf+1321</t>
  </si>
  <si>
    <t>VST001322</t>
  </si>
  <si>
    <t>PRD00336</t>
  </si>
  <si>
    <t>https://via.placeholder.com/400?text=Shelf+1322</t>
  </si>
  <si>
    <t>VST001323</t>
  </si>
  <si>
    <t>PRD00352</t>
  </si>
  <si>
    <t>https://via.placeholder.com/400?text=Shelf+1323</t>
  </si>
  <si>
    <t>VST001324</t>
  </si>
  <si>
    <t>https://via.placeholder.com/400?text=Shelf+1324</t>
  </si>
  <si>
    <t>VST001325</t>
  </si>
  <si>
    <t>https://via.placeholder.com/400?text=Shelf+1325</t>
  </si>
  <si>
    <t>VST001326</t>
  </si>
  <si>
    <t>https://via.placeholder.com/400?text=Shelf+1326</t>
  </si>
  <si>
    <t>VST001327</t>
  </si>
  <si>
    <t>PRD00115</t>
  </si>
  <si>
    <t>https://via.placeholder.com/400?text=Shelf+1327</t>
  </si>
  <si>
    <t>VST001328</t>
  </si>
  <si>
    <t>https://via.placeholder.com/400?text=Shelf+1328</t>
  </si>
  <si>
    <t>VST001329</t>
  </si>
  <si>
    <t>https://via.placeholder.com/400?text=Shelf+1329</t>
  </si>
  <si>
    <t>VST001330</t>
  </si>
  <si>
    <t>https://via.placeholder.com/400?text=Shelf+1330</t>
  </si>
  <si>
    <t>VST001331</t>
  </si>
  <si>
    <t>https://via.placeholder.com/400?text=Shelf+1331</t>
  </si>
  <si>
    <t>VST001332</t>
  </si>
  <si>
    <t>https://via.placeholder.com/400?text=Shelf+1332</t>
  </si>
  <si>
    <t>VST001333</t>
  </si>
  <si>
    <t>https://via.placeholder.com/400?text=Shelf+1333</t>
  </si>
  <si>
    <t>VST001334</t>
  </si>
  <si>
    <t>PRD01053</t>
  </si>
  <si>
    <t>https://via.placeholder.com/400?text=Shelf+1334</t>
  </si>
  <si>
    <t>VST001335</t>
  </si>
  <si>
    <t>https://via.placeholder.com/400?text=Shelf+1335</t>
  </si>
  <si>
    <t>VST001336</t>
  </si>
  <si>
    <t>PRD00425</t>
  </si>
  <si>
    <t>https://via.placeholder.com/400?text=Shelf+1336</t>
  </si>
  <si>
    <t>VST001337</t>
  </si>
  <si>
    <t>PRD00899</t>
  </si>
  <si>
    <t>https://via.placeholder.com/400?text=Shelf+1337</t>
  </si>
  <si>
    <t>VST001338</t>
  </si>
  <si>
    <t>PRD00592</t>
  </si>
  <si>
    <t>https://via.placeholder.com/400?text=Shelf+1338</t>
  </si>
  <si>
    <t>VST001339</t>
  </si>
  <si>
    <t>https://via.placeholder.com/400?text=Shelf+1339</t>
  </si>
  <si>
    <t>VST001340</t>
  </si>
  <si>
    <t>https://via.placeholder.com/400?text=Shelf+1340</t>
  </si>
  <si>
    <t>VST001341</t>
  </si>
  <si>
    <t>https://via.placeholder.com/400?text=Shelf+1341</t>
  </si>
  <si>
    <t>VST001342</t>
  </si>
  <si>
    <t>https://via.placeholder.com/400?text=Shelf+1342</t>
  </si>
  <si>
    <t>VST001343</t>
  </si>
  <si>
    <t>PRD00567</t>
  </si>
  <si>
    <t>https://via.placeholder.com/400?text=Shelf+1343</t>
  </si>
  <si>
    <t>VST001344</t>
  </si>
  <si>
    <t>https://via.placeholder.com/400?text=Shelf+1344</t>
  </si>
  <si>
    <t>VST001345</t>
  </si>
  <si>
    <t>https://via.placeholder.com/400?text=Shelf+1345</t>
  </si>
  <si>
    <t>VST001346</t>
  </si>
  <si>
    <t>https://via.placeholder.com/400?text=Shelf+1346</t>
  </si>
  <si>
    <t>VST001347</t>
  </si>
  <si>
    <t>https://via.placeholder.com/400?text=Shelf+1347</t>
  </si>
  <si>
    <t>VST001348</t>
  </si>
  <si>
    <t>https://via.placeholder.com/400?text=Shelf+1348</t>
  </si>
  <si>
    <t>VST001349</t>
  </si>
  <si>
    <t>https://via.placeholder.com/400?text=Shelf+1349</t>
  </si>
  <si>
    <t>VST001350</t>
  </si>
  <si>
    <t>https://via.placeholder.com/400?text=Shelf+1350</t>
  </si>
  <si>
    <t>VST001351</t>
  </si>
  <si>
    <t>https://via.placeholder.com/400?text=Shelf+1351</t>
  </si>
  <si>
    <t>VST001352</t>
  </si>
  <si>
    <t>https://via.placeholder.com/400?text=Shelf+1352</t>
  </si>
  <si>
    <t>VST001353</t>
  </si>
  <si>
    <t>https://via.placeholder.com/400?text=Shelf+1353</t>
  </si>
  <si>
    <t>VST001354</t>
  </si>
  <si>
    <t>PRD00347</t>
  </si>
  <si>
    <t>https://via.placeholder.com/400?text=Shelf+1354</t>
  </si>
  <si>
    <t>VST001355</t>
  </si>
  <si>
    <t>PRD01009</t>
  </si>
  <si>
    <t>https://via.placeholder.com/400?text=Shelf+1355</t>
  </si>
  <si>
    <t>VST001356</t>
  </si>
  <si>
    <t>https://via.placeholder.com/400?text=Shelf+1356</t>
  </si>
  <si>
    <t>VST001357</t>
  </si>
  <si>
    <t>PRD00664</t>
  </si>
  <si>
    <t>https://via.placeholder.com/400?text=Shelf+1357</t>
  </si>
  <si>
    <t>VST001358</t>
  </si>
  <si>
    <t>PRD00649</t>
  </si>
  <si>
    <t>https://via.placeholder.com/400?text=Shelf+1358</t>
  </si>
  <si>
    <t>VST001359</t>
  </si>
  <si>
    <t>https://via.placeholder.com/400?text=Shelf+1359</t>
  </si>
  <si>
    <t>VST001360</t>
  </si>
  <si>
    <t>PRD00671</t>
  </si>
  <si>
    <t>https://via.placeholder.com/400?text=Shelf+1360</t>
  </si>
  <si>
    <t>VST001361</t>
  </si>
  <si>
    <t>https://via.placeholder.com/400?text=Shelf+1361</t>
  </si>
  <si>
    <t>VST001362</t>
  </si>
  <si>
    <t>PRD00043</t>
  </si>
  <si>
    <t>https://via.placeholder.com/400?text=Shelf+1362</t>
  </si>
  <si>
    <t>VST001363</t>
  </si>
  <si>
    <t>https://via.placeholder.com/400?text=Shelf+1363</t>
  </si>
  <si>
    <t>VST001364</t>
  </si>
  <si>
    <t>https://via.placeholder.com/400?text=Shelf+1364</t>
  </si>
  <si>
    <t>VST001365</t>
  </si>
  <si>
    <t>https://via.placeholder.com/400?text=Shelf+1365</t>
  </si>
  <si>
    <t>VST001366</t>
  </si>
  <si>
    <t>https://via.placeholder.com/400?text=Shelf+1366</t>
  </si>
  <si>
    <t>VST001367</t>
  </si>
  <si>
    <t>PRD00019</t>
  </si>
  <si>
    <t>https://via.placeholder.com/400?text=Shelf+1367</t>
  </si>
  <si>
    <t>VST001368</t>
  </si>
  <si>
    <t>https://via.placeholder.com/400?text=Shelf+1368</t>
  </si>
  <si>
    <t>VST001369</t>
  </si>
  <si>
    <t>https://via.placeholder.com/400?text=Shelf+1369</t>
  </si>
  <si>
    <t>VST001370</t>
  </si>
  <si>
    <t>https://via.placeholder.com/400?text=Shelf+1370</t>
  </si>
  <si>
    <t>VST001371</t>
  </si>
  <si>
    <t>https://via.placeholder.com/400?text=Shelf+1371</t>
  </si>
  <si>
    <t>VST001372</t>
  </si>
  <si>
    <t>https://via.placeholder.com/400?text=Shelf+1372</t>
  </si>
  <si>
    <t>VST001373</t>
  </si>
  <si>
    <t>https://via.placeholder.com/400?text=Shelf+1373</t>
  </si>
  <si>
    <t>VST001374</t>
  </si>
  <si>
    <t>https://via.placeholder.com/400?text=Shelf+1374</t>
  </si>
  <si>
    <t>VST001375</t>
  </si>
  <si>
    <t>https://via.placeholder.com/400?text=Shelf+1375</t>
  </si>
  <si>
    <t>VST001376</t>
  </si>
  <si>
    <t>https://via.placeholder.com/400?text=Shelf+1376</t>
  </si>
  <si>
    <t>VST001377</t>
  </si>
  <si>
    <t>https://via.placeholder.com/400?text=Shelf+1377</t>
  </si>
  <si>
    <t>VST001378</t>
  </si>
  <si>
    <t>https://via.placeholder.com/400?text=Shelf+1378</t>
  </si>
  <si>
    <t>VST001379</t>
  </si>
  <si>
    <t>PRD00527</t>
  </si>
  <si>
    <t>https://via.placeholder.com/400?text=Shelf+1379</t>
  </si>
  <si>
    <t>VST001380</t>
  </si>
  <si>
    <t>https://via.placeholder.com/400?text=Shelf+1380</t>
  </si>
  <si>
    <t>VST001381</t>
  </si>
  <si>
    <t>https://via.placeholder.com/400?text=Shelf+1381</t>
  </si>
  <si>
    <t>VST001382</t>
  </si>
  <si>
    <t>https://via.placeholder.com/400?text=Shelf+1382</t>
  </si>
  <si>
    <t>VST001383</t>
  </si>
  <si>
    <t>https://via.placeholder.com/400?text=Shelf+1383</t>
  </si>
  <si>
    <t>VST001384</t>
  </si>
  <si>
    <t>PRD00830</t>
  </si>
  <si>
    <t>https://via.placeholder.com/400?text=Shelf+1384</t>
  </si>
  <si>
    <t>VST001385</t>
  </si>
  <si>
    <t>PRD00317</t>
  </si>
  <si>
    <t>https://via.placeholder.com/400?text=Shelf+1385</t>
  </si>
  <si>
    <t>VST001386</t>
  </si>
  <si>
    <t>https://via.placeholder.com/400?text=Shelf+1386</t>
  </si>
  <si>
    <t>VST001387</t>
  </si>
  <si>
    <t>https://via.placeholder.com/400?text=Shelf+1387</t>
  </si>
  <si>
    <t>VST001388</t>
  </si>
  <si>
    <t>https://via.placeholder.com/400?text=Shelf+1388</t>
  </si>
  <si>
    <t>VST001389</t>
  </si>
  <si>
    <t>https://via.placeholder.com/400?text=Shelf+1389</t>
  </si>
  <si>
    <t>VST001390</t>
  </si>
  <si>
    <t>PRD00366</t>
  </si>
  <si>
    <t>https://via.placeholder.com/400?text=Shelf+1390</t>
  </si>
  <si>
    <t>VST001391</t>
  </si>
  <si>
    <t>PRD00738</t>
  </si>
  <si>
    <t>https://via.placeholder.com/400?text=Shelf+1391</t>
  </si>
  <si>
    <t>VST001392</t>
  </si>
  <si>
    <t>STR0251</t>
  </si>
  <si>
    <t>https://via.placeholder.com/400?text=Shelf+1392</t>
  </si>
  <si>
    <t>VST001393</t>
  </si>
  <si>
    <t>https://via.placeholder.com/400?text=Shelf+1393</t>
  </si>
  <si>
    <t>VST001394</t>
  </si>
  <si>
    <t>PRD00064</t>
  </si>
  <si>
    <t>https://via.placeholder.com/400?text=Shelf+1394</t>
  </si>
  <si>
    <t>VST001395</t>
  </si>
  <si>
    <t>https://via.placeholder.com/400?text=Shelf+1395</t>
  </si>
  <si>
    <t>VST001396</t>
  </si>
  <si>
    <t>https://via.placeholder.com/400?text=Shelf+1396</t>
  </si>
  <si>
    <t>VST001397</t>
  </si>
  <si>
    <t>PRD01152</t>
  </si>
  <si>
    <t>https://via.placeholder.com/400?text=Shelf+1397</t>
  </si>
  <si>
    <t>VST001398</t>
  </si>
  <si>
    <t>PRD01056</t>
  </si>
  <si>
    <t>https://via.placeholder.com/400?text=Shelf+1398</t>
  </si>
  <si>
    <t>VST001399</t>
  </si>
  <si>
    <t>https://via.placeholder.com/400?text=Shelf+1399</t>
  </si>
  <si>
    <t>VST001400</t>
  </si>
  <si>
    <t>https://via.placeholder.com/400?text=Shelf+1400</t>
  </si>
  <si>
    <t>VST001401</t>
  </si>
  <si>
    <t>https://via.placeholder.com/400?text=Shelf+1401</t>
  </si>
  <si>
    <t>VST001402</t>
  </si>
  <si>
    <t>https://via.placeholder.com/400?text=Shelf+1402</t>
  </si>
  <si>
    <t>VST001403</t>
  </si>
  <si>
    <t>https://via.placeholder.com/400?text=Shelf+1403</t>
  </si>
  <si>
    <t>VST001404</t>
  </si>
  <si>
    <t>https://via.placeholder.com/400?text=Shelf+1404</t>
  </si>
  <si>
    <t>VST001405</t>
  </si>
  <si>
    <t>PRD00688</t>
  </si>
  <si>
    <t>https://via.placeholder.com/400?text=Shelf+1405</t>
  </si>
  <si>
    <t>VST001406</t>
  </si>
  <si>
    <t>https://via.placeholder.com/400?text=Shelf+1406</t>
  </si>
  <si>
    <t>VST001407</t>
  </si>
  <si>
    <t>https://via.placeholder.com/400?text=Shelf+1407</t>
  </si>
  <si>
    <t>VST001408</t>
  </si>
  <si>
    <t>PRD00751</t>
  </si>
  <si>
    <t>https://via.placeholder.com/400?text=Shelf+1408</t>
  </si>
  <si>
    <t>VST001409</t>
  </si>
  <si>
    <t>PRD00490</t>
  </si>
  <si>
    <t>https://via.placeholder.com/400?text=Shelf+1409</t>
  </si>
  <si>
    <t>VST001410</t>
  </si>
  <si>
    <t>https://via.placeholder.com/400?text=Shelf+1410</t>
  </si>
  <si>
    <t>VST001411</t>
  </si>
  <si>
    <t>https://via.placeholder.com/400?text=Shelf+1411</t>
  </si>
  <si>
    <t>VST001412</t>
  </si>
  <si>
    <t>https://via.placeholder.com/400?text=Shelf+1412</t>
  </si>
  <si>
    <t>VST001413</t>
  </si>
  <si>
    <t>https://via.placeholder.com/400?text=Shelf+1413</t>
  </si>
  <si>
    <t>VST001414</t>
  </si>
  <si>
    <t>https://via.placeholder.com/400?text=Shelf+1414</t>
  </si>
  <si>
    <t>VST001415</t>
  </si>
  <si>
    <t>https://via.placeholder.com/400?text=Shelf+1415</t>
  </si>
  <si>
    <t>VST001416</t>
  </si>
  <si>
    <t>https://via.placeholder.com/400?text=Shelf+1416</t>
  </si>
  <si>
    <t>VST001417</t>
  </si>
  <si>
    <t>https://via.placeholder.com/400?text=Shelf+1417</t>
  </si>
  <si>
    <t>VST001418</t>
  </si>
  <si>
    <t>PRD00513</t>
  </si>
  <si>
    <t>https://via.placeholder.com/400?text=Shelf+1418</t>
  </si>
  <si>
    <t>VST001419</t>
  </si>
  <si>
    <t>https://via.placeholder.com/400?text=Shelf+1419</t>
  </si>
  <si>
    <t>VST001420</t>
  </si>
  <si>
    <t>https://via.placeholder.com/400?text=Shelf+1420</t>
  </si>
  <si>
    <t>VST001421</t>
  </si>
  <si>
    <t>https://via.placeholder.com/400?text=Shelf+1421</t>
  </si>
  <si>
    <t>VST001422</t>
  </si>
  <si>
    <t>https://via.placeholder.com/400?text=Shelf+1422</t>
  </si>
  <si>
    <t>VST001423</t>
  </si>
  <si>
    <t>https://via.placeholder.com/400?text=Shelf+1423</t>
  </si>
  <si>
    <t>VST001424</t>
  </si>
  <si>
    <t>PRD00024</t>
  </si>
  <si>
    <t>https://via.placeholder.com/400?text=Shelf+1424</t>
  </si>
  <si>
    <t>VST001425</t>
  </si>
  <si>
    <t>https://via.placeholder.com/400?text=Shelf+1425</t>
  </si>
  <si>
    <t>VST001426</t>
  </si>
  <si>
    <t>https://via.placeholder.com/400?text=Shelf+1426</t>
  </si>
  <si>
    <t>VST001427</t>
  </si>
  <si>
    <t>https://via.placeholder.com/400?text=Shelf+1427</t>
  </si>
  <si>
    <t>VST001428</t>
  </si>
  <si>
    <t>https://via.placeholder.com/400?text=Shelf+1428</t>
  </si>
  <si>
    <t>VST001429</t>
  </si>
  <si>
    <t>PRD00116</t>
  </si>
  <si>
    <t>https://via.placeholder.com/400?text=Shelf+1429</t>
  </si>
  <si>
    <t>VST001430</t>
  </si>
  <si>
    <t>https://via.placeholder.com/400?text=Shelf+1430</t>
  </si>
  <si>
    <t>VST001431</t>
  </si>
  <si>
    <t>https://via.placeholder.com/400?text=Shelf+1431</t>
  </si>
  <si>
    <t>VST001432</t>
  </si>
  <si>
    <t>https://via.placeholder.com/400?text=Shelf+1432</t>
  </si>
  <si>
    <t>VST001433</t>
  </si>
  <si>
    <t>https://via.placeholder.com/400?text=Shelf+1433</t>
  </si>
  <si>
    <t>VST001434</t>
  </si>
  <si>
    <t>PRD00565</t>
  </si>
  <si>
    <t>https://via.placeholder.com/400?text=Shelf+1434</t>
  </si>
  <si>
    <t>VST001435</t>
  </si>
  <si>
    <t>https://via.placeholder.com/400?text=Shelf+1435</t>
  </si>
  <si>
    <t>VST001436</t>
  </si>
  <si>
    <t>https://via.placeholder.com/400?text=Shelf+1436</t>
  </si>
  <si>
    <t>VST001437</t>
  </si>
  <si>
    <t>PRD00632</t>
  </si>
  <si>
    <t>https://via.placeholder.com/400?text=Shelf+1437</t>
  </si>
  <si>
    <t>VST001438</t>
  </si>
  <si>
    <t>https://via.placeholder.com/400?text=Shelf+1438</t>
  </si>
  <si>
    <t>VST001439</t>
  </si>
  <si>
    <t>https://via.placeholder.com/400?text=Shelf+1439</t>
  </si>
  <si>
    <t>VST001440</t>
  </si>
  <si>
    <t>PRD01081</t>
  </si>
  <si>
    <t>https://via.placeholder.com/400?text=Shelf+1440</t>
  </si>
  <si>
    <t>VST001441</t>
  </si>
  <si>
    <t>https://via.placeholder.com/400?text=Shelf+1441</t>
  </si>
  <si>
    <t>VST001442</t>
  </si>
  <si>
    <t>https://via.placeholder.com/400?text=Shelf+1442</t>
  </si>
  <si>
    <t>VST001443</t>
  </si>
  <si>
    <t>https://via.placeholder.com/400?text=Shelf+1443</t>
  </si>
  <si>
    <t>VST001444</t>
  </si>
  <si>
    <t>https://via.placeholder.com/400?text=Shelf+1444</t>
  </si>
  <si>
    <t>VST001445</t>
  </si>
  <si>
    <t>https://via.placeholder.com/400?text=Shelf+1445</t>
  </si>
  <si>
    <t>VST001446</t>
  </si>
  <si>
    <t>https://via.placeholder.com/400?text=Shelf+1446</t>
  </si>
  <si>
    <t>VST001447</t>
  </si>
  <si>
    <t>https://via.placeholder.com/400?text=Shelf+1447</t>
  </si>
  <si>
    <t>VST001448</t>
  </si>
  <si>
    <t>PRD00311</t>
  </si>
  <si>
    <t>https://via.placeholder.com/400?text=Shelf+1448</t>
  </si>
  <si>
    <t>VST001449</t>
  </si>
  <si>
    <t>https://via.placeholder.com/400?text=Shelf+1449</t>
  </si>
  <si>
    <t>VST001450</t>
  </si>
  <si>
    <t>https://via.placeholder.com/400?text=Shelf+1450</t>
  </si>
  <si>
    <t>VST001451</t>
  </si>
  <si>
    <t>https://via.placeholder.com/400?text=Shelf+1451</t>
  </si>
  <si>
    <t>VST001452</t>
  </si>
  <si>
    <t>https://via.placeholder.com/400?text=Shelf+1452</t>
  </si>
  <si>
    <t>VST001453</t>
  </si>
  <si>
    <t>https://via.placeholder.com/400?text=Shelf+1453</t>
  </si>
  <si>
    <t>VST001454</t>
  </si>
  <si>
    <t>https://via.placeholder.com/400?text=Shelf+1454</t>
  </si>
  <si>
    <t>VST001455</t>
  </si>
  <si>
    <t>https://via.placeholder.com/400?text=Shelf+1455</t>
  </si>
  <si>
    <t>VST001456</t>
  </si>
  <si>
    <t>https://via.placeholder.com/400?text=Shelf+1456</t>
  </si>
  <si>
    <t>VST001457</t>
  </si>
  <si>
    <t>https://via.placeholder.com/400?text=Shelf+1457</t>
  </si>
  <si>
    <t>VST001458</t>
  </si>
  <si>
    <t>PRD00562</t>
  </si>
  <si>
    <t>https://via.placeholder.com/400?text=Shelf+1458</t>
  </si>
  <si>
    <t>VST001459</t>
  </si>
  <si>
    <t>https://via.placeholder.com/400?text=Shelf+1459</t>
  </si>
  <si>
    <t>VST001460</t>
  </si>
  <si>
    <t>https://via.placeholder.com/400?text=Shelf+1460</t>
  </si>
  <si>
    <t>VST001461</t>
  </si>
  <si>
    <t>https://via.placeholder.com/400?text=Shelf+1461</t>
  </si>
  <si>
    <t>VST001462</t>
  </si>
  <si>
    <t>https://via.placeholder.com/400?text=Shelf+1462</t>
  </si>
  <si>
    <t>VST001463</t>
  </si>
  <si>
    <t>https://via.placeholder.com/400?text=Shelf+1463</t>
  </si>
  <si>
    <t>VST001464</t>
  </si>
  <si>
    <t>PRD00154</t>
  </si>
  <si>
    <t>https://via.placeholder.com/400?text=Shelf+1464</t>
  </si>
  <si>
    <t>VST001465</t>
  </si>
  <si>
    <t>PRD00484</t>
  </si>
  <si>
    <t>https://via.placeholder.com/400?text=Shelf+1465</t>
  </si>
  <si>
    <t>VST001466</t>
  </si>
  <si>
    <t>https://via.placeholder.com/400?text=Shelf+1466</t>
  </si>
  <si>
    <t>VST001467</t>
  </si>
  <si>
    <t>https://via.placeholder.com/400?text=Shelf+1467</t>
  </si>
  <si>
    <t>VST001468</t>
  </si>
  <si>
    <t>https://via.placeholder.com/400?text=Shelf+1468</t>
  </si>
  <si>
    <t>VST001469</t>
  </si>
  <si>
    <t>PRD00728</t>
  </si>
  <si>
    <t>https://via.placeholder.com/400?text=Shelf+1469</t>
  </si>
  <si>
    <t>VST001470</t>
  </si>
  <si>
    <t>https://via.placeholder.com/400?text=Shelf+1470</t>
  </si>
  <si>
    <t>VST001471</t>
  </si>
  <si>
    <t>https://via.placeholder.com/400?text=Shelf+1471</t>
  </si>
  <si>
    <t>VST001472</t>
  </si>
  <si>
    <t>PRD00706</t>
  </si>
  <si>
    <t>https://via.placeholder.com/400?text=Shelf+1472</t>
  </si>
  <si>
    <t>VST001473</t>
  </si>
  <si>
    <t>https://via.placeholder.com/400?text=Shelf+1473</t>
  </si>
  <si>
    <t>VST001474</t>
  </si>
  <si>
    <t>https://via.placeholder.com/400?text=Shelf+1474</t>
  </si>
  <si>
    <t>VST001475</t>
  </si>
  <si>
    <t>PRD00397</t>
  </si>
  <si>
    <t>https://via.placeholder.com/400?text=Shelf+1475</t>
  </si>
  <si>
    <t>VST001476</t>
  </si>
  <si>
    <t>https://via.placeholder.com/400?text=Shelf+1476</t>
  </si>
  <si>
    <t>VST001477</t>
  </si>
  <si>
    <t>PRD00875</t>
  </si>
  <si>
    <t>https://via.placeholder.com/400?text=Shelf+1477</t>
  </si>
  <si>
    <t>VST001478</t>
  </si>
  <si>
    <t>PRD00218</t>
  </si>
  <si>
    <t>https://via.placeholder.com/400?text=Shelf+1478</t>
  </si>
  <si>
    <t>VST001479</t>
  </si>
  <si>
    <t>https://via.placeholder.com/400?text=Shelf+1479</t>
  </si>
  <si>
    <t>VST001480</t>
  </si>
  <si>
    <t>https://via.placeholder.com/400?text=Shelf+1480</t>
  </si>
  <si>
    <t>VST001481</t>
  </si>
  <si>
    <t>https://via.placeholder.com/400?text=Shelf+1481</t>
  </si>
  <si>
    <t>VST001482</t>
  </si>
  <si>
    <t>PRD00206</t>
  </si>
  <si>
    <t>https://via.placeholder.com/400?text=Shelf+1482</t>
  </si>
  <si>
    <t>VST001483</t>
  </si>
  <si>
    <t>PRD00552</t>
  </si>
  <si>
    <t>https://via.placeholder.com/400?text=Shelf+1483</t>
  </si>
  <si>
    <t>VST001484</t>
  </si>
  <si>
    <t>https://via.placeholder.com/400?text=Shelf+1484</t>
  </si>
  <si>
    <t>VST001485</t>
  </si>
  <si>
    <t>https://via.placeholder.com/400?text=Shelf+1485</t>
  </si>
  <si>
    <t>VST001486</t>
  </si>
  <si>
    <t>https://via.placeholder.com/400?text=Shelf+1486</t>
  </si>
  <si>
    <t>VST001487</t>
  </si>
  <si>
    <t>https://via.placeholder.com/400?text=Shelf+1487</t>
  </si>
  <si>
    <t>VST001488</t>
  </si>
  <si>
    <t>https://via.placeholder.com/400?text=Shelf+1488</t>
  </si>
  <si>
    <t>VST001489</t>
  </si>
  <si>
    <t>https://via.placeholder.com/400?text=Shelf+1489</t>
  </si>
  <si>
    <t>VST001490</t>
  </si>
  <si>
    <t>https://via.placeholder.com/400?text=Shelf+1490</t>
  </si>
  <si>
    <t>VST001491</t>
  </si>
  <si>
    <t>https://via.placeholder.com/400?text=Shelf+1491</t>
  </si>
  <si>
    <t>VST001492</t>
  </si>
  <si>
    <t>https://via.placeholder.com/400?text=Shelf+1492</t>
  </si>
  <si>
    <t>VST001493</t>
  </si>
  <si>
    <t>PRD00518</t>
  </si>
  <si>
    <t>https://via.placeholder.com/400?text=Shelf+1493</t>
  </si>
  <si>
    <t>VST001494</t>
  </si>
  <si>
    <t>https://via.placeholder.com/400?text=Shelf+1494</t>
  </si>
  <si>
    <t>VST001495</t>
  </si>
  <si>
    <t>https://via.placeholder.com/400?text=Shelf+1495</t>
  </si>
  <si>
    <t>VST001496</t>
  </si>
  <si>
    <t>https://via.placeholder.com/400?text=Shelf+1496</t>
  </si>
  <si>
    <t>VST001497</t>
  </si>
  <si>
    <t>https://via.placeholder.com/400?text=Shelf+1497</t>
  </si>
  <si>
    <t>VST001498</t>
  </si>
  <si>
    <t>PRD00278</t>
  </si>
  <si>
    <t>https://via.placeholder.com/400?text=Shelf+1498</t>
  </si>
  <si>
    <t>VST001499</t>
  </si>
  <si>
    <t>PRD00920</t>
  </si>
  <si>
    <t>https://via.placeholder.com/400?text=Shelf+1499</t>
  </si>
  <si>
    <t>VST001500</t>
  </si>
  <si>
    <t>https://via.placeholder.com/400?text=Shelf+1500</t>
  </si>
  <si>
    <t>Record_ID</t>
  </si>
  <si>
    <t>Promoter_Name</t>
  </si>
  <si>
    <t>Visits_Made</t>
  </si>
  <si>
    <t>Hours_Worked</t>
  </si>
  <si>
    <t>Sales_Achieved</t>
  </si>
  <si>
    <t>REC000001</t>
  </si>
  <si>
    <t>Promoter_37</t>
  </si>
  <si>
    <t>REC000002</t>
  </si>
  <si>
    <t>Promoter_136</t>
  </si>
  <si>
    <t>REC000003</t>
  </si>
  <si>
    <t>Promoter_44</t>
  </si>
  <si>
    <t>REC000004</t>
  </si>
  <si>
    <t>Promoter_214</t>
  </si>
  <si>
    <t>Late report</t>
  </si>
  <si>
    <t>REC000005</t>
  </si>
  <si>
    <t>Promoter_232</t>
  </si>
  <si>
    <t>REC000006</t>
  </si>
  <si>
    <t>Promoter_220</t>
  </si>
  <si>
    <t>REC000007</t>
  </si>
  <si>
    <t>Promoter_33</t>
  </si>
  <si>
    <t>REC000008</t>
  </si>
  <si>
    <t>Promoter_27</t>
  </si>
  <si>
    <t>REC000009</t>
  </si>
  <si>
    <t>Promoter_11</t>
  </si>
  <si>
    <t>REC000010</t>
  </si>
  <si>
    <t>Promoter_102</t>
  </si>
  <si>
    <t>REC000011</t>
  </si>
  <si>
    <t>Promoter_148</t>
  </si>
  <si>
    <t>REC000012</t>
  </si>
  <si>
    <t>Promoter_252</t>
  </si>
  <si>
    <t>REC000013</t>
  </si>
  <si>
    <t>Promoter_133</t>
  </si>
  <si>
    <t>REC000014</t>
  </si>
  <si>
    <t>Promoter_160</t>
  </si>
  <si>
    <t>REC000015</t>
  </si>
  <si>
    <t>Promoter_38</t>
  </si>
  <si>
    <t>REC000016</t>
  </si>
  <si>
    <t>Promoter_191</t>
  </si>
  <si>
    <t>REC000017</t>
  </si>
  <si>
    <t>Promoter_69</t>
  </si>
  <si>
    <t>REC000018</t>
  </si>
  <si>
    <t>Promoter_237</t>
  </si>
  <si>
    <t>REC000019</t>
  </si>
  <si>
    <t>Promoter_287</t>
  </si>
  <si>
    <t>REC000020</t>
  </si>
  <si>
    <t>Promoter_198</t>
  </si>
  <si>
    <t>REC000021</t>
  </si>
  <si>
    <t>Promoter_192</t>
  </si>
  <si>
    <t>REC000022</t>
  </si>
  <si>
    <t>Promoter_35</t>
  </si>
  <si>
    <t>REC000023</t>
  </si>
  <si>
    <t>Promoter_154</t>
  </si>
  <si>
    <t>REC000024</t>
  </si>
  <si>
    <t>Promoter_210</t>
  </si>
  <si>
    <t>REC000025</t>
  </si>
  <si>
    <t>Promoter_293</t>
  </si>
  <si>
    <t>REC000026</t>
  </si>
  <si>
    <t>Promoter_266</t>
  </si>
  <si>
    <t>REC000027</t>
  </si>
  <si>
    <t>Promoter_12</t>
  </si>
  <si>
    <t>REC000028</t>
  </si>
  <si>
    <t>Promoter_227</t>
  </si>
  <si>
    <t>REC000029</t>
  </si>
  <si>
    <t>Promoter_86</t>
  </si>
  <si>
    <t>REC000030</t>
  </si>
  <si>
    <t>Promoter_119</t>
  </si>
  <si>
    <t>REC000031</t>
  </si>
  <si>
    <t>Promoter_20</t>
  </si>
  <si>
    <t>REC000032</t>
  </si>
  <si>
    <t>Promoter_280</t>
  </si>
  <si>
    <t>REC000033</t>
  </si>
  <si>
    <t>REC000034</t>
  </si>
  <si>
    <t>Promoter_217</t>
  </si>
  <si>
    <t>REC000035</t>
  </si>
  <si>
    <t>Promoter_294</t>
  </si>
  <si>
    <t>REC000036</t>
  </si>
  <si>
    <t>Promoter_178</t>
  </si>
  <si>
    <t>REC000037</t>
  </si>
  <si>
    <t>Promoter_235</t>
  </si>
  <si>
    <t>REC000038</t>
  </si>
  <si>
    <t>Promoter_299</t>
  </si>
  <si>
    <t>REC000039</t>
  </si>
  <si>
    <t>Promoter_97</t>
  </si>
  <si>
    <t>REC000040</t>
  </si>
  <si>
    <t>Promoter_137</t>
  </si>
  <si>
    <t>REC000041</t>
  </si>
  <si>
    <t>Promoter_45</t>
  </si>
  <si>
    <t>REC000042</t>
  </si>
  <si>
    <t>Promoter_291</t>
  </si>
  <si>
    <t>REC000043</t>
  </si>
  <si>
    <t>Promoter_197</t>
  </si>
  <si>
    <t>REC000044</t>
  </si>
  <si>
    <t>Promoter_22</t>
  </si>
  <si>
    <t>REC000045</t>
  </si>
  <si>
    <t>Promoter_272</t>
  </si>
  <si>
    <t>REC000046</t>
  </si>
  <si>
    <t>Promoter_13</t>
  </si>
  <si>
    <t>REC000047</t>
  </si>
  <si>
    <t>Promoter_243</t>
  </si>
  <si>
    <t>REC000048</t>
  </si>
  <si>
    <t>Promoter_114</t>
  </si>
  <si>
    <t>REC000049</t>
  </si>
  <si>
    <t>REC000050</t>
  </si>
  <si>
    <t>Promoter_218</t>
  </si>
  <si>
    <t>REC000051</t>
  </si>
  <si>
    <t>Promoter_174</t>
  </si>
  <si>
    <t>REC000052</t>
  </si>
  <si>
    <t>Promoter_56</t>
  </si>
  <si>
    <t>REC000053</t>
  </si>
  <si>
    <t>Promoter_138</t>
  </si>
  <si>
    <t>REC000054</t>
  </si>
  <si>
    <t>REC000055</t>
  </si>
  <si>
    <t>Promoter_3</t>
  </si>
  <si>
    <t>REC000056</t>
  </si>
  <si>
    <t>Promoter_62</t>
  </si>
  <si>
    <t>REC000057</t>
  </si>
  <si>
    <t>REC000058</t>
  </si>
  <si>
    <t>Promoter_43</t>
  </si>
  <si>
    <t>REC000059</t>
  </si>
  <si>
    <t>REC000060</t>
  </si>
  <si>
    <t>Promoter_153</t>
  </si>
  <si>
    <t>REC000061</t>
  </si>
  <si>
    <t>Promoter_228</t>
  </si>
  <si>
    <t>REC000062</t>
  </si>
  <si>
    <t>REC000063</t>
  </si>
  <si>
    <t>Promoter_241</t>
  </si>
  <si>
    <t>REC000064</t>
  </si>
  <si>
    <t>REC000065</t>
  </si>
  <si>
    <t>Promoter_249</t>
  </si>
  <si>
    <t>REC000066</t>
  </si>
  <si>
    <t>Promoter_259</t>
  </si>
  <si>
    <t>REC000067</t>
  </si>
  <si>
    <t>Promoter_40</t>
  </si>
  <si>
    <t>REC000068</t>
  </si>
  <si>
    <t>REC000069</t>
  </si>
  <si>
    <t>Promoter_173</t>
  </si>
  <si>
    <t>REC000070</t>
  </si>
  <si>
    <t>Promoter_271</t>
  </si>
  <si>
    <t>REC000071</t>
  </si>
  <si>
    <t>REC000072</t>
  </si>
  <si>
    <t>Promoter_190</t>
  </si>
  <si>
    <t>REC000073</t>
  </si>
  <si>
    <t>Promoter_268</t>
  </si>
  <si>
    <t>REC000074</t>
  </si>
  <si>
    <t>Promoter_213</t>
  </si>
  <si>
    <t>REC000075</t>
  </si>
  <si>
    <t>Promoter_105</t>
  </si>
  <si>
    <t>REC000076</t>
  </si>
  <si>
    <t>Promoter_250</t>
  </si>
  <si>
    <t>REC000077</t>
  </si>
  <si>
    <t>REC000078</t>
  </si>
  <si>
    <t>REC000079</t>
  </si>
  <si>
    <t>Promoter_84</t>
  </si>
  <si>
    <t>REC000080</t>
  </si>
  <si>
    <t>Promoter_39</t>
  </si>
  <si>
    <t>REC000081</t>
  </si>
  <si>
    <t>REC000082</t>
  </si>
  <si>
    <t>Promoter_229</t>
  </si>
  <si>
    <t>REC000083</t>
  </si>
  <si>
    <t>Promoter_258</t>
  </si>
  <si>
    <t>REC000084</t>
  </si>
  <si>
    <t>Promoter_83</t>
  </si>
  <si>
    <t>REC000085</t>
  </si>
  <si>
    <t>Promoter_63</t>
  </si>
  <si>
    <t>REC000086</t>
  </si>
  <si>
    <t>Promoter_75</t>
  </si>
  <si>
    <t>REC000087</t>
  </si>
  <si>
    <t>Promoter_161</t>
  </si>
  <si>
    <t>REC000088</t>
  </si>
  <si>
    <t>REC000089</t>
  </si>
  <si>
    <t>Promoter_46</t>
  </si>
  <si>
    <t>REC000090</t>
  </si>
  <si>
    <t>Promoter_177</t>
  </si>
  <si>
    <t>REC000091</t>
  </si>
  <si>
    <t>Promoter_117</t>
  </si>
  <si>
    <t>REC000092</t>
  </si>
  <si>
    <t>Promoter_108</t>
  </si>
  <si>
    <t>REC000093</t>
  </si>
  <si>
    <t>Promoter_107</t>
  </si>
  <si>
    <t>REC000094</t>
  </si>
  <si>
    <t>Promoter_80</t>
  </si>
  <si>
    <t>REC000095</t>
  </si>
  <si>
    <t>REC000096</t>
  </si>
  <si>
    <t>REC000097</t>
  </si>
  <si>
    <t>Promoter_85</t>
  </si>
  <si>
    <t>REC000098</t>
  </si>
  <si>
    <t>Promoter_204</t>
  </si>
  <si>
    <t>REC000099</t>
  </si>
  <si>
    <t>Promoter_187</t>
  </si>
  <si>
    <t>REC000100</t>
  </si>
  <si>
    <t>REC000101</t>
  </si>
  <si>
    <t>REC000102</t>
  </si>
  <si>
    <t>REC000103</t>
  </si>
  <si>
    <t>Promoter_238</t>
  </si>
  <si>
    <t>REC000104</t>
  </si>
  <si>
    <t>Promoter_284</t>
  </si>
  <si>
    <t>REC000105</t>
  </si>
  <si>
    <t>Promoter_96</t>
  </si>
  <si>
    <t>REC000106</t>
  </si>
  <si>
    <t>REC000107</t>
  </si>
  <si>
    <t>Promoter_143</t>
  </si>
  <si>
    <t>REC000108</t>
  </si>
  <si>
    <t>Promoter_202</t>
  </si>
  <si>
    <t>REC000109</t>
  </si>
  <si>
    <t>Promoter_277</t>
  </si>
  <si>
    <t>REC000110</t>
  </si>
  <si>
    <t>Promoter_126</t>
  </si>
  <si>
    <t>REC000111</t>
  </si>
  <si>
    <t>Promoter_94</t>
  </si>
  <si>
    <t>REC000112</t>
  </si>
  <si>
    <t>Promoter_1</t>
  </si>
  <si>
    <t>REC000113</t>
  </si>
  <si>
    <t>Promoter_74</t>
  </si>
  <si>
    <t>REC000114</t>
  </si>
  <si>
    <t>REC000115</t>
  </si>
  <si>
    <t>Promoter_16</t>
  </si>
  <si>
    <t>REC000116</t>
  </si>
  <si>
    <t>Promoter_188</t>
  </si>
  <si>
    <t>REC000117</t>
  </si>
  <si>
    <t>Promoter_71</t>
  </si>
  <si>
    <t>REC000118</t>
  </si>
  <si>
    <t>Promoter_240</t>
  </si>
  <si>
    <t>REC000119</t>
  </si>
  <si>
    <t>Promoter_92</t>
  </si>
  <si>
    <t>REC000120</t>
  </si>
  <si>
    <t>Promoter_111</t>
  </si>
  <si>
    <t>REC000121</t>
  </si>
  <si>
    <t>Promoter_172</t>
  </si>
  <si>
    <t>REC000122</t>
  </si>
  <si>
    <t>Promoter_254</t>
  </si>
  <si>
    <t>REC000123</t>
  </si>
  <si>
    <t>Promoter_41</t>
  </si>
  <si>
    <t>REC000124</t>
  </si>
  <si>
    <t>Promoter_297</t>
  </si>
  <si>
    <t>REC000125</t>
  </si>
  <si>
    <t>REC000126</t>
  </si>
  <si>
    <t>Promoter_19</t>
  </si>
  <si>
    <t>REC000127</t>
  </si>
  <si>
    <t>Promoter_142</t>
  </si>
  <si>
    <t>REC000128</t>
  </si>
  <si>
    <t>Promoter_5</t>
  </si>
  <si>
    <t>REC000129</t>
  </si>
  <si>
    <t>Promoter_168</t>
  </si>
  <si>
    <t>REC000130</t>
  </si>
  <si>
    <t>REC000131</t>
  </si>
  <si>
    <t>REC000132</t>
  </si>
  <si>
    <t>Promoter_244</t>
  </si>
  <si>
    <t>REC000133</t>
  </si>
  <si>
    <t>REC000134</t>
  </si>
  <si>
    <t>REC000135</t>
  </si>
  <si>
    <t>Promoter_184</t>
  </si>
  <si>
    <t>REC000136</t>
  </si>
  <si>
    <t>REC000137</t>
  </si>
  <si>
    <t>Promoter_219</t>
  </si>
  <si>
    <t>REC000138</t>
  </si>
  <si>
    <t>REC000139</t>
  </si>
  <si>
    <t>REC000140</t>
  </si>
  <si>
    <t>Promoter_275</t>
  </si>
  <si>
    <t>REC000141</t>
  </si>
  <si>
    <t>REC000142</t>
  </si>
  <si>
    <t>Promoter_269</t>
  </si>
  <si>
    <t>REC000143</t>
  </si>
  <si>
    <t>Promoter_206</t>
  </si>
  <si>
    <t>REC000144</t>
  </si>
  <si>
    <t>Promoter_298</t>
  </si>
  <si>
    <t>REC000145</t>
  </si>
  <si>
    <t>Promoter_47</t>
  </si>
  <si>
    <t>REC000146</t>
  </si>
  <si>
    <t>Promoter_203</t>
  </si>
  <si>
    <t>REC000147</t>
  </si>
  <si>
    <t>Promoter_124</t>
  </si>
  <si>
    <t>REC000148</t>
  </si>
  <si>
    <t>REC000149</t>
  </si>
  <si>
    <t>REC000150</t>
  </si>
  <si>
    <t>Promoter_100</t>
  </si>
  <si>
    <t>REC000151</t>
  </si>
  <si>
    <t>REC000152</t>
  </si>
  <si>
    <t>Promoter_180</t>
  </si>
  <si>
    <t>REC000153</t>
  </si>
  <si>
    <t>REC000154</t>
  </si>
  <si>
    <t>Promoter_123</t>
  </si>
  <si>
    <t>REC000155</t>
  </si>
  <si>
    <t>REC000156</t>
  </si>
  <si>
    <t>REC000157</t>
  </si>
  <si>
    <t>Promoter_186</t>
  </si>
  <si>
    <t>REC000158</t>
  </si>
  <si>
    <t>Promoter_28</t>
  </si>
  <si>
    <t>REC000159</t>
  </si>
  <si>
    <t>REC000160</t>
  </si>
  <si>
    <t>Promoter_231</t>
  </si>
  <si>
    <t>REC000161</t>
  </si>
  <si>
    <t>Promoter_52</t>
  </si>
  <si>
    <t>REC000162</t>
  </si>
  <si>
    <t>Promoter_278</t>
  </si>
  <si>
    <t>REC000163</t>
  </si>
  <si>
    <t>Promoter_257</t>
  </si>
  <si>
    <t>REC000164</t>
  </si>
  <si>
    <t>Promoter_90</t>
  </si>
  <si>
    <t>REC000165</t>
  </si>
  <si>
    <t>REC000166</t>
  </si>
  <si>
    <t>REC000167</t>
  </si>
  <si>
    <t>Promoter_34</t>
  </si>
  <si>
    <t>REC000168</t>
  </si>
  <si>
    <t>Promoter_225</t>
  </si>
  <si>
    <t>REC000169</t>
  </si>
  <si>
    <t>Promoter_110</t>
  </si>
  <si>
    <t>REC000170</t>
  </si>
  <si>
    <t>Promoter_78</t>
  </si>
  <si>
    <t>REC000171</t>
  </si>
  <si>
    <t>Promoter_139</t>
  </si>
  <si>
    <t>REC000172</t>
  </si>
  <si>
    <t>Promoter_135</t>
  </si>
  <si>
    <t>REC000173</t>
  </si>
  <si>
    <t>REC000174</t>
  </si>
  <si>
    <t>REC000175</t>
  </si>
  <si>
    <t>Promoter_36</t>
  </si>
  <si>
    <t>REC000176</t>
  </si>
  <si>
    <t>Promoter_166</t>
  </si>
  <si>
    <t>REC000177</t>
  </si>
  <si>
    <t>Promoter_256</t>
  </si>
  <si>
    <t>REC000178</t>
  </si>
  <si>
    <t>REC000179</t>
  </si>
  <si>
    <t>Promoter_150</t>
  </si>
  <si>
    <t>REC000180</t>
  </si>
  <si>
    <t>Promoter_285</t>
  </si>
  <si>
    <t>REC000181</t>
  </si>
  <si>
    <t>REC000182</t>
  </si>
  <si>
    <t>REC000183</t>
  </si>
  <si>
    <t>Promoter_155</t>
  </si>
  <si>
    <t>REC000184</t>
  </si>
  <si>
    <t>Promoter_224</t>
  </si>
  <si>
    <t>REC000185</t>
  </si>
  <si>
    <t>Promoter_9</t>
  </si>
  <si>
    <t>REC000186</t>
  </si>
  <si>
    <t>REC000187</t>
  </si>
  <si>
    <t>Promoter_212</t>
  </si>
  <si>
    <t>REC000188</t>
  </si>
  <si>
    <t>REC000189</t>
  </si>
  <si>
    <t>REC000190</t>
  </si>
  <si>
    <t>Promoter_282</t>
  </si>
  <si>
    <t>REC000191</t>
  </si>
  <si>
    <t>Promoter_182</t>
  </si>
  <si>
    <t>REC000192</t>
  </si>
  <si>
    <t>Promoter_129</t>
  </si>
  <si>
    <t>REC000193</t>
  </si>
  <si>
    <t>Promoter_72</t>
  </si>
  <si>
    <t>REC000194</t>
  </si>
  <si>
    <t>REC000195</t>
  </si>
  <si>
    <t>Promoter_67</t>
  </si>
  <si>
    <t>REC000196</t>
  </si>
  <si>
    <t>REC000197</t>
  </si>
  <si>
    <t>REC000198</t>
  </si>
  <si>
    <t>REC000199</t>
  </si>
  <si>
    <t>Promoter_253</t>
  </si>
  <si>
    <t>REC000200</t>
  </si>
  <si>
    <t>REC000201</t>
  </si>
  <si>
    <t>Promoter_236</t>
  </si>
  <si>
    <t>REC000202</t>
  </si>
  <si>
    <t>REC000203</t>
  </si>
  <si>
    <t>Promoter_128</t>
  </si>
  <si>
    <t>REC000204</t>
  </si>
  <si>
    <t>Promoter_30</t>
  </si>
  <si>
    <t>REC000205</t>
  </si>
  <si>
    <t>Promoter_147</t>
  </si>
  <si>
    <t>REC000206</t>
  </si>
  <si>
    <t>Promoter_162</t>
  </si>
  <si>
    <t>REC000207</t>
  </si>
  <si>
    <t>Promoter_120</t>
  </si>
  <si>
    <t>REC000208</t>
  </si>
  <si>
    <t>Promoter_144</t>
  </si>
  <si>
    <t>REC000209</t>
  </si>
  <si>
    <t>REC000210</t>
  </si>
  <si>
    <t>Promoter_193</t>
  </si>
  <si>
    <t>REC000211</t>
  </si>
  <si>
    <t>Promoter_51</t>
  </si>
  <si>
    <t>REC000212</t>
  </si>
  <si>
    <t>REC000213</t>
  </si>
  <si>
    <t>REC000214</t>
  </si>
  <si>
    <t>REC000215</t>
  </si>
  <si>
    <t>REC000216</t>
  </si>
  <si>
    <t>REC000217</t>
  </si>
  <si>
    <t>REC000218</t>
  </si>
  <si>
    <t>Promoter_98</t>
  </si>
  <si>
    <t>REC000219</t>
  </si>
  <si>
    <t>REC000220</t>
  </si>
  <si>
    <t>REC000221</t>
  </si>
  <si>
    <t>REC000222</t>
  </si>
  <si>
    <t>REC000223</t>
  </si>
  <si>
    <t>REC000224</t>
  </si>
  <si>
    <t>REC000225</t>
  </si>
  <si>
    <t>Promoter_260</t>
  </si>
  <si>
    <t>REC000226</t>
  </si>
  <si>
    <t>Promoter_17</t>
  </si>
  <si>
    <t>REC000227</t>
  </si>
  <si>
    <t>Promoter_156</t>
  </si>
  <si>
    <t>REC000228</t>
  </si>
  <si>
    <t>REC000229</t>
  </si>
  <si>
    <t>REC000230</t>
  </si>
  <si>
    <t>Promoter_49</t>
  </si>
  <si>
    <t>REC000231</t>
  </si>
  <si>
    <t>Promoter_245</t>
  </si>
  <si>
    <t>REC000232</t>
  </si>
  <si>
    <t>REC000233</t>
  </si>
  <si>
    <t>REC000234</t>
  </si>
  <si>
    <t>REC000235</t>
  </si>
  <si>
    <t>REC000236</t>
  </si>
  <si>
    <t>REC000237</t>
  </si>
  <si>
    <t>Promoter_132</t>
  </si>
  <si>
    <t>REC000238</t>
  </si>
  <si>
    <t>Promoter_223</t>
  </si>
  <si>
    <t>REC000239</t>
  </si>
  <si>
    <t>REC000240</t>
  </si>
  <si>
    <t>REC000241</t>
  </si>
  <si>
    <t>Promoter_196</t>
  </si>
  <si>
    <t>REC000242</t>
  </si>
  <si>
    <t>REC000243</t>
  </si>
  <si>
    <t>Promoter_221</t>
  </si>
  <si>
    <t>REC000244</t>
  </si>
  <si>
    <t>REC000245</t>
  </si>
  <si>
    <t>Promoter_68</t>
  </si>
  <si>
    <t>REC000246</t>
  </si>
  <si>
    <t>REC000247</t>
  </si>
  <si>
    <t>REC000248</t>
  </si>
  <si>
    <t>Promoter_248</t>
  </si>
  <si>
    <t>REC000249</t>
  </si>
  <si>
    <t>REC000250</t>
  </si>
  <si>
    <t>REC000251</t>
  </si>
  <si>
    <t>Promoter_270</t>
  </si>
  <si>
    <t>REC000252</t>
  </si>
  <si>
    <t>REC000253</t>
  </si>
  <si>
    <t>REC000254</t>
  </si>
  <si>
    <t>Promoter_167</t>
  </si>
  <si>
    <t>REC000255</t>
  </si>
  <si>
    <t>REC000256</t>
  </si>
  <si>
    <t>REC000257</t>
  </si>
  <si>
    <t>REC000258</t>
  </si>
  <si>
    <t>REC000259</t>
  </si>
  <si>
    <t>Promoter_264</t>
  </si>
  <si>
    <t>REC000260</t>
  </si>
  <si>
    <t>Promoter_91</t>
  </si>
  <si>
    <t>REC000261</t>
  </si>
  <si>
    <t>REC000262</t>
  </si>
  <si>
    <t>REC000263</t>
  </si>
  <si>
    <t>REC000264</t>
  </si>
  <si>
    <t>Promoter_50</t>
  </si>
  <si>
    <t>REC000265</t>
  </si>
  <si>
    <t>REC000266</t>
  </si>
  <si>
    <t>REC000267</t>
  </si>
  <si>
    <t>Promoter_215</t>
  </si>
  <si>
    <t>REC000268</t>
  </si>
  <si>
    <t>REC000269</t>
  </si>
  <si>
    <t>REC000270</t>
  </si>
  <si>
    <t>REC000271</t>
  </si>
  <si>
    <t>REC000272</t>
  </si>
  <si>
    <t>REC000273</t>
  </si>
  <si>
    <t>Promoter_130</t>
  </si>
  <si>
    <t>REC000274</t>
  </si>
  <si>
    <t>REC000275</t>
  </si>
  <si>
    <t>Promoter_149</t>
  </si>
  <si>
    <t>REC000276</t>
  </si>
  <si>
    <t>Promoter_169</t>
  </si>
  <si>
    <t>REC000277</t>
  </si>
  <si>
    <t>REC000278</t>
  </si>
  <si>
    <t>REC000279</t>
  </si>
  <si>
    <t>REC000280</t>
  </si>
  <si>
    <t>Promoter_195</t>
  </si>
  <si>
    <t>REC000281</t>
  </si>
  <si>
    <t>Promoter_159</t>
  </si>
  <si>
    <t>REC000282</t>
  </si>
  <si>
    <t>REC000283</t>
  </si>
  <si>
    <t>Promoter_179</t>
  </si>
  <si>
    <t>REC000284</t>
  </si>
  <si>
    <t>Promoter_93</t>
  </si>
  <si>
    <t>REC000285</t>
  </si>
  <si>
    <t>REC000286</t>
  </si>
  <si>
    <t>Promoter_87</t>
  </si>
  <si>
    <t>REC000287</t>
  </si>
  <si>
    <t>REC000288</t>
  </si>
  <si>
    <t>Promoter_122</t>
  </si>
  <si>
    <t>REC000289</t>
  </si>
  <si>
    <t>REC000290</t>
  </si>
  <si>
    <t>REC000291</t>
  </si>
  <si>
    <t>Promoter_131</t>
  </si>
  <si>
    <t>REC000292</t>
  </si>
  <si>
    <t>REC000293</t>
  </si>
  <si>
    <t>Promoter_42</t>
  </si>
  <si>
    <t>REC000294</t>
  </si>
  <si>
    <t>Promoter_61</t>
  </si>
  <si>
    <t>REC000295</t>
  </si>
  <si>
    <t>Promoter_200</t>
  </si>
  <si>
    <t>REC000296</t>
  </si>
  <si>
    <t>REC000297</t>
  </si>
  <si>
    <t>REC000298</t>
  </si>
  <si>
    <t>REC000299</t>
  </si>
  <si>
    <t>Promoter_152</t>
  </si>
  <si>
    <t>REC000300</t>
  </si>
  <si>
    <t>REC000301</t>
  </si>
  <si>
    <t>REC000302</t>
  </si>
  <si>
    <t>REC000303</t>
  </si>
  <si>
    <t>Promoter_263</t>
  </si>
  <si>
    <t>REC000304</t>
  </si>
  <si>
    <t>REC000305</t>
  </si>
  <si>
    <t>REC000306</t>
  </si>
  <si>
    <t>REC000307</t>
  </si>
  <si>
    <t>REC000308</t>
  </si>
  <si>
    <t>Promoter_300</t>
  </si>
  <si>
    <t>REC000309</t>
  </si>
  <si>
    <t>REC000310</t>
  </si>
  <si>
    <t>REC000311</t>
  </si>
  <si>
    <t>REC000312</t>
  </si>
  <si>
    <t>REC000313</t>
  </si>
  <si>
    <t>REC000314</t>
  </si>
  <si>
    <t>REC000315</t>
  </si>
  <si>
    <t>Promoter_170</t>
  </si>
  <si>
    <t>REC000316</t>
  </si>
  <si>
    <t>REC000317</t>
  </si>
  <si>
    <t>Promoter_89</t>
  </si>
  <si>
    <t>REC000318</t>
  </si>
  <si>
    <t>REC000319</t>
  </si>
  <si>
    <t>REC000320</t>
  </si>
  <si>
    <t>REC000321</t>
  </si>
  <si>
    <t>Promoter_207</t>
  </si>
  <si>
    <t>REC000322</t>
  </si>
  <si>
    <t>Promoter_101</t>
  </si>
  <si>
    <t>REC000323</t>
  </si>
  <si>
    <t>REC000324</t>
  </si>
  <si>
    <t>Promoter_8</t>
  </si>
  <si>
    <t>REC000325</t>
  </si>
  <si>
    <t>REC000326</t>
  </si>
  <si>
    <t>REC000327</t>
  </si>
  <si>
    <t>REC000328</t>
  </si>
  <si>
    <t>REC000329</t>
  </si>
  <si>
    <t>REC000330</t>
  </si>
  <si>
    <t>Promoter_106</t>
  </si>
  <si>
    <t>REC000331</t>
  </si>
  <si>
    <t>Promoter_70</t>
  </si>
  <si>
    <t>REC000332</t>
  </si>
  <si>
    <t>REC000333</t>
  </si>
  <si>
    <t>REC000334</t>
  </si>
  <si>
    <t>REC000335</t>
  </si>
  <si>
    <t>Promoter_296</t>
  </si>
  <si>
    <t>REC000336</t>
  </si>
  <si>
    <t>REC000337</t>
  </si>
  <si>
    <t>REC000338</t>
  </si>
  <si>
    <t>REC000339</t>
  </si>
  <si>
    <t>REC000340</t>
  </si>
  <si>
    <t>Promoter_164</t>
  </si>
  <si>
    <t>REC000341</t>
  </si>
  <si>
    <t>Promoter_288</t>
  </si>
  <si>
    <t>REC000342</t>
  </si>
  <si>
    <t>Promoter_76</t>
  </si>
  <si>
    <t>REC000343</t>
  </si>
  <si>
    <t>REC000344</t>
  </si>
  <si>
    <t>REC000345</t>
  </si>
  <si>
    <t>REC000346</t>
  </si>
  <si>
    <t>Promoter_262</t>
  </si>
  <si>
    <t>REC000347</t>
  </si>
  <si>
    <t>REC000348</t>
  </si>
  <si>
    <t>Promoter_194</t>
  </si>
  <si>
    <t>REC000349</t>
  </si>
  <si>
    <t>REC000350</t>
  </si>
  <si>
    <t>REC000351</t>
  </si>
  <si>
    <t>REC000352</t>
  </si>
  <si>
    <t>REC000353</t>
  </si>
  <si>
    <t>REC000354</t>
  </si>
  <si>
    <t>REC000355</t>
  </si>
  <si>
    <t>REC000356</t>
  </si>
  <si>
    <t>Promoter_295</t>
  </si>
  <si>
    <t>REC000357</t>
  </si>
  <si>
    <t>REC000358</t>
  </si>
  <si>
    <t>REC000359</t>
  </si>
  <si>
    <t>REC000360</t>
  </si>
  <si>
    <t>REC000361</t>
  </si>
  <si>
    <t>REC000362</t>
  </si>
  <si>
    <t>Promoter_134</t>
  </si>
  <si>
    <t>REC000363</t>
  </si>
  <si>
    <t>Promoter_25</t>
  </si>
  <si>
    <t>REC000364</t>
  </si>
  <si>
    <t>Promoter_53</t>
  </si>
  <si>
    <t>REC000365</t>
  </si>
  <si>
    <t>REC000366</t>
  </si>
  <si>
    <t>REC000367</t>
  </si>
  <si>
    <t>REC000368</t>
  </si>
  <si>
    <t>REC000369</t>
  </si>
  <si>
    <t>Promoter_112</t>
  </si>
  <si>
    <t>REC000370</t>
  </si>
  <si>
    <t>Promoter_267</t>
  </si>
  <si>
    <t>REC000371</t>
  </si>
  <si>
    <t>REC000372</t>
  </si>
  <si>
    <t>REC000373</t>
  </si>
  <si>
    <t>REC000374</t>
  </si>
  <si>
    <t>Promoter_189</t>
  </si>
  <si>
    <t>REC000375</t>
  </si>
  <si>
    <t>Promoter_255</t>
  </si>
  <si>
    <t>REC000376</t>
  </si>
  <si>
    <t>REC000377</t>
  </si>
  <si>
    <t>Promoter_145</t>
  </si>
  <si>
    <t>REC000378</t>
  </si>
  <si>
    <t>Promoter_230</t>
  </si>
  <si>
    <t>REC000379</t>
  </si>
  <si>
    <t>REC000380</t>
  </si>
  <si>
    <t>Promoter_115</t>
  </si>
  <si>
    <t>REC000381</t>
  </si>
  <si>
    <t>Promoter_146</t>
  </si>
  <si>
    <t>REC000382</t>
  </si>
  <si>
    <t>REC000383</t>
  </si>
  <si>
    <t>REC000384</t>
  </si>
  <si>
    <t>REC000385</t>
  </si>
  <si>
    <t>REC000386</t>
  </si>
  <si>
    <t>Promoter_73</t>
  </si>
  <si>
    <t>REC000387</t>
  </si>
  <si>
    <t>REC000388</t>
  </si>
  <si>
    <t>Promoter_2</t>
  </si>
  <si>
    <t>REC000389</t>
  </si>
  <si>
    <t>REC000390</t>
  </si>
  <si>
    <t>Promoter_222</t>
  </si>
  <si>
    <t>REC000391</t>
  </si>
  <si>
    <t>REC000392</t>
  </si>
  <si>
    <t>REC000393</t>
  </si>
  <si>
    <t>REC000394</t>
  </si>
  <si>
    <t>REC000395</t>
  </si>
  <si>
    <t>REC000396</t>
  </si>
  <si>
    <t>REC000397</t>
  </si>
  <si>
    <t>REC000398</t>
  </si>
  <si>
    <t>REC000399</t>
  </si>
  <si>
    <t>REC000400</t>
  </si>
  <si>
    <t>REC000401</t>
  </si>
  <si>
    <t>REC000402</t>
  </si>
  <si>
    <t>REC000403</t>
  </si>
  <si>
    <t>REC000404</t>
  </si>
  <si>
    <t>Promoter_251</t>
  </si>
  <si>
    <t>REC000405</t>
  </si>
  <si>
    <t>Promoter_121</t>
  </si>
  <si>
    <t>REC000406</t>
  </si>
  <si>
    <t>REC000407</t>
  </si>
  <si>
    <t>REC000408</t>
  </si>
  <si>
    <t>REC000409</t>
  </si>
  <si>
    <t>Promoter_185</t>
  </si>
  <si>
    <t>REC000410</t>
  </si>
  <si>
    <t>REC000411</t>
  </si>
  <si>
    <t>REC000412</t>
  </si>
  <si>
    <t>REC000413</t>
  </si>
  <si>
    <t>REC000414</t>
  </si>
  <si>
    <t>REC000415</t>
  </si>
  <si>
    <t>Promoter_274</t>
  </si>
  <si>
    <t>REC000416</t>
  </si>
  <si>
    <t>Promoter_157</t>
  </si>
  <si>
    <t>REC000417</t>
  </si>
  <si>
    <t>Promoter_29</t>
  </si>
  <si>
    <t>REC000418</t>
  </si>
  <si>
    <t>REC000419</t>
  </si>
  <si>
    <t>REC000420</t>
  </si>
  <si>
    <t>REC000421</t>
  </si>
  <si>
    <t>REC000422</t>
  </si>
  <si>
    <t>Promoter_14</t>
  </si>
  <si>
    <t>REC000423</t>
  </si>
  <si>
    <t>REC000424</t>
  </si>
  <si>
    <t>REC000425</t>
  </si>
  <si>
    <t>REC000426</t>
  </si>
  <si>
    <t>REC000427</t>
  </si>
  <si>
    <t>Promoter_18</t>
  </si>
  <si>
    <t>REC000428</t>
  </si>
  <si>
    <t>REC000429</t>
  </si>
  <si>
    <t>REC000430</t>
  </si>
  <si>
    <t>REC000431</t>
  </si>
  <si>
    <t>Promoter_81</t>
  </si>
  <si>
    <t>REC000432</t>
  </si>
  <si>
    <t>REC000433</t>
  </si>
  <si>
    <t>REC000434</t>
  </si>
  <si>
    <t>REC000435</t>
  </si>
  <si>
    <t>REC000436</t>
  </si>
  <si>
    <t>REC000437</t>
  </si>
  <si>
    <t>REC000438</t>
  </si>
  <si>
    <t>REC000439</t>
  </si>
  <si>
    <t>REC000440</t>
  </si>
  <si>
    <t>REC000441</t>
  </si>
  <si>
    <t>REC000442</t>
  </si>
  <si>
    <t>REC000443</t>
  </si>
  <si>
    <t>REC000444</t>
  </si>
  <si>
    <t>REC000445</t>
  </si>
  <si>
    <t>REC000446</t>
  </si>
  <si>
    <t>Promoter_226</t>
  </si>
  <si>
    <t>REC000447</t>
  </si>
  <si>
    <t>Promoter_104</t>
  </si>
  <si>
    <t>REC000448</t>
  </si>
  <si>
    <t>REC000449</t>
  </si>
  <si>
    <t>Promoter_77</t>
  </si>
  <si>
    <t>REC000450</t>
  </si>
  <si>
    <t>REC000451</t>
  </si>
  <si>
    <t>Promoter_103</t>
  </si>
  <si>
    <t>REC000452</t>
  </si>
  <si>
    <t>REC000453</t>
  </si>
  <si>
    <t>REC000454</t>
  </si>
  <si>
    <t>REC000455</t>
  </si>
  <si>
    <t>REC000456</t>
  </si>
  <si>
    <t>REC000457</t>
  </si>
  <si>
    <t>REC000458</t>
  </si>
  <si>
    <t>REC000459</t>
  </si>
  <si>
    <t>REC000460</t>
  </si>
  <si>
    <t>Promoter_7</t>
  </si>
  <si>
    <t>REC000461</t>
  </si>
  <si>
    <t>REC000462</t>
  </si>
  <si>
    <t>REC000463</t>
  </si>
  <si>
    <t>REC000464</t>
  </si>
  <si>
    <t>REC000465</t>
  </si>
  <si>
    <t>Promoter_109</t>
  </si>
  <si>
    <t>REC000466</t>
  </si>
  <si>
    <t>Promoter_95</t>
  </si>
  <si>
    <t>REC000467</t>
  </si>
  <si>
    <t>Promoter_216</t>
  </si>
  <si>
    <t>REC000468</t>
  </si>
  <si>
    <t>REC000469</t>
  </si>
  <si>
    <t>Promoter_59</t>
  </si>
  <si>
    <t>REC000470</t>
  </si>
  <si>
    <t>REC000471</t>
  </si>
  <si>
    <t>REC000472</t>
  </si>
  <si>
    <t>REC000473</t>
  </si>
  <si>
    <t>REC000474</t>
  </si>
  <si>
    <t>REC000475</t>
  </si>
  <si>
    <t>REC000476</t>
  </si>
  <si>
    <t>Promoter_58</t>
  </si>
  <si>
    <t>REC000477</t>
  </si>
  <si>
    <t>REC000478</t>
  </si>
  <si>
    <t>Promoter_208</t>
  </si>
  <si>
    <t>REC000479</t>
  </si>
  <si>
    <t>Promoter_66</t>
  </si>
  <si>
    <t>REC000480</t>
  </si>
  <si>
    <t>REC000481</t>
  </si>
  <si>
    <t>REC000482</t>
  </si>
  <si>
    <t>REC000483</t>
  </si>
  <si>
    <t>REC000484</t>
  </si>
  <si>
    <t>REC000485</t>
  </si>
  <si>
    <t>REC000486</t>
  </si>
  <si>
    <t>REC000487</t>
  </si>
  <si>
    <t>Promoter_276</t>
  </si>
  <si>
    <t>REC000488</t>
  </si>
  <si>
    <t>REC000489</t>
  </si>
  <si>
    <t>REC000490</t>
  </si>
  <si>
    <t>REC000491</t>
  </si>
  <si>
    <t>REC000492</t>
  </si>
  <si>
    <t>REC000493</t>
  </si>
  <si>
    <t>Promoter_201</t>
  </si>
  <si>
    <t>REC000494</t>
  </si>
  <si>
    <t>REC000495</t>
  </si>
  <si>
    <t>REC000496</t>
  </si>
  <si>
    <t>REC000497</t>
  </si>
  <si>
    <t>REC000498</t>
  </si>
  <si>
    <t>REC000499</t>
  </si>
  <si>
    <t>Promoter_48</t>
  </si>
  <si>
    <t>REC000500</t>
  </si>
  <si>
    <t>REC000501</t>
  </si>
  <si>
    <t>REC000502</t>
  </si>
  <si>
    <t>REC000503</t>
  </si>
  <si>
    <t>REC000504</t>
  </si>
  <si>
    <t>Promoter_175</t>
  </si>
  <si>
    <t>REC000505</t>
  </si>
  <si>
    <t>REC000506</t>
  </si>
  <si>
    <t>REC000507</t>
  </si>
  <si>
    <t>Promoter_82</t>
  </si>
  <si>
    <t>REC000508</t>
  </si>
  <si>
    <t>REC000509</t>
  </si>
  <si>
    <t>REC000510</t>
  </si>
  <si>
    <t>REC000511</t>
  </si>
  <si>
    <t>REC000512</t>
  </si>
  <si>
    <t>Promoter_118</t>
  </si>
  <si>
    <t>REC000513</t>
  </si>
  <si>
    <t>REC000514</t>
  </si>
  <si>
    <t>REC000515</t>
  </si>
  <si>
    <t>REC000516</t>
  </si>
  <si>
    <t>REC000517</t>
  </si>
  <si>
    <t>Promoter_151</t>
  </si>
  <si>
    <t>REC000518</t>
  </si>
  <si>
    <t>REC000519</t>
  </si>
  <si>
    <t>REC000520</t>
  </si>
  <si>
    <t>REC000521</t>
  </si>
  <si>
    <t>REC000522</t>
  </si>
  <si>
    <t>Promoter_239</t>
  </si>
  <si>
    <t>REC000523</t>
  </si>
  <si>
    <t>REC000524</t>
  </si>
  <si>
    <t>REC000525</t>
  </si>
  <si>
    <t>REC000526</t>
  </si>
  <si>
    <t>REC000527</t>
  </si>
  <si>
    <t>REC000528</t>
  </si>
  <si>
    <t>Promoter_246</t>
  </si>
  <si>
    <t>REC000529</t>
  </si>
  <si>
    <t>REC000530</t>
  </si>
  <si>
    <t>REC000531</t>
  </si>
  <si>
    <t>REC000532</t>
  </si>
  <si>
    <t>Promoter_55</t>
  </si>
  <si>
    <t>REC000533</t>
  </si>
  <si>
    <t>REC000534</t>
  </si>
  <si>
    <t>REC000535</t>
  </si>
  <si>
    <t>REC000536</t>
  </si>
  <si>
    <t>REC000537</t>
  </si>
  <si>
    <t>Promoter_261</t>
  </si>
  <si>
    <t>REC000538</t>
  </si>
  <si>
    <t>REC000539</t>
  </si>
  <si>
    <t>REC000540</t>
  </si>
  <si>
    <t>REC000541</t>
  </si>
  <si>
    <t>REC000542</t>
  </si>
  <si>
    <t>REC000543</t>
  </si>
  <si>
    <t>REC000544</t>
  </si>
  <si>
    <t>REC000545</t>
  </si>
  <si>
    <t>REC000546</t>
  </si>
  <si>
    <t>REC000547</t>
  </si>
  <si>
    <t>REC000548</t>
  </si>
  <si>
    <t>REC000549</t>
  </si>
  <si>
    <t>REC000550</t>
  </si>
  <si>
    <t>REC000551</t>
  </si>
  <si>
    <t>REC000552</t>
  </si>
  <si>
    <t>REC000553</t>
  </si>
  <si>
    <t>REC000554</t>
  </si>
  <si>
    <t>REC000555</t>
  </si>
  <si>
    <t>REC000556</t>
  </si>
  <si>
    <t>REC000557</t>
  </si>
  <si>
    <t>Promoter_290</t>
  </si>
  <si>
    <t>REC000558</t>
  </si>
  <si>
    <t>Promoter_88</t>
  </si>
  <si>
    <t>REC000559</t>
  </si>
  <si>
    <t>REC000560</t>
  </si>
  <si>
    <t>REC000561</t>
  </si>
  <si>
    <t>REC000562</t>
  </si>
  <si>
    <t>REC000563</t>
  </si>
  <si>
    <t>REC000564</t>
  </si>
  <si>
    <t>REC000565</t>
  </si>
  <si>
    <t>REC000566</t>
  </si>
  <si>
    <t>REC000567</t>
  </si>
  <si>
    <t>REC000568</t>
  </si>
  <si>
    <t>REC000569</t>
  </si>
  <si>
    <t>REC000570</t>
  </si>
  <si>
    <t>REC000571</t>
  </si>
  <si>
    <t>REC000572</t>
  </si>
  <si>
    <t>REC000573</t>
  </si>
  <si>
    <t>REC000574</t>
  </si>
  <si>
    <t>Promoter_140</t>
  </si>
  <si>
    <t>REC000575</t>
  </si>
  <si>
    <t>REC000576</t>
  </si>
  <si>
    <t>REC000577</t>
  </si>
  <si>
    <t>REC000578</t>
  </si>
  <si>
    <t>REC000579</t>
  </si>
  <si>
    <t>Promoter_211</t>
  </si>
  <si>
    <t>REC000580</t>
  </si>
  <si>
    <t>REC000581</t>
  </si>
  <si>
    <t>REC000582</t>
  </si>
  <si>
    <t>REC000583</t>
  </si>
  <si>
    <t>REC000584</t>
  </si>
  <si>
    <t>REC000585</t>
  </si>
  <si>
    <t>REC000586</t>
  </si>
  <si>
    <t>REC000587</t>
  </si>
  <si>
    <t>REC000588</t>
  </si>
  <si>
    <t>REC000589</t>
  </si>
  <si>
    <t>REC000590</t>
  </si>
  <si>
    <t>REC000591</t>
  </si>
  <si>
    <t>REC000592</t>
  </si>
  <si>
    <t>REC000593</t>
  </si>
  <si>
    <t>REC000594</t>
  </si>
  <si>
    <t>REC000595</t>
  </si>
  <si>
    <t>REC000596</t>
  </si>
  <si>
    <t>REC000597</t>
  </si>
  <si>
    <t>REC000598</t>
  </si>
  <si>
    <t>REC000599</t>
  </si>
  <si>
    <t>REC000600</t>
  </si>
  <si>
    <t>REC000601</t>
  </si>
  <si>
    <t>REC000602</t>
  </si>
  <si>
    <t>REC000603</t>
  </si>
  <si>
    <t>REC000604</t>
  </si>
  <si>
    <t>REC000605</t>
  </si>
  <si>
    <t>REC000606</t>
  </si>
  <si>
    <t>REC000607</t>
  </si>
  <si>
    <t>REC000608</t>
  </si>
  <si>
    <t>REC000609</t>
  </si>
  <si>
    <t>Promoter_171</t>
  </si>
  <si>
    <t>REC000610</t>
  </si>
  <si>
    <t>REC000611</t>
  </si>
  <si>
    <t>REC000612</t>
  </si>
  <si>
    <t>REC000613</t>
  </si>
  <si>
    <t>REC000614</t>
  </si>
  <si>
    <t>REC000615</t>
  </si>
  <si>
    <t>REC000616</t>
  </si>
  <si>
    <t>REC000617</t>
  </si>
  <si>
    <t>REC000618</t>
  </si>
  <si>
    <t>REC000619</t>
  </si>
  <si>
    <t>REC000620</t>
  </si>
  <si>
    <t>Promoter_176</t>
  </si>
  <si>
    <t>REC000621</t>
  </si>
  <si>
    <t>REC000622</t>
  </si>
  <si>
    <t>Promoter_54</t>
  </si>
  <si>
    <t>REC000623</t>
  </si>
  <si>
    <t>Promoter_23</t>
  </si>
  <si>
    <t>REC000624</t>
  </si>
  <si>
    <t>REC000625</t>
  </si>
  <si>
    <t>REC000626</t>
  </si>
  <si>
    <t>REC000627</t>
  </si>
  <si>
    <t>REC000628</t>
  </si>
  <si>
    <t>REC000629</t>
  </si>
  <si>
    <t>REC000630</t>
  </si>
  <si>
    <t>REC000631</t>
  </si>
  <si>
    <t>REC000632</t>
  </si>
  <si>
    <t>REC000633</t>
  </si>
  <si>
    <t>REC000634</t>
  </si>
  <si>
    <t>REC000635</t>
  </si>
  <si>
    <t>REC000636</t>
  </si>
  <si>
    <t>REC000637</t>
  </si>
  <si>
    <t>REC000638</t>
  </si>
  <si>
    <t>REC000639</t>
  </si>
  <si>
    <t>REC000640</t>
  </si>
  <si>
    <t>REC000641</t>
  </si>
  <si>
    <t>REC000642</t>
  </si>
  <si>
    <t>REC000643</t>
  </si>
  <si>
    <t>REC000644</t>
  </si>
  <si>
    <t>REC000645</t>
  </si>
  <si>
    <t>REC000646</t>
  </si>
  <si>
    <t>REC000647</t>
  </si>
  <si>
    <t>REC000648</t>
  </si>
  <si>
    <t>REC000649</t>
  </si>
  <si>
    <t>REC000650</t>
  </si>
  <si>
    <t>REC000651</t>
  </si>
  <si>
    <t>REC000652</t>
  </si>
  <si>
    <t>REC000653</t>
  </si>
  <si>
    <t>REC000654</t>
  </si>
  <si>
    <t>REC000655</t>
  </si>
  <si>
    <t>REC000656</t>
  </si>
  <si>
    <t>REC000657</t>
  </si>
  <si>
    <t>REC000658</t>
  </si>
  <si>
    <t>REC000659</t>
  </si>
  <si>
    <t>Promoter_181</t>
  </si>
  <si>
    <t>REC000660</t>
  </si>
  <si>
    <t>REC000661</t>
  </si>
  <si>
    <t>REC000662</t>
  </si>
  <si>
    <t>Promoter_64</t>
  </si>
  <si>
    <t>REC000663</t>
  </si>
  <si>
    <t>REC000664</t>
  </si>
  <si>
    <t>REC000665</t>
  </si>
  <si>
    <t>REC000666</t>
  </si>
  <si>
    <t>REC000667</t>
  </si>
  <si>
    <t>REC000668</t>
  </si>
  <si>
    <t>Promoter_26</t>
  </si>
  <si>
    <t>REC000669</t>
  </si>
  <si>
    <t>REC000670</t>
  </si>
  <si>
    <t>REC000671</t>
  </si>
  <si>
    <t>REC000672</t>
  </si>
  <si>
    <t>REC000673</t>
  </si>
  <si>
    <t>Promoter_165</t>
  </si>
  <si>
    <t>REC000674</t>
  </si>
  <si>
    <t>REC000675</t>
  </si>
  <si>
    <t>REC000676</t>
  </si>
  <si>
    <t>REC000677</t>
  </si>
  <si>
    <t>Promoter_113</t>
  </si>
  <si>
    <t>REC000678</t>
  </si>
  <si>
    <t>REC000679</t>
  </si>
  <si>
    <t>REC000680</t>
  </si>
  <si>
    <t>REC000681</t>
  </si>
  <si>
    <t>REC000682</t>
  </si>
  <si>
    <t>REC000683</t>
  </si>
  <si>
    <t>REC000684</t>
  </si>
  <si>
    <t>REC000685</t>
  </si>
  <si>
    <t>REC000686</t>
  </si>
  <si>
    <t>REC000687</t>
  </si>
  <si>
    <t>REC000688</t>
  </si>
  <si>
    <t>REC000689</t>
  </si>
  <si>
    <t>REC000690</t>
  </si>
  <si>
    <t>REC000691</t>
  </si>
  <si>
    <t>REC000692</t>
  </si>
  <si>
    <t>REC000693</t>
  </si>
  <si>
    <t>REC000694</t>
  </si>
  <si>
    <t>Promoter_199</t>
  </si>
  <si>
    <t>REC000695</t>
  </si>
  <si>
    <t>REC000696</t>
  </si>
  <si>
    <t>REC000697</t>
  </si>
  <si>
    <t>REC000698</t>
  </si>
  <si>
    <t>REC000699</t>
  </si>
  <si>
    <t>Promoter_31</t>
  </si>
  <si>
    <t>REC000700</t>
  </si>
  <si>
    <t>Promoter_279</t>
  </si>
  <si>
    <t>REC000701</t>
  </si>
  <si>
    <t>Promoter_15</t>
  </si>
  <si>
    <t>REC000702</t>
  </si>
  <si>
    <t>REC000703</t>
  </si>
  <si>
    <t>REC000704</t>
  </si>
  <si>
    <t>REC000705</t>
  </si>
  <si>
    <t>REC000706</t>
  </si>
  <si>
    <t>REC000707</t>
  </si>
  <si>
    <t>REC000708</t>
  </si>
  <si>
    <t>REC000709</t>
  </si>
  <si>
    <t>REC000710</t>
  </si>
  <si>
    <t>REC000711</t>
  </si>
  <si>
    <t>REC000712</t>
  </si>
  <si>
    <t>REC000713</t>
  </si>
  <si>
    <t>REC000714</t>
  </si>
  <si>
    <t>Promoter_79</t>
  </si>
  <si>
    <t>REC000715</t>
  </si>
  <si>
    <t>Promoter_6</t>
  </si>
  <si>
    <t>REC000716</t>
  </si>
  <si>
    <t>REC000717</t>
  </si>
  <si>
    <t>REC000718</t>
  </si>
  <si>
    <t>REC000719</t>
  </si>
  <si>
    <t>REC000720</t>
  </si>
  <si>
    <t>REC000721</t>
  </si>
  <si>
    <t>Promoter_4</t>
  </si>
  <si>
    <t>REC000722</t>
  </si>
  <si>
    <t>REC000723</t>
  </si>
  <si>
    <t>REC000724</t>
  </si>
  <si>
    <t>REC000725</t>
  </si>
  <si>
    <t>REC000726</t>
  </si>
  <si>
    <t>REC000727</t>
  </si>
  <si>
    <t>REC000728</t>
  </si>
  <si>
    <t>REC000729</t>
  </si>
  <si>
    <t>REC000730</t>
  </si>
  <si>
    <t>REC000731</t>
  </si>
  <si>
    <t>REC000732</t>
  </si>
  <si>
    <t>REC000733</t>
  </si>
  <si>
    <t>Promoter_281</t>
  </si>
  <si>
    <t>REC000734</t>
  </si>
  <si>
    <t>REC000735</t>
  </si>
  <si>
    <t>REC000736</t>
  </si>
  <si>
    <t>REC000737</t>
  </si>
  <si>
    <t>REC000738</t>
  </si>
  <si>
    <t>REC000739</t>
  </si>
  <si>
    <t>REC000740</t>
  </si>
  <si>
    <t>Promoter_205</t>
  </si>
  <si>
    <t>REC000741</t>
  </si>
  <si>
    <t>Promoter_125</t>
  </si>
  <si>
    <t>REC000742</t>
  </si>
  <si>
    <t>REC000743</t>
  </si>
  <si>
    <t>REC000744</t>
  </si>
  <si>
    <t>REC000745</t>
  </si>
  <si>
    <t>REC000746</t>
  </si>
  <si>
    <t>REC000747</t>
  </si>
  <si>
    <t>REC000748</t>
  </si>
  <si>
    <t>REC000749</t>
  </si>
  <si>
    <t>REC000750</t>
  </si>
  <si>
    <t>REC000751</t>
  </si>
  <si>
    <t>REC000752</t>
  </si>
  <si>
    <t>REC000753</t>
  </si>
  <si>
    <t>REC000754</t>
  </si>
  <si>
    <t>REC000755</t>
  </si>
  <si>
    <t>REC000756</t>
  </si>
  <si>
    <t>REC000757</t>
  </si>
  <si>
    <t>REC000758</t>
  </si>
  <si>
    <t>REC000759</t>
  </si>
  <si>
    <t>REC000760</t>
  </si>
  <si>
    <t>REC000761</t>
  </si>
  <si>
    <t>REC000762</t>
  </si>
  <si>
    <t>REC000763</t>
  </si>
  <si>
    <t>REC000764</t>
  </si>
  <si>
    <t>Promoter_234</t>
  </si>
  <si>
    <t>REC000765</t>
  </si>
  <si>
    <t>REC000766</t>
  </si>
  <si>
    <t>REC000767</t>
  </si>
  <si>
    <t>REC000768</t>
  </si>
  <si>
    <t>REC000769</t>
  </si>
  <si>
    <t>REC000770</t>
  </si>
  <si>
    <t>REC000771</t>
  </si>
  <si>
    <t>REC000772</t>
  </si>
  <si>
    <t>REC000773</t>
  </si>
  <si>
    <t>REC000774</t>
  </si>
  <si>
    <t>REC000775</t>
  </si>
  <si>
    <t>REC000776</t>
  </si>
  <si>
    <t>REC000777</t>
  </si>
  <si>
    <t>REC000778</t>
  </si>
  <si>
    <t>REC000779</t>
  </si>
  <si>
    <t>Promoter_127</t>
  </si>
  <si>
    <t>REC000780</t>
  </si>
  <si>
    <t>REC000781</t>
  </si>
  <si>
    <t>REC000782</t>
  </si>
  <si>
    <t>REC000783</t>
  </si>
  <si>
    <t>REC000784</t>
  </si>
  <si>
    <t>REC000785</t>
  </si>
  <si>
    <t>REC000786</t>
  </si>
  <si>
    <t>REC000787</t>
  </si>
  <si>
    <t>REC000788</t>
  </si>
  <si>
    <t>REC000789</t>
  </si>
  <si>
    <t>REC000790</t>
  </si>
  <si>
    <t>REC000791</t>
  </si>
  <si>
    <t>REC000792</t>
  </si>
  <si>
    <t>REC000793</t>
  </si>
  <si>
    <t>Promoter_24</t>
  </si>
  <si>
    <t>REC000794</t>
  </si>
  <si>
    <t>REC000795</t>
  </si>
  <si>
    <t>REC000796</t>
  </si>
  <si>
    <t>REC000797</t>
  </si>
  <si>
    <t>REC000798</t>
  </si>
  <si>
    <t>REC000799</t>
  </si>
  <si>
    <t>REC000800</t>
  </si>
  <si>
    <t>REC000801</t>
  </si>
  <si>
    <t>REC000802</t>
  </si>
  <si>
    <t>REC000803</t>
  </si>
  <si>
    <t>REC000804</t>
  </si>
  <si>
    <t>Promoter_116</t>
  </si>
  <si>
    <t>REC000805</t>
  </si>
  <si>
    <t>REC000806</t>
  </si>
  <si>
    <t>REC000807</t>
  </si>
  <si>
    <t>REC000808</t>
  </si>
  <si>
    <t>REC000809</t>
  </si>
  <si>
    <t>REC000810</t>
  </si>
  <si>
    <t>Promoter_289</t>
  </si>
  <si>
    <t>REC000811</t>
  </si>
  <si>
    <t>REC000812</t>
  </si>
  <si>
    <t>REC000813</t>
  </si>
  <si>
    <t>REC000814</t>
  </si>
  <si>
    <t>REC000815</t>
  </si>
  <si>
    <t>REC000816</t>
  </si>
  <si>
    <t>REC000817</t>
  </si>
  <si>
    <t>REC000818</t>
  </si>
  <si>
    <t>REC000819</t>
  </si>
  <si>
    <t>Promoter_141</t>
  </si>
  <si>
    <t>REC000820</t>
  </si>
  <si>
    <t>REC000821</t>
  </si>
  <si>
    <t>REC000822</t>
  </si>
  <si>
    <t>REC000823</t>
  </si>
  <si>
    <t>REC000824</t>
  </si>
  <si>
    <t>Promoter_273</t>
  </si>
  <si>
    <t>REC000825</t>
  </si>
  <si>
    <t>REC000826</t>
  </si>
  <si>
    <t>REC000827</t>
  </si>
  <si>
    <t>REC000828</t>
  </si>
  <si>
    <t>REC000829</t>
  </si>
  <si>
    <t>REC000830</t>
  </si>
  <si>
    <t>REC000831</t>
  </si>
  <si>
    <t>REC000832</t>
  </si>
  <si>
    <t>REC000833</t>
  </si>
  <si>
    <t>REC000834</t>
  </si>
  <si>
    <t>REC000835</t>
  </si>
  <si>
    <t>Promoter_163</t>
  </si>
  <si>
    <t>REC000836</t>
  </si>
  <si>
    <t>REC000837</t>
  </si>
  <si>
    <t>REC000838</t>
  </si>
  <si>
    <t>REC000839</t>
  </si>
  <si>
    <t>REC000840</t>
  </si>
  <si>
    <t>REC000841</t>
  </si>
  <si>
    <t>REC000842</t>
  </si>
  <si>
    <t>REC000843</t>
  </si>
  <si>
    <t>REC000844</t>
  </si>
  <si>
    <t>REC000845</t>
  </si>
  <si>
    <t>REC000846</t>
  </si>
  <si>
    <t>REC000847</t>
  </si>
  <si>
    <t>REC000848</t>
  </si>
  <si>
    <t>REC000849</t>
  </si>
  <si>
    <t>REC000850</t>
  </si>
  <si>
    <t>REC000851</t>
  </si>
  <si>
    <t>REC000852</t>
  </si>
  <si>
    <t>REC000853</t>
  </si>
  <si>
    <t>REC000854</t>
  </si>
  <si>
    <t>REC000855</t>
  </si>
  <si>
    <t>REC000856</t>
  </si>
  <si>
    <t>REC000857</t>
  </si>
  <si>
    <t>REC000858</t>
  </si>
  <si>
    <t>REC000859</t>
  </si>
  <si>
    <t>REC000860</t>
  </si>
  <si>
    <t>REC000861</t>
  </si>
  <si>
    <t>REC000862</t>
  </si>
  <si>
    <t>Promoter_247</t>
  </si>
  <si>
    <t>REC000863</t>
  </si>
  <si>
    <t>REC000864</t>
  </si>
  <si>
    <t>REC000865</t>
  </si>
  <si>
    <t>REC000866</t>
  </si>
  <si>
    <t>REC000867</t>
  </si>
  <si>
    <t>REC000868</t>
  </si>
  <si>
    <t>REC000869</t>
  </si>
  <si>
    <t>REC000870</t>
  </si>
  <si>
    <t>REC000871</t>
  </si>
  <si>
    <t>REC000872</t>
  </si>
  <si>
    <t>REC000873</t>
  </si>
  <si>
    <t>REC000874</t>
  </si>
  <si>
    <t>REC000875</t>
  </si>
  <si>
    <t>REC000876</t>
  </si>
  <si>
    <t>REC000877</t>
  </si>
  <si>
    <t>REC000878</t>
  </si>
  <si>
    <t>REC000879</t>
  </si>
  <si>
    <t>REC000880</t>
  </si>
  <si>
    <t>REC000881</t>
  </si>
  <si>
    <t>REC000882</t>
  </si>
  <si>
    <t>REC000883</t>
  </si>
  <si>
    <t>REC000884</t>
  </si>
  <si>
    <t>REC000885</t>
  </si>
  <si>
    <t>REC000886</t>
  </si>
  <si>
    <t>REC000887</t>
  </si>
  <si>
    <t>Promoter_209</t>
  </si>
  <si>
    <t>REC000888</t>
  </si>
  <si>
    <t>REC000889</t>
  </si>
  <si>
    <t>REC000890</t>
  </si>
  <si>
    <t>REC000891</t>
  </si>
  <si>
    <t>REC000892</t>
  </si>
  <si>
    <t>REC000893</t>
  </si>
  <si>
    <t>REC000894</t>
  </si>
  <si>
    <t>REC000895</t>
  </si>
  <si>
    <t>REC000896</t>
  </si>
  <si>
    <t>Promoter_265</t>
  </si>
  <si>
    <t>REC000897</t>
  </si>
  <si>
    <t>REC000898</t>
  </si>
  <si>
    <t>REC000899</t>
  </si>
  <si>
    <t>REC000900</t>
  </si>
  <si>
    <t>REC000901</t>
  </si>
  <si>
    <t>REC000902</t>
  </si>
  <si>
    <t>REC000903</t>
  </si>
  <si>
    <t>REC000904</t>
  </si>
  <si>
    <t>REC000905</t>
  </si>
  <si>
    <t>REC000906</t>
  </si>
  <si>
    <t>REC000907</t>
  </si>
  <si>
    <t>REC000908</t>
  </si>
  <si>
    <t>REC000909</t>
  </si>
  <si>
    <t>REC000910</t>
  </si>
  <si>
    <t>REC000911</t>
  </si>
  <si>
    <t>REC000912</t>
  </si>
  <si>
    <t>REC000913</t>
  </si>
  <si>
    <t>REC000914</t>
  </si>
  <si>
    <t>REC000915</t>
  </si>
  <si>
    <t>REC000916</t>
  </si>
  <si>
    <t>REC000917</t>
  </si>
  <si>
    <t>REC000918</t>
  </si>
  <si>
    <t>REC000919</t>
  </si>
  <si>
    <t>Promoter_183</t>
  </si>
  <si>
    <t>REC000920</t>
  </si>
  <si>
    <t>REC000921</t>
  </si>
  <si>
    <t>REC000922</t>
  </si>
  <si>
    <t>REC000923</t>
  </si>
  <si>
    <t>REC000924</t>
  </si>
  <si>
    <t>REC000925</t>
  </si>
  <si>
    <t>REC000926</t>
  </si>
  <si>
    <t>REC000927</t>
  </si>
  <si>
    <t>REC000928</t>
  </si>
  <si>
    <t>REC000929</t>
  </si>
  <si>
    <t>REC000930</t>
  </si>
  <si>
    <t>REC000931</t>
  </si>
  <si>
    <t>REC000932</t>
  </si>
  <si>
    <t>REC000933</t>
  </si>
  <si>
    <t>REC000934</t>
  </si>
  <si>
    <t>REC000935</t>
  </si>
  <si>
    <t>REC000936</t>
  </si>
  <si>
    <t>REC000937</t>
  </si>
  <si>
    <t>REC000938</t>
  </si>
  <si>
    <t>REC000939</t>
  </si>
  <si>
    <t>REC000940</t>
  </si>
  <si>
    <t>REC000941</t>
  </si>
  <si>
    <t>REC000942</t>
  </si>
  <si>
    <t>REC000943</t>
  </si>
  <si>
    <t>REC000944</t>
  </si>
  <si>
    <t>REC000945</t>
  </si>
  <si>
    <t>REC000946</t>
  </si>
  <si>
    <t>REC000947</t>
  </si>
  <si>
    <t>REC000948</t>
  </si>
  <si>
    <t>REC000949</t>
  </si>
  <si>
    <t>REC000950</t>
  </si>
  <si>
    <t>REC000951</t>
  </si>
  <si>
    <t>REC000952</t>
  </si>
  <si>
    <t>REC000953</t>
  </si>
  <si>
    <t>REC000954</t>
  </si>
  <si>
    <t>REC000955</t>
  </si>
  <si>
    <t>REC000956</t>
  </si>
  <si>
    <t>REC000957</t>
  </si>
  <si>
    <t>REC000958</t>
  </si>
  <si>
    <t>REC000959</t>
  </si>
  <si>
    <t>REC000960</t>
  </si>
  <si>
    <t>REC000961</t>
  </si>
  <si>
    <t>REC000962</t>
  </si>
  <si>
    <t>REC000963</t>
  </si>
  <si>
    <t>REC000964</t>
  </si>
  <si>
    <t>REC000965</t>
  </si>
  <si>
    <t>REC000966</t>
  </si>
  <si>
    <t>REC000967</t>
  </si>
  <si>
    <t>REC000968</t>
  </si>
  <si>
    <t>REC000969</t>
  </si>
  <si>
    <t>REC000970</t>
  </si>
  <si>
    <t>REC000971</t>
  </si>
  <si>
    <t>REC000972</t>
  </si>
  <si>
    <t>REC000973</t>
  </si>
  <si>
    <t>REC000974</t>
  </si>
  <si>
    <t>REC000975</t>
  </si>
  <si>
    <t>REC000976</t>
  </si>
  <si>
    <t>REC000977</t>
  </si>
  <si>
    <t>REC000978</t>
  </si>
  <si>
    <t>REC000979</t>
  </si>
  <si>
    <t>Promoter_65</t>
  </si>
  <si>
    <t>REC000980</t>
  </si>
  <si>
    <t>REC000981</t>
  </si>
  <si>
    <t>REC000982</t>
  </si>
  <si>
    <t>REC000983</t>
  </si>
  <si>
    <t>REC000984</t>
  </si>
  <si>
    <t>REC000985</t>
  </si>
  <si>
    <t>REC000986</t>
  </si>
  <si>
    <t>REC000987</t>
  </si>
  <si>
    <t>REC000988</t>
  </si>
  <si>
    <t>REC000989</t>
  </si>
  <si>
    <t>REC000990</t>
  </si>
  <si>
    <t>REC000991</t>
  </si>
  <si>
    <t>REC000992</t>
  </si>
  <si>
    <t>REC000993</t>
  </si>
  <si>
    <t>REC000994</t>
  </si>
  <si>
    <t>REC000995</t>
  </si>
  <si>
    <t>REC000996</t>
  </si>
  <si>
    <t>REC000997</t>
  </si>
  <si>
    <t>REC000998</t>
  </si>
  <si>
    <t>REC000999</t>
  </si>
  <si>
    <t>REC001000</t>
  </si>
  <si>
    <t>REC001001</t>
  </si>
  <si>
    <t>REC001002</t>
  </si>
  <si>
    <t>REC001003</t>
  </si>
  <si>
    <t>REC001004</t>
  </si>
  <si>
    <t>REC001005</t>
  </si>
  <si>
    <t>REC001006</t>
  </si>
  <si>
    <t>REC001007</t>
  </si>
  <si>
    <t>REC001008</t>
  </si>
  <si>
    <t>REC001009</t>
  </si>
  <si>
    <t>REC001010</t>
  </si>
  <si>
    <t>REC001011</t>
  </si>
  <si>
    <t>REC001012</t>
  </si>
  <si>
    <t>REC001013</t>
  </si>
  <si>
    <t>REC001014</t>
  </si>
  <si>
    <t>REC001015</t>
  </si>
  <si>
    <t>REC001016</t>
  </si>
  <si>
    <t>REC001017</t>
  </si>
  <si>
    <t>REC001018</t>
  </si>
  <si>
    <t>REC001019</t>
  </si>
  <si>
    <t>REC001020</t>
  </si>
  <si>
    <t>REC001021</t>
  </si>
  <si>
    <t>REC001022</t>
  </si>
  <si>
    <t>REC001023</t>
  </si>
  <si>
    <t>REC001024</t>
  </si>
  <si>
    <t>REC001025</t>
  </si>
  <si>
    <t>REC001026</t>
  </si>
  <si>
    <t>REC001027</t>
  </si>
  <si>
    <t>REC001028</t>
  </si>
  <si>
    <t>REC001029</t>
  </si>
  <si>
    <t>REC001030</t>
  </si>
  <si>
    <t>REC001031</t>
  </si>
  <si>
    <t>REC001032</t>
  </si>
  <si>
    <t>Promoter_292</t>
  </si>
  <si>
    <t>REC001033</t>
  </si>
  <si>
    <t>REC001034</t>
  </si>
  <si>
    <t>REC001035</t>
  </si>
  <si>
    <t>REC001036</t>
  </si>
  <si>
    <t>REC001037</t>
  </si>
  <si>
    <t>REC001038</t>
  </si>
  <si>
    <t>REC001039</t>
  </si>
  <si>
    <t>REC001040</t>
  </si>
  <si>
    <t>REC001041</t>
  </si>
  <si>
    <t>REC001042</t>
  </si>
  <si>
    <t>REC001043</t>
  </si>
  <si>
    <t>REC001044</t>
  </si>
  <si>
    <t>REC001045</t>
  </si>
  <si>
    <t>REC001046</t>
  </si>
  <si>
    <t>REC001047</t>
  </si>
  <si>
    <t>REC001048</t>
  </si>
  <si>
    <t>REC001049</t>
  </si>
  <si>
    <t>Promoter_99</t>
  </si>
  <si>
    <t>REC001050</t>
  </si>
  <si>
    <t>REC001051</t>
  </si>
  <si>
    <t>REC001052</t>
  </si>
  <si>
    <t>REC001053</t>
  </si>
  <si>
    <t>REC001054</t>
  </si>
  <si>
    <t>REC001055</t>
  </si>
  <si>
    <t>REC001056</t>
  </si>
  <si>
    <t>REC001057</t>
  </si>
  <si>
    <t>REC001058</t>
  </si>
  <si>
    <t>REC001059</t>
  </si>
  <si>
    <t>REC001060</t>
  </si>
  <si>
    <t>REC001061</t>
  </si>
  <si>
    <t>Promoter_283</t>
  </si>
  <si>
    <t>REC001062</t>
  </si>
  <si>
    <t>REC001063</t>
  </si>
  <si>
    <t>Promoter_57</t>
  </si>
  <si>
    <t>REC001064</t>
  </si>
  <si>
    <t>REC001065</t>
  </si>
  <si>
    <t>REC001066</t>
  </si>
  <si>
    <t>REC001067</t>
  </si>
  <si>
    <t>Promoter_158</t>
  </si>
  <si>
    <t>REC001068</t>
  </si>
  <si>
    <t>REC001069</t>
  </si>
  <si>
    <t>REC001070</t>
  </si>
  <si>
    <t>REC001071</t>
  </si>
  <si>
    <t>REC001072</t>
  </si>
  <si>
    <t>REC001073</t>
  </si>
  <si>
    <t>REC001074</t>
  </si>
  <si>
    <t>REC001075</t>
  </si>
  <si>
    <t>REC001076</t>
  </si>
  <si>
    <t>REC001077</t>
  </si>
  <si>
    <t>REC001078</t>
  </si>
  <si>
    <t>REC001079</t>
  </si>
  <si>
    <t>REC001080</t>
  </si>
  <si>
    <t>REC001081</t>
  </si>
  <si>
    <t>REC001082</t>
  </si>
  <si>
    <t>REC001083</t>
  </si>
  <si>
    <t>REC001084</t>
  </si>
  <si>
    <t>REC001085</t>
  </si>
  <si>
    <t>REC001086</t>
  </si>
  <si>
    <t>REC001087</t>
  </si>
  <si>
    <t>REC001088</t>
  </si>
  <si>
    <t>REC001089</t>
  </si>
  <si>
    <t>REC001090</t>
  </si>
  <si>
    <t>REC001091</t>
  </si>
  <si>
    <t>Promoter_60</t>
  </si>
  <si>
    <t>REC001092</t>
  </si>
  <si>
    <t>REC001093</t>
  </si>
  <si>
    <t>REC001094</t>
  </si>
  <si>
    <t>REC001095</t>
  </si>
  <si>
    <t>REC001096</t>
  </si>
  <si>
    <t>REC001097</t>
  </si>
  <si>
    <t>REC001098</t>
  </si>
  <si>
    <t>REC001099</t>
  </si>
  <si>
    <t>REC001100</t>
  </si>
  <si>
    <t>REC001101</t>
  </si>
  <si>
    <t>REC001102</t>
  </si>
  <si>
    <t>REC001103</t>
  </si>
  <si>
    <t>REC001104</t>
  </si>
  <si>
    <t>REC001105</t>
  </si>
  <si>
    <t>REC001106</t>
  </si>
  <si>
    <t>REC001107</t>
  </si>
  <si>
    <t>REC001108</t>
  </si>
  <si>
    <t>REC001109</t>
  </si>
  <si>
    <t>REC001110</t>
  </si>
  <si>
    <t>REC001111</t>
  </si>
  <si>
    <t>REC001112</t>
  </si>
  <si>
    <t>REC001113</t>
  </si>
  <si>
    <t>REC001114</t>
  </si>
  <si>
    <t>REC001115</t>
  </si>
  <si>
    <t>REC001116</t>
  </si>
  <si>
    <t>REC001117</t>
  </si>
  <si>
    <t>REC001118</t>
  </si>
  <si>
    <t>REC001119</t>
  </si>
  <si>
    <t>REC001120</t>
  </si>
  <si>
    <t>REC001121</t>
  </si>
  <si>
    <t>REC001122</t>
  </si>
  <si>
    <t>REC001123</t>
  </si>
  <si>
    <t>REC001124</t>
  </si>
  <si>
    <t>REC001125</t>
  </si>
  <si>
    <t>REC001126</t>
  </si>
  <si>
    <t>REC001127</t>
  </si>
  <si>
    <t>REC001128</t>
  </si>
  <si>
    <t>REC001129</t>
  </si>
  <si>
    <t>REC001130</t>
  </si>
  <si>
    <t>REC001131</t>
  </si>
  <si>
    <t>REC001132</t>
  </si>
  <si>
    <t>REC001133</t>
  </si>
  <si>
    <t>REC001134</t>
  </si>
  <si>
    <t>REC001135</t>
  </si>
  <si>
    <t>REC001136</t>
  </si>
  <si>
    <t>REC001137</t>
  </si>
  <si>
    <t>REC001138</t>
  </si>
  <si>
    <t>REC001139</t>
  </si>
  <si>
    <t>REC001140</t>
  </si>
  <si>
    <t>REC001141</t>
  </si>
  <si>
    <t>REC001142</t>
  </si>
  <si>
    <t>REC001143</t>
  </si>
  <si>
    <t>REC001144</t>
  </si>
  <si>
    <t>REC001145</t>
  </si>
  <si>
    <t>REC001146</t>
  </si>
  <si>
    <t>REC001147</t>
  </si>
  <si>
    <t>REC001148</t>
  </si>
  <si>
    <t>REC001149</t>
  </si>
  <si>
    <t>REC001150</t>
  </si>
  <si>
    <t>REC001151</t>
  </si>
  <si>
    <t>REC001152</t>
  </si>
  <si>
    <t>REC001153</t>
  </si>
  <si>
    <t>REC001154</t>
  </si>
  <si>
    <t>REC001155</t>
  </si>
  <si>
    <t>REC001156</t>
  </si>
  <si>
    <t>REC001157</t>
  </si>
  <si>
    <t>REC001158</t>
  </si>
  <si>
    <t>REC001159</t>
  </si>
  <si>
    <t>REC001160</t>
  </si>
  <si>
    <t>REC001161</t>
  </si>
  <si>
    <t>REC001162</t>
  </si>
  <si>
    <t>REC001163</t>
  </si>
  <si>
    <t>REC001164</t>
  </si>
  <si>
    <t>REC001165</t>
  </si>
  <si>
    <t>REC001166</t>
  </si>
  <si>
    <t>REC001167</t>
  </si>
  <si>
    <t>REC001168</t>
  </si>
  <si>
    <t>REC001169</t>
  </si>
  <si>
    <t>REC001170</t>
  </si>
  <si>
    <t>REC001171</t>
  </si>
  <si>
    <t>REC001172</t>
  </si>
  <si>
    <t>REC001173</t>
  </si>
  <si>
    <t>REC001174</t>
  </si>
  <si>
    <t>REC001175</t>
  </si>
  <si>
    <t>REC001176</t>
  </si>
  <si>
    <t>REC001177</t>
  </si>
  <si>
    <t>REC001178</t>
  </si>
  <si>
    <t>REC001179</t>
  </si>
  <si>
    <t>REC001180</t>
  </si>
  <si>
    <t>REC001181</t>
  </si>
  <si>
    <t>REC001182</t>
  </si>
  <si>
    <t>REC001183</t>
  </si>
  <si>
    <t>REC001184</t>
  </si>
  <si>
    <t>REC001185</t>
  </si>
  <si>
    <t>REC001186</t>
  </si>
  <si>
    <t>REC001187</t>
  </si>
  <si>
    <t>REC001188</t>
  </si>
  <si>
    <t>REC001189</t>
  </si>
  <si>
    <t>REC001190</t>
  </si>
  <si>
    <t>REC001191</t>
  </si>
  <si>
    <t>REC001192</t>
  </si>
  <si>
    <t>REC001193</t>
  </si>
  <si>
    <t>REC001194</t>
  </si>
  <si>
    <t>REC001195</t>
  </si>
  <si>
    <t>REC001196</t>
  </si>
  <si>
    <t>REC001197</t>
  </si>
  <si>
    <t>REC001198</t>
  </si>
  <si>
    <t>REC001199</t>
  </si>
  <si>
    <t>REC001200</t>
  </si>
  <si>
    <t>Store_Name</t>
  </si>
  <si>
    <t>Store_Type</t>
  </si>
  <si>
    <t>Customer_Category</t>
  </si>
  <si>
    <t>Avg_Monthly_Revenue</t>
  </si>
  <si>
    <t>Status</t>
  </si>
  <si>
    <t>Store 1</t>
  </si>
  <si>
    <t>Mini Market</t>
  </si>
  <si>
    <t>Wholesale</t>
  </si>
  <si>
    <t>Active</t>
  </si>
  <si>
    <t>https://via.placeholder.com/300?text=Store+STR0001</t>
  </si>
  <si>
    <t>Store 2</t>
  </si>
  <si>
    <t>Pharmacy</t>
  </si>
  <si>
    <t>https://via.placeholder.com/300?text=Store+STR0002</t>
  </si>
  <si>
    <t>Store 3</t>
  </si>
  <si>
    <t>Hypermarket</t>
  </si>
  <si>
    <t>Retail</t>
  </si>
  <si>
    <t>https://via.placeholder.com/300?text=Store+STR0003</t>
  </si>
  <si>
    <t>Store 4</t>
  </si>
  <si>
    <t>Supermarket</t>
  </si>
  <si>
    <t>https://via.placeholder.com/300?text=Store+STR0004</t>
  </si>
  <si>
    <t>Store 5</t>
  </si>
  <si>
    <t>Convenience</t>
  </si>
  <si>
    <t>Prospect</t>
  </si>
  <si>
    <t>https://via.placeholder.com/300?text=Store+STR0005</t>
  </si>
  <si>
    <t>Store 6</t>
  </si>
  <si>
    <t>Mom &amp; Pop</t>
  </si>
  <si>
    <t>https://via.placeholder.com/300?text=Store+STR0006</t>
  </si>
  <si>
    <t>Store 7</t>
  </si>
  <si>
    <t>Modern Trade</t>
  </si>
  <si>
    <t>https://via.placeholder.com/300?text=Store+STR0007</t>
  </si>
  <si>
    <t>Store 8</t>
  </si>
  <si>
    <t>https://via.placeholder.com/300?text=Store+STR0008</t>
  </si>
  <si>
    <t>Store 9</t>
  </si>
  <si>
    <t>https://via.placeholder.com/300?text=Store+STR0009</t>
  </si>
  <si>
    <t>Store 10</t>
  </si>
  <si>
    <t>https://via.placeholder.com/300?text=Store+STR0010</t>
  </si>
  <si>
    <t>Store 11</t>
  </si>
  <si>
    <t>https://via.placeholder.com/300?text=Store+STR0011</t>
  </si>
  <si>
    <t>Store 12</t>
  </si>
  <si>
    <t>https://via.placeholder.com/300?text=Store+STR0012</t>
  </si>
  <si>
    <t>STR0013</t>
  </si>
  <si>
    <t>Store 13</t>
  </si>
  <si>
    <t>https://via.placeholder.com/300?text=Store+STR0013</t>
  </si>
  <si>
    <t>Store 14</t>
  </si>
  <si>
    <t>https://via.placeholder.com/300?text=Store+STR0014</t>
  </si>
  <si>
    <t>Store 15</t>
  </si>
  <si>
    <t>https://via.placeholder.com/300?text=Store+STR0015</t>
  </si>
  <si>
    <t>Store 16</t>
  </si>
  <si>
    <t>https://via.placeholder.com/300?text=Store+STR0016</t>
  </si>
  <si>
    <t>Store 17</t>
  </si>
  <si>
    <t>https://via.placeholder.com/300?text=Store+STR0017</t>
  </si>
  <si>
    <t>Store 18</t>
  </si>
  <si>
    <t>https://via.placeholder.com/300?text=Store+STR0018</t>
  </si>
  <si>
    <t>Store 19</t>
  </si>
  <si>
    <t>https://via.placeholder.com/300?text=Store+STR0019</t>
  </si>
  <si>
    <t>Store 20</t>
  </si>
  <si>
    <t>https://via.placeholder.com/300?text=Store+STR0020</t>
  </si>
  <si>
    <t>Store 21</t>
  </si>
  <si>
    <t>https://via.placeholder.com/300?text=Store+STR0021</t>
  </si>
  <si>
    <t>Store 22</t>
  </si>
  <si>
    <t>https://via.placeholder.com/300?text=Store+STR0022</t>
  </si>
  <si>
    <t>Store 23</t>
  </si>
  <si>
    <t>https://via.placeholder.com/300?text=Store+STR0023</t>
  </si>
  <si>
    <t>Store 24</t>
  </si>
  <si>
    <t>https://via.placeholder.com/300?text=Store+STR0024</t>
  </si>
  <si>
    <t>Store 25</t>
  </si>
  <si>
    <t>https://via.placeholder.com/300?text=Store+STR0025</t>
  </si>
  <si>
    <t>Store 26</t>
  </si>
  <si>
    <t>https://via.placeholder.com/300?text=Store+STR0026</t>
  </si>
  <si>
    <t>Store 27</t>
  </si>
  <si>
    <t>https://via.placeholder.com/300?text=Store+STR0027</t>
  </si>
  <si>
    <t>Store 28</t>
  </si>
  <si>
    <t>https://via.placeholder.com/300?text=Store+STR0028</t>
  </si>
  <si>
    <t>Store 29</t>
  </si>
  <si>
    <t>https://via.placeholder.com/300?text=Store+STR0029</t>
  </si>
  <si>
    <t>Store 30</t>
  </si>
  <si>
    <t>https://via.placeholder.com/300?text=Store+STR0030</t>
  </si>
  <si>
    <t>Store 31</t>
  </si>
  <si>
    <t>https://via.placeholder.com/300?text=Store+STR0031</t>
  </si>
  <si>
    <t>Store 32</t>
  </si>
  <si>
    <t>https://via.placeholder.com/300?text=Store+STR0032</t>
  </si>
  <si>
    <t>Store 33</t>
  </si>
  <si>
    <t>https://via.placeholder.com/300?text=Store+STR0033</t>
  </si>
  <si>
    <t>Store 34</t>
  </si>
  <si>
    <t>https://via.placeholder.com/300?text=Store+STR0034</t>
  </si>
  <si>
    <t>Store 35</t>
  </si>
  <si>
    <t>https://via.placeholder.com/300?text=Store+STR0035</t>
  </si>
  <si>
    <t>Store 36</t>
  </si>
  <si>
    <t>https://via.placeholder.com/300?text=Store+STR0036</t>
  </si>
  <si>
    <t>Store 37</t>
  </si>
  <si>
    <t>Inactive</t>
  </si>
  <si>
    <t>https://via.placeholder.com/300?text=Store+STR0037</t>
  </si>
  <si>
    <t>Store 38</t>
  </si>
  <si>
    <t>https://via.placeholder.com/300?text=Store+STR0038</t>
  </si>
  <si>
    <t>Store 39</t>
  </si>
  <si>
    <t>https://via.placeholder.com/300?text=Store+STR0039</t>
  </si>
  <si>
    <t>Store 40</t>
  </si>
  <si>
    <t>https://via.placeholder.com/300?text=Store+STR0040</t>
  </si>
  <si>
    <t>Store 41</t>
  </si>
  <si>
    <t>https://via.placeholder.com/300?text=Store+STR0041</t>
  </si>
  <si>
    <t>Store 42</t>
  </si>
  <si>
    <t>https://via.placeholder.com/300?text=Store+STR0042</t>
  </si>
  <si>
    <t>Store 43</t>
  </si>
  <si>
    <t>https://via.placeholder.com/300?text=Store+STR0043</t>
  </si>
  <si>
    <t>Store 44</t>
  </si>
  <si>
    <t>https://via.placeholder.com/300?text=Store+STR0044</t>
  </si>
  <si>
    <t>Store 45</t>
  </si>
  <si>
    <t>https://via.placeholder.com/300?text=Store+STR0045</t>
  </si>
  <si>
    <t>Store 46</t>
  </si>
  <si>
    <t>https://via.placeholder.com/300?text=Store+STR0046</t>
  </si>
  <si>
    <t>Store 47</t>
  </si>
  <si>
    <t>https://via.placeholder.com/300?text=Store+STR0047</t>
  </si>
  <si>
    <t>Store 48</t>
  </si>
  <si>
    <t>https://via.placeholder.com/300?text=Store+STR0048</t>
  </si>
  <si>
    <t>Store 49</t>
  </si>
  <si>
    <t>https://via.placeholder.com/300?text=Store+STR0049</t>
  </si>
  <si>
    <t>Store 50</t>
  </si>
  <si>
    <t>https://via.placeholder.com/300?text=Store+STR0050</t>
  </si>
  <si>
    <t>Store 51</t>
  </si>
  <si>
    <t>https://via.placeholder.com/300?text=Store+STR0051</t>
  </si>
  <si>
    <t>Store 52</t>
  </si>
  <si>
    <t>https://via.placeholder.com/300?text=Store+STR0052</t>
  </si>
  <si>
    <t>Store 53</t>
  </si>
  <si>
    <t>https://via.placeholder.com/300?text=Store+STR0053</t>
  </si>
  <si>
    <t>Store 54</t>
  </si>
  <si>
    <t>https://via.placeholder.com/300?text=Store+STR0054</t>
  </si>
  <si>
    <t>Store 55</t>
  </si>
  <si>
    <t>https://via.placeholder.com/300?text=Store+STR0055</t>
  </si>
  <si>
    <t>Store 56</t>
  </si>
  <si>
    <t>https://via.placeholder.com/300?text=Store+STR0056</t>
  </si>
  <si>
    <t>Store 57</t>
  </si>
  <si>
    <t>https://via.placeholder.com/300?text=Store+STR0057</t>
  </si>
  <si>
    <t>Store 58</t>
  </si>
  <si>
    <t>https://via.placeholder.com/300?text=Store+STR0058</t>
  </si>
  <si>
    <t>Store 59</t>
  </si>
  <si>
    <t>https://via.placeholder.com/300?text=Store+STR0059</t>
  </si>
  <si>
    <t>Store 60</t>
  </si>
  <si>
    <t>https://via.placeholder.com/300?text=Store+STR0060</t>
  </si>
  <si>
    <t>Store 61</t>
  </si>
  <si>
    <t>https://via.placeholder.com/300?text=Store+STR0061</t>
  </si>
  <si>
    <t>https://via.placeholder.com/300?text=Store+STR0062</t>
  </si>
  <si>
    <t>Store 63</t>
  </si>
  <si>
    <t>https://via.placeholder.com/300?text=Store+STR0063</t>
  </si>
  <si>
    <t>Store 64</t>
  </si>
  <si>
    <t>https://via.placeholder.com/300?text=Store+STR0064</t>
  </si>
  <si>
    <t>Store 65</t>
  </si>
  <si>
    <t>https://via.placeholder.com/300?text=Store+STR0065</t>
  </si>
  <si>
    <t>Store 66</t>
  </si>
  <si>
    <t>https://via.placeholder.com/300?text=Store+STR0066</t>
  </si>
  <si>
    <t>Store 67</t>
  </si>
  <si>
    <t>https://via.placeholder.com/300?text=Store+STR0067</t>
  </si>
  <si>
    <t>Store 68</t>
  </si>
  <si>
    <t>https://via.placeholder.com/300?text=Store+STR0068</t>
  </si>
  <si>
    <t>Store 69</t>
  </si>
  <si>
    <t>https://via.placeholder.com/300?text=Store+STR0069</t>
  </si>
  <si>
    <t>Store 70</t>
  </si>
  <si>
    <t>https://via.placeholder.com/300?text=Store+STR0070</t>
  </si>
  <si>
    <t>Store 71</t>
  </si>
  <si>
    <t>https://via.placeholder.com/300?text=Store+STR0071</t>
  </si>
  <si>
    <t>Store 72</t>
  </si>
  <si>
    <t>https://via.placeholder.com/300?text=Store+STR0072</t>
  </si>
  <si>
    <t>Store 73</t>
  </si>
  <si>
    <t>https://via.placeholder.com/300?text=Store+STR0073</t>
  </si>
  <si>
    <t>Store 74</t>
  </si>
  <si>
    <t>https://via.placeholder.com/300?text=Store+STR0074</t>
  </si>
  <si>
    <t>Store 75</t>
  </si>
  <si>
    <t>https://via.placeholder.com/300?text=Store+STR0075</t>
  </si>
  <si>
    <t>Store 76</t>
  </si>
  <si>
    <t>https://via.placeholder.com/300?text=Store+STR0076</t>
  </si>
  <si>
    <t>Store 77</t>
  </si>
  <si>
    <t>https://via.placeholder.com/300?text=Store+STR0077</t>
  </si>
  <si>
    <t>Store 78</t>
  </si>
  <si>
    <t>https://via.placeholder.com/300?text=Store+STR0078</t>
  </si>
  <si>
    <t>Store 79</t>
  </si>
  <si>
    <t>https://via.placeholder.com/300?text=Store+STR0079</t>
  </si>
  <si>
    <t>Store 80</t>
  </si>
  <si>
    <t>https://via.placeholder.com/300?text=Store+STR0080</t>
  </si>
  <si>
    <t>STR0081</t>
  </si>
  <si>
    <t>Store 81</t>
  </si>
  <si>
    <t>https://via.placeholder.com/300?text=Store+STR0081</t>
  </si>
  <si>
    <t>Store 82</t>
  </si>
  <si>
    <t>https://via.placeholder.com/300?text=Store+STR0082</t>
  </si>
  <si>
    <t>Store 83</t>
  </si>
  <si>
    <t>https://via.placeholder.com/300?text=Store+STR0083</t>
  </si>
  <si>
    <t>Store 84</t>
  </si>
  <si>
    <t>https://via.placeholder.com/300?text=Store+STR0084</t>
  </si>
  <si>
    <t>Store 85</t>
  </si>
  <si>
    <t>https://via.placeholder.com/300?text=Store+STR0085</t>
  </si>
  <si>
    <t>Store 86</t>
  </si>
  <si>
    <t>https://via.placeholder.com/300?text=Store+STR0086</t>
  </si>
  <si>
    <t>Store 87</t>
  </si>
  <si>
    <t>https://via.placeholder.com/300?text=Store+STR0087</t>
  </si>
  <si>
    <t>Store 88</t>
  </si>
  <si>
    <t>https://via.placeholder.com/300?text=Store+STR0088</t>
  </si>
  <si>
    <t>https://via.placeholder.com/300?text=Store+STR0089</t>
  </si>
  <si>
    <t>Store 90</t>
  </si>
  <si>
    <t>https://via.placeholder.com/300?text=Store+STR0090</t>
  </si>
  <si>
    <t>Store 91</t>
  </si>
  <si>
    <t>https://via.placeholder.com/300?text=Store+STR0091</t>
  </si>
  <si>
    <t>Store 92</t>
  </si>
  <si>
    <t>https://via.placeholder.com/300?text=Store+STR0092</t>
  </si>
  <si>
    <t>Store 93</t>
  </si>
  <si>
    <t>https://via.placeholder.com/300?text=Store+STR0093</t>
  </si>
  <si>
    <t>Store 94</t>
  </si>
  <si>
    <t>https://via.placeholder.com/300?text=Store+STR0094</t>
  </si>
  <si>
    <t>Store 95</t>
  </si>
  <si>
    <t>https://via.placeholder.com/300?text=Store+STR0095</t>
  </si>
  <si>
    <t>Store 96</t>
  </si>
  <si>
    <t>https://via.placeholder.com/300?text=Store+STR0096</t>
  </si>
  <si>
    <t>Store 97</t>
  </si>
  <si>
    <t>https://via.placeholder.com/300?text=Store+STR0097</t>
  </si>
  <si>
    <t>Store 98</t>
  </si>
  <si>
    <t>https://via.placeholder.com/300?text=Store+STR0098</t>
  </si>
  <si>
    <t>Store 99</t>
  </si>
  <si>
    <t>https://via.placeholder.com/300?text=Store+STR0099</t>
  </si>
  <si>
    <t>Store 100</t>
  </si>
  <si>
    <t>https://via.placeholder.com/300?text=Store+STR0100</t>
  </si>
  <si>
    <t>STR0101</t>
  </si>
  <si>
    <t>Store 101</t>
  </si>
  <si>
    <t>https://via.placeholder.com/300?text=Store+STR0101</t>
  </si>
  <si>
    <t>Store 102</t>
  </si>
  <si>
    <t>https://via.placeholder.com/300?text=Store+STR0102</t>
  </si>
  <si>
    <t>Store 103</t>
  </si>
  <si>
    <t>https://via.placeholder.com/300?text=Store+STR0103</t>
  </si>
  <si>
    <t>Store 104</t>
  </si>
  <si>
    <t>https://via.placeholder.com/300?text=Store+STR0104</t>
  </si>
  <si>
    <t>Store 105</t>
  </si>
  <si>
    <t>https://via.placeholder.com/300?text=Store+STR0105</t>
  </si>
  <si>
    <t>Store 106</t>
  </si>
  <si>
    <t>https://via.placeholder.com/300?text=Store+STR0106</t>
  </si>
  <si>
    <t>Store 107</t>
  </si>
  <si>
    <t>https://via.placeholder.com/300?text=Store+STR0107</t>
  </si>
  <si>
    <t>Store 108</t>
  </si>
  <si>
    <t>https://via.placeholder.com/300?text=Store+STR0108</t>
  </si>
  <si>
    <t>Store 109</t>
  </si>
  <si>
    <t>https://via.placeholder.com/300?text=Store+STR0109</t>
  </si>
  <si>
    <t>Store 110</t>
  </si>
  <si>
    <t>https://via.placeholder.com/300?text=Store+STR0110</t>
  </si>
  <si>
    <t>Store 111</t>
  </si>
  <si>
    <t>https://via.placeholder.com/300?text=Store+STR0111</t>
  </si>
  <si>
    <t>Store 112</t>
  </si>
  <si>
    <t>https://via.placeholder.com/300?text=Store+STR0112</t>
  </si>
  <si>
    <t>Store 113</t>
  </si>
  <si>
    <t>https://via.placeholder.com/300?text=Store+STR0113</t>
  </si>
  <si>
    <t>Store 114</t>
  </si>
  <si>
    <t>https://via.placeholder.com/300?text=Store+STR0114</t>
  </si>
  <si>
    <t>Store 115</t>
  </si>
  <si>
    <t>https://via.placeholder.com/300?text=Store+STR0115</t>
  </si>
  <si>
    <t>Store 116</t>
  </si>
  <si>
    <t>https://via.placeholder.com/300?text=Store+STR0116</t>
  </si>
  <si>
    <t>Store 117</t>
  </si>
  <si>
    <t>https://via.placeholder.com/300?text=Store+STR0117</t>
  </si>
  <si>
    <t>Store 118</t>
  </si>
  <si>
    <t>https://via.placeholder.com/300?text=Store+STR0118</t>
  </si>
  <si>
    <t>Store 119</t>
  </si>
  <si>
    <t>https://via.placeholder.com/300?text=Store+STR0119</t>
  </si>
  <si>
    <t>Store 120</t>
  </si>
  <si>
    <t>https://via.placeholder.com/300?text=Store+STR0120</t>
  </si>
  <si>
    <t>Store 121</t>
  </si>
  <si>
    <t>https://via.placeholder.com/300?text=Store+STR0121</t>
  </si>
  <si>
    <t>Store 122</t>
  </si>
  <si>
    <t>https://via.placeholder.com/300?text=Store+STR0122</t>
  </si>
  <si>
    <t>Store 123</t>
  </si>
  <si>
    <t>https://via.placeholder.com/300?text=Store+STR0123</t>
  </si>
  <si>
    <t>Store 124</t>
  </si>
  <si>
    <t>https://via.placeholder.com/300?text=Store+STR0124</t>
  </si>
  <si>
    <t>Store 125</t>
  </si>
  <si>
    <t>https://via.placeholder.com/300?text=Store+STR0125</t>
  </si>
  <si>
    <t>Store 126</t>
  </si>
  <si>
    <t>https://via.placeholder.com/300?text=Store+STR0126</t>
  </si>
  <si>
    <t>Store 127</t>
  </si>
  <si>
    <t>https://via.placeholder.com/300?text=Store+STR0127</t>
  </si>
  <si>
    <t>Store 128</t>
  </si>
  <si>
    <t>https://via.placeholder.com/300?text=Store+STR0128</t>
  </si>
  <si>
    <t>Store 129</t>
  </si>
  <si>
    <t>https://via.placeholder.com/300?text=Store+STR0129</t>
  </si>
  <si>
    <t>Store 130</t>
  </si>
  <si>
    <t>https://via.placeholder.com/300?text=Store+STR0130</t>
  </si>
  <si>
    <t>Store 131</t>
  </si>
  <si>
    <t>https://via.placeholder.com/300?text=Store+STR0131</t>
  </si>
  <si>
    <t>Store 132</t>
  </si>
  <si>
    <t>https://via.placeholder.com/300?text=Store+STR0132</t>
  </si>
  <si>
    <t>Store 133</t>
  </si>
  <si>
    <t>https://via.placeholder.com/300?text=Store+STR0133</t>
  </si>
  <si>
    <t>Store 134</t>
  </si>
  <si>
    <t>https://via.placeholder.com/300?text=Store+STR0134</t>
  </si>
  <si>
    <t>Store 135</t>
  </si>
  <si>
    <t>https://via.placeholder.com/300?text=Store+STR0135</t>
  </si>
  <si>
    <t>Store 136</t>
  </si>
  <si>
    <t>https://via.placeholder.com/300?text=Store+STR0136</t>
  </si>
  <si>
    <t>Store 137</t>
  </si>
  <si>
    <t>https://via.placeholder.com/300?text=Store+STR0137</t>
  </si>
  <si>
    <t>Store 138</t>
  </si>
  <si>
    <t>https://via.placeholder.com/300?text=Store+STR0138</t>
  </si>
  <si>
    <t>STR0139</t>
  </si>
  <si>
    <t>Store 139</t>
  </si>
  <si>
    <t>https://via.placeholder.com/300?text=Store+STR0139</t>
  </si>
  <si>
    <t>Store 140</t>
  </si>
  <si>
    <t>https://via.placeholder.com/300?text=Store+STR0140</t>
  </si>
  <si>
    <t>Store 141</t>
  </si>
  <si>
    <t>https://via.placeholder.com/300?text=Store+STR0141</t>
  </si>
  <si>
    <t>Store 142</t>
  </si>
  <si>
    <t>https://via.placeholder.com/300?text=Store+STR0142</t>
  </si>
  <si>
    <t>Store 143</t>
  </si>
  <si>
    <t>https://via.placeholder.com/300?text=Store+STR0143</t>
  </si>
  <si>
    <t>Store 144</t>
  </si>
  <si>
    <t>https://via.placeholder.com/300?text=Store+STR0144</t>
  </si>
  <si>
    <t>Store 145</t>
  </si>
  <si>
    <t>https://via.placeholder.com/300?text=Store+STR0145</t>
  </si>
  <si>
    <t>Store 146</t>
  </si>
  <si>
    <t>https://via.placeholder.com/300?text=Store+STR0146</t>
  </si>
  <si>
    <t>https://via.placeholder.com/300?text=Store+STR0147</t>
  </si>
  <si>
    <t>Store 148</t>
  </si>
  <si>
    <t>https://via.placeholder.com/300?text=Store+STR0148</t>
  </si>
  <si>
    <t>Store 149</t>
  </si>
  <si>
    <t>https://via.placeholder.com/300?text=Store+STR0149</t>
  </si>
  <si>
    <t>Store 150</t>
  </si>
  <si>
    <t>https://via.placeholder.com/300?text=Store+STR0150</t>
  </si>
  <si>
    <t>Store 151</t>
  </si>
  <si>
    <t>https://via.placeholder.com/300?text=Store+STR0151</t>
  </si>
  <si>
    <t>Store 152</t>
  </si>
  <si>
    <t>https://via.placeholder.com/300?text=Store+STR0152</t>
  </si>
  <si>
    <t>Store 153</t>
  </si>
  <si>
    <t>https://via.placeholder.com/300?text=Store+STR0153</t>
  </si>
  <si>
    <t>Store 154</t>
  </si>
  <si>
    <t>https://via.placeholder.com/300?text=Store+STR0154</t>
  </si>
  <si>
    <t>Store 155</t>
  </si>
  <si>
    <t>https://via.placeholder.com/300?text=Store+STR0155</t>
  </si>
  <si>
    <t>Store 156</t>
  </si>
  <si>
    <t>https://via.placeholder.com/300?text=Store+STR0156</t>
  </si>
  <si>
    <t>Store 157</t>
  </si>
  <si>
    <t>https://via.placeholder.com/300?text=Store+STR0157</t>
  </si>
  <si>
    <t>Store 158</t>
  </si>
  <si>
    <t>https://via.placeholder.com/300?text=Store+STR0158</t>
  </si>
  <si>
    <t>Store 159</t>
  </si>
  <si>
    <t>https://via.placeholder.com/300?text=Store+STR0159</t>
  </si>
  <si>
    <t>Store 160</t>
  </si>
  <si>
    <t>https://via.placeholder.com/300?text=Store+STR0160</t>
  </si>
  <si>
    <t>Store 161</t>
  </si>
  <si>
    <t>https://via.placeholder.com/300?text=Store+STR0161</t>
  </si>
  <si>
    <t>Store 162</t>
  </si>
  <si>
    <t>https://via.placeholder.com/300?text=Store+STR0162</t>
  </si>
  <si>
    <t>Store 163</t>
  </si>
  <si>
    <t>https://via.placeholder.com/300?text=Store+STR0163</t>
  </si>
  <si>
    <t>Store 164</t>
  </si>
  <si>
    <t>https://via.placeholder.com/300?text=Store+STR0164</t>
  </si>
  <si>
    <t>Store 165</t>
  </si>
  <si>
    <t>https://via.placeholder.com/300?text=Store+STR0165</t>
  </si>
  <si>
    <t>Store 166</t>
  </si>
  <si>
    <t>https://via.placeholder.com/300?text=Store+STR0166</t>
  </si>
  <si>
    <t>Store 167</t>
  </si>
  <si>
    <t>https://via.placeholder.com/300?text=Store+STR0167</t>
  </si>
  <si>
    <t>Store 168</t>
  </si>
  <si>
    <t>https://via.placeholder.com/300?text=Store+STR0168</t>
  </si>
  <si>
    <t>Store 169</t>
  </si>
  <si>
    <t>https://via.placeholder.com/300?text=Store+STR0169</t>
  </si>
  <si>
    <t>Store 170</t>
  </si>
  <si>
    <t>https://via.placeholder.com/300?text=Store+STR0170</t>
  </si>
  <si>
    <t>STR0171</t>
  </si>
  <si>
    <t>Store 171</t>
  </si>
  <si>
    <t>https://via.placeholder.com/300?text=Store+STR0171</t>
  </si>
  <si>
    <t>Store 172</t>
  </si>
  <si>
    <t>https://via.placeholder.com/300?text=Store+STR0172</t>
  </si>
  <si>
    <t>Store 173</t>
  </si>
  <si>
    <t>https://via.placeholder.com/300?text=Store+STR0173</t>
  </si>
  <si>
    <t>Store 174</t>
  </si>
  <si>
    <t>https://via.placeholder.com/300?text=Store+STR0174</t>
  </si>
  <si>
    <t>Store 175</t>
  </si>
  <si>
    <t>https://via.placeholder.com/300?text=Store+STR0175</t>
  </si>
  <si>
    <t>Store 176</t>
  </si>
  <si>
    <t>https://via.placeholder.com/300?text=Store+STR0176</t>
  </si>
  <si>
    <t>Store 177</t>
  </si>
  <si>
    <t>https://via.placeholder.com/300?text=Store+STR0177</t>
  </si>
  <si>
    <t>Store 178</t>
  </si>
  <si>
    <t>https://via.placeholder.com/300?text=Store+STR0178</t>
  </si>
  <si>
    <t>https://via.placeholder.com/300?text=Store+STR0179</t>
  </si>
  <si>
    <t>Store 180</t>
  </si>
  <si>
    <t>https://via.placeholder.com/300?text=Store+STR0180</t>
  </si>
  <si>
    <t>Store 181</t>
  </si>
  <si>
    <t>https://via.placeholder.com/300?text=Store+STR0181</t>
  </si>
  <si>
    <t>Store 182</t>
  </si>
  <si>
    <t>https://via.placeholder.com/300?text=Store+STR0182</t>
  </si>
  <si>
    <t>Store 183</t>
  </si>
  <si>
    <t>https://via.placeholder.com/300?text=Store+STR0183</t>
  </si>
  <si>
    <t>Store 184</t>
  </si>
  <si>
    <t>https://via.placeholder.com/300?text=Store+STR0184</t>
  </si>
  <si>
    <t>Store 185</t>
  </si>
  <si>
    <t>https://via.placeholder.com/300?text=Store+STR0185</t>
  </si>
  <si>
    <t>https://via.placeholder.com/300?text=Store+STR0186</t>
  </si>
  <si>
    <t>Store 187</t>
  </si>
  <si>
    <t>https://via.placeholder.com/300?text=Store+STR0187</t>
  </si>
  <si>
    <t>Store 188</t>
  </si>
  <si>
    <t>https://via.placeholder.com/300?text=Store+STR0188</t>
  </si>
  <si>
    <t>Store 189</t>
  </si>
  <si>
    <t>https://via.placeholder.com/300?text=Store+STR0189</t>
  </si>
  <si>
    <t>Store 190</t>
  </si>
  <si>
    <t>https://via.placeholder.com/300?text=Store+STR0190</t>
  </si>
  <si>
    <t>Store 191</t>
  </si>
  <si>
    <t>https://via.placeholder.com/300?text=Store+STR0191</t>
  </si>
  <si>
    <t>Store 192</t>
  </si>
  <si>
    <t>https://via.placeholder.com/300?text=Store+STR0192</t>
  </si>
  <si>
    <t>Store 193</t>
  </si>
  <si>
    <t>https://via.placeholder.com/300?text=Store+STR0193</t>
  </si>
  <si>
    <t>Store 194</t>
  </si>
  <si>
    <t>https://via.placeholder.com/300?text=Store+STR0194</t>
  </si>
  <si>
    <t>Store 195</t>
  </si>
  <si>
    <t>https://via.placeholder.com/300?text=Store+STR0195</t>
  </si>
  <si>
    <t>Store 196</t>
  </si>
  <si>
    <t>https://via.placeholder.com/300?text=Store+STR0196</t>
  </si>
  <si>
    <t>Store 197</t>
  </si>
  <si>
    <t>https://via.placeholder.com/300?text=Store+STR0197</t>
  </si>
  <si>
    <t>Store 198</t>
  </si>
  <si>
    <t>https://via.placeholder.com/300?text=Store+STR0198</t>
  </si>
  <si>
    <t>Store 199</t>
  </si>
  <si>
    <t>https://via.placeholder.com/300?text=Store+STR0199</t>
  </si>
  <si>
    <t>Store 200</t>
  </si>
  <si>
    <t>https://via.placeholder.com/300?text=Store+STR0200</t>
  </si>
  <si>
    <t>Store 201</t>
  </si>
  <si>
    <t>https://via.placeholder.com/300?text=Store+STR0201</t>
  </si>
  <si>
    <t>STR0202</t>
  </si>
  <si>
    <t>Store 202</t>
  </si>
  <si>
    <t>https://via.placeholder.com/300?text=Store+STR0202</t>
  </si>
  <si>
    <t>Store 203</t>
  </si>
  <si>
    <t>https://via.placeholder.com/300?text=Store+STR0203</t>
  </si>
  <si>
    <t>Store 204</t>
  </si>
  <si>
    <t>https://via.placeholder.com/300?text=Store+STR0204</t>
  </si>
  <si>
    <t>Store 205</t>
  </si>
  <si>
    <t>https://via.placeholder.com/300?text=Store+STR0205</t>
  </si>
  <si>
    <t>Store 206</t>
  </si>
  <si>
    <t>https://via.placeholder.com/300?text=Store+STR0206</t>
  </si>
  <si>
    <t>Store 207</t>
  </si>
  <si>
    <t>https://via.placeholder.com/300?text=Store+STR0207</t>
  </si>
  <si>
    <t>Store 208</t>
  </si>
  <si>
    <t>https://via.placeholder.com/300?text=Store+STR0208</t>
  </si>
  <si>
    <t>Store 209</t>
  </si>
  <si>
    <t>https://via.placeholder.com/300?text=Store+STR0209</t>
  </si>
  <si>
    <t>Store 210</t>
  </si>
  <si>
    <t>https://via.placeholder.com/300?text=Store+STR0210</t>
  </si>
  <si>
    <t>Store 211</t>
  </si>
  <si>
    <t>https://via.placeholder.com/300?text=Store+STR0211</t>
  </si>
  <si>
    <t>Store 212</t>
  </si>
  <si>
    <t>https://via.placeholder.com/300?text=Store+STR0212</t>
  </si>
  <si>
    <t>https://via.placeholder.com/300?text=Store+STR0213</t>
  </si>
  <si>
    <t>Store 214</t>
  </si>
  <si>
    <t>https://via.placeholder.com/300?text=Store+STR0214</t>
  </si>
  <si>
    <t>Store 215</t>
  </si>
  <si>
    <t>https://via.placeholder.com/300?text=Store+STR0215</t>
  </si>
  <si>
    <t>https://via.placeholder.com/300?text=Store+STR0216</t>
  </si>
  <si>
    <t>Store 217</t>
  </si>
  <si>
    <t>https://via.placeholder.com/300?text=Store+STR0217</t>
  </si>
  <si>
    <t>Store 218</t>
  </si>
  <si>
    <t>https://via.placeholder.com/300?text=Store+STR0218</t>
  </si>
  <si>
    <t>Store 219</t>
  </si>
  <si>
    <t>https://via.placeholder.com/300?text=Store+STR0219</t>
  </si>
  <si>
    <t>STR0220</t>
  </si>
  <si>
    <t>Store 220</t>
  </si>
  <si>
    <t>https://via.placeholder.com/300?text=Store+STR0220</t>
  </si>
  <si>
    <t>Store 221</t>
  </si>
  <si>
    <t>https://via.placeholder.com/300?text=Store+STR0221</t>
  </si>
  <si>
    <t>Store 222</t>
  </si>
  <si>
    <t>https://via.placeholder.com/300?text=Store+STR0222</t>
  </si>
  <si>
    <t>Store 223</t>
  </si>
  <si>
    <t>https://via.placeholder.com/300?text=Store+STR0223</t>
  </si>
  <si>
    <t>Store 224</t>
  </si>
  <si>
    <t>https://via.placeholder.com/300?text=Store+STR0224</t>
  </si>
  <si>
    <t>Store 225</t>
  </si>
  <si>
    <t>https://via.placeholder.com/300?text=Store+STR0225</t>
  </si>
  <si>
    <t>Store 226</t>
  </si>
  <si>
    <t>https://via.placeholder.com/300?text=Store+STR0226</t>
  </si>
  <si>
    <t>Store 227</t>
  </si>
  <si>
    <t>https://via.placeholder.com/300?text=Store+STR0227</t>
  </si>
  <si>
    <t>Store 228</t>
  </si>
  <si>
    <t>https://via.placeholder.com/300?text=Store+STR0228</t>
  </si>
  <si>
    <t>Store 229</t>
  </si>
  <si>
    <t>https://via.placeholder.com/300?text=Store+STR0229</t>
  </si>
  <si>
    <t>Store 230</t>
  </si>
  <si>
    <t>https://via.placeholder.com/300?text=Store+STR0230</t>
  </si>
  <si>
    <t>Store 231</t>
  </si>
  <si>
    <t>https://via.placeholder.com/300?text=Store+STR0231</t>
  </si>
  <si>
    <t>Store 232</t>
  </si>
  <si>
    <t>https://via.placeholder.com/300?text=Store+STR0232</t>
  </si>
  <si>
    <t>STR0233</t>
  </si>
  <si>
    <t>Store 233</t>
  </si>
  <si>
    <t>https://via.placeholder.com/300?text=Store+STR0233</t>
  </si>
  <si>
    <t>Store 234</t>
  </si>
  <si>
    <t>https://via.placeholder.com/300?text=Store+STR0234</t>
  </si>
  <si>
    <t>Store 235</t>
  </si>
  <si>
    <t>https://via.placeholder.com/300?text=Store+STR0235</t>
  </si>
  <si>
    <t>Store 236</t>
  </si>
  <si>
    <t>https://via.placeholder.com/300?text=Store+STR0236</t>
  </si>
  <si>
    <t>Store 237</t>
  </si>
  <si>
    <t>https://via.placeholder.com/300?text=Store+STR0237</t>
  </si>
  <si>
    <t>Store 238</t>
  </si>
  <si>
    <t>https://via.placeholder.com/300?text=Store+STR0238</t>
  </si>
  <si>
    <t>Store 239</t>
  </si>
  <si>
    <t>https://via.placeholder.com/300?text=Store+STR0239</t>
  </si>
  <si>
    <t>Store 240</t>
  </si>
  <si>
    <t>https://via.placeholder.com/300?text=Store+STR0240</t>
  </si>
  <si>
    <t>Store 241</t>
  </si>
  <si>
    <t>https://via.placeholder.com/300?text=Store+STR0241</t>
  </si>
  <si>
    <t>STR0242</t>
  </si>
  <si>
    <t>Store 242</t>
  </si>
  <si>
    <t>https://via.placeholder.com/300?text=Store+STR0242</t>
  </si>
  <si>
    <t>Store 243</t>
  </si>
  <si>
    <t>https://via.placeholder.com/300?text=Store+STR0243</t>
  </si>
  <si>
    <t>Store 244</t>
  </si>
  <si>
    <t>https://via.placeholder.com/300?text=Store+STR0244</t>
  </si>
  <si>
    <t>Store 245</t>
  </si>
  <si>
    <t>https://via.placeholder.com/300?text=Store+STR0245</t>
  </si>
  <si>
    <t>Store 246</t>
  </si>
  <si>
    <t>https://via.placeholder.com/300?text=Store+STR0246</t>
  </si>
  <si>
    <t>Store 247</t>
  </si>
  <si>
    <t>https://via.placeholder.com/300?text=Store+STR0247</t>
  </si>
  <si>
    <t>Store 248</t>
  </si>
  <si>
    <t>https://via.placeholder.com/300?text=Store+STR0248</t>
  </si>
  <si>
    <t>Store 249</t>
  </si>
  <si>
    <t>https://via.placeholder.com/300?text=Store+STR0249</t>
  </si>
  <si>
    <t>Store 250</t>
  </si>
  <si>
    <t>https://via.placeholder.com/300?text=Store+STR0250</t>
  </si>
  <si>
    <t>Store 251</t>
  </si>
  <si>
    <t>https://via.placeholder.com/300?text=Store+STR0251</t>
  </si>
  <si>
    <t>Store 252</t>
  </si>
  <si>
    <t>https://via.placeholder.com/300?text=Store+STR0252</t>
  </si>
  <si>
    <t>Store 253</t>
  </si>
  <si>
    <t>https://via.placeholder.com/300?text=Store+STR0253</t>
  </si>
  <si>
    <t>Store 254</t>
  </si>
  <si>
    <t>https://via.placeholder.com/300?text=Store+STR0254</t>
  </si>
  <si>
    <t>Store 255</t>
  </si>
  <si>
    <t>https://via.placeholder.com/300?text=Store+STR0255</t>
  </si>
  <si>
    <t>Store 256</t>
  </si>
  <si>
    <t>https://via.placeholder.com/300?text=Store+STR0256</t>
  </si>
  <si>
    <t>Store 257</t>
  </si>
  <si>
    <t>https://via.placeholder.com/300?text=Store+STR0257</t>
  </si>
  <si>
    <t>Store 258</t>
  </si>
  <si>
    <t>https://via.placeholder.com/300?text=Store+STR0258</t>
  </si>
  <si>
    <t>Store 259</t>
  </si>
  <si>
    <t>https://via.placeholder.com/300?text=Store+STR0259</t>
  </si>
  <si>
    <t>Store 260</t>
  </si>
  <si>
    <t>https://via.placeholder.com/300?text=Store+STR0260</t>
  </si>
  <si>
    <t>Store 261</t>
  </si>
  <si>
    <t>https://via.placeholder.com/300?text=Store+STR0261</t>
  </si>
  <si>
    <t>Store 262</t>
  </si>
  <si>
    <t>https://via.placeholder.com/300?text=Store+STR0262</t>
  </si>
  <si>
    <t>Store 263</t>
  </si>
  <si>
    <t>https://via.placeholder.com/300?text=Store+STR0263</t>
  </si>
  <si>
    <t>Store 264</t>
  </si>
  <si>
    <t>https://via.placeholder.com/300?text=Store+STR0264</t>
  </si>
  <si>
    <t>Store 265</t>
  </si>
  <si>
    <t>https://via.placeholder.com/300?text=Store+STR0265</t>
  </si>
  <si>
    <t>Store 266</t>
  </si>
  <si>
    <t>https://via.placeholder.com/300?text=Store+STR0266</t>
  </si>
  <si>
    <t>Store 267</t>
  </si>
  <si>
    <t>https://via.placeholder.com/300?text=Store+STR0267</t>
  </si>
  <si>
    <t>Store 268</t>
  </si>
  <si>
    <t>https://via.placeholder.com/300?text=Store+STR0268</t>
  </si>
  <si>
    <t>Store 269</t>
  </si>
  <si>
    <t>https://via.placeholder.com/300?text=Store+STR0269</t>
  </si>
  <si>
    <t>Store 270</t>
  </si>
  <si>
    <t>https://via.placeholder.com/300?text=Store+STR0270</t>
  </si>
  <si>
    <t>Store 271</t>
  </si>
  <si>
    <t>https://via.placeholder.com/300?text=Store+STR0271</t>
  </si>
  <si>
    <t>Store 272</t>
  </si>
  <si>
    <t>https://via.placeholder.com/300?text=Store+STR0272</t>
  </si>
  <si>
    <t>Store 273</t>
  </si>
  <si>
    <t>https://via.placeholder.com/300?text=Store+STR0273</t>
  </si>
  <si>
    <t>Store 274</t>
  </si>
  <si>
    <t>https://via.placeholder.com/300?text=Store+STR0274</t>
  </si>
  <si>
    <t>Store 275</t>
  </si>
  <si>
    <t>https://via.placeholder.com/300?text=Store+STR0275</t>
  </si>
  <si>
    <t>Store 276</t>
  </si>
  <si>
    <t>https://via.placeholder.com/300?text=Store+STR0276</t>
  </si>
  <si>
    <t>Store 277</t>
  </si>
  <si>
    <t>https://via.placeholder.com/300?text=Store+STR0277</t>
  </si>
  <si>
    <t>Store 278</t>
  </si>
  <si>
    <t>https://via.placeholder.com/300?text=Store+STR0278</t>
  </si>
  <si>
    <t>Store 279</t>
  </si>
  <si>
    <t>https://via.placeholder.com/300?text=Store+STR0279</t>
  </si>
  <si>
    <t>Store 280</t>
  </si>
  <si>
    <t>https://via.placeholder.com/300?text=Store+STR0280</t>
  </si>
  <si>
    <t>Store 281</t>
  </si>
  <si>
    <t>https://via.placeholder.com/300?text=Store+STR0281</t>
  </si>
  <si>
    <t>Store 282</t>
  </si>
  <si>
    <t>https://via.placeholder.com/300?text=Store+STR0282</t>
  </si>
  <si>
    <t>Store 283</t>
  </si>
  <si>
    <t>https://via.placeholder.com/300?text=Store+STR0283</t>
  </si>
  <si>
    <t>Store 284</t>
  </si>
  <si>
    <t>https://via.placeholder.com/300?text=Store+STR0284</t>
  </si>
  <si>
    <t>Store 285</t>
  </si>
  <si>
    <t>https://via.placeholder.com/300?text=Store+STR0285</t>
  </si>
  <si>
    <t>Store 286</t>
  </si>
  <si>
    <t>https://via.placeholder.com/300?text=Store+STR0286</t>
  </si>
  <si>
    <t>Store 287</t>
  </si>
  <si>
    <t>https://via.placeholder.com/300?text=Store+STR0287</t>
  </si>
  <si>
    <t>Store 288</t>
  </si>
  <si>
    <t>https://via.placeholder.com/300?text=Store+STR0288</t>
  </si>
  <si>
    <t>STR0289</t>
  </si>
  <si>
    <t>Store 289</t>
  </si>
  <si>
    <t>https://via.placeholder.com/300?text=Store+STR0289</t>
  </si>
  <si>
    <t>Store 290</t>
  </si>
  <si>
    <t>https://via.placeholder.com/300?text=Store+STR0290</t>
  </si>
  <si>
    <t>Store 291</t>
  </si>
  <si>
    <t>https://via.placeholder.com/300?text=Store+STR0291</t>
  </si>
  <si>
    <t>Store 292</t>
  </si>
  <si>
    <t>https://via.placeholder.com/300?text=Store+STR0292</t>
  </si>
  <si>
    <t>Store 293</t>
  </si>
  <si>
    <t>https://via.placeholder.com/300?text=Store+STR0293</t>
  </si>
  <si>
    <t>Store 294</t>
  </si>
  <si>
    <t>https://via.placeholder.com/300?text=Store+STR0294</t>
  </si>
  <si>
    <t>Store 295</t>
  </si>
  <si>
    <t>https://via.placeholder.com/300?text=Store+STR0295</t>
  </si>
  <si>
    <t>Store 296</t>
  </si>
  <si>
    <t>https://via.placeholder.com/300?text=Store+STR0296</t>
  </si>
  <si>
    <t>Store 297</t>
  </si>
  <si>
    <t>https://via.placeholder.com/300?text=Store+STR0297</t>
  </si>
  <si>
    <t>Store 298</t>
  </si>
  <si>
    <t>https://via.placeholder.com/300?text=Store+STR0298</t>
  </si>
  <si>
    <t>Store 299</t>
  </si>
  <si>
    <t>https://via.placeholder.com/300?text=Store+STR0299</t>
  </si>
  <si>
    <t>Store 300</t>
  </si>
  <si>
    <t>https://via.placeholder.com/300?text=Store+STR0300</t>
  </si>
  <si>
    <t>Store 301</t>
  </si>
  <si>
    <t>https://via.placeholder.com/300?text=Store+STR0301</t>
  </si>
  <si>
    <t>Store 302</t>
  </si>
  <si>
    <t>https://via.placeholder.com/300?text=Store+STR0302</t>
  </si>
  <si>
    <t>https://via.placeholder.com/300?text=Store+STR0303</t>
  </si>
  <si>
    <t>Store 304</t>
  </si>
  <si>
    <t>https://via.placeholder.com/300?text=Store+STR0304</t>
  </si>
  <si>
    <t>Store 305</t>
  </si>
  <si>
    <t>https://via.placeholder.com/300?text=Store+STR0305</t>
  </si>
  <si>
    <t>Store 306</t>
  </si>
  <si>
    <t>https://via.placeholder.com/300?text=Store+STR0306</t>
  </si>
  <si>
    <t>Store 307</t>
  </si>
  <si>
    <t>https://via.placeholder.com/300?text=Store+STR0307</t>
  </si>
  <si>
    <t>Store 308</t>
  </si>
  <si>
    <t>https://via.placeholder.com/300?text=Store+STR0308</t>
  </si>
  <si>
    <t>Store 309</t>
  </si>
  <si>
    <t>https://via.placeholder.com/300?text=Store+STR0309</t>
  </si>
  <si>
    <t>Store 310</t>
  </si>
  <si>
    <t>https://via.placeholder.com/300?text=Store+STR0310</t>
  </si>
  <si>
    <t>Store 311</t>
  </si>
  <si>
    <t>https://via.placeholder.com/300?text=Store+STR0311</t>
  </si>
  <si>
    <t>Store 312</t>
  </si>
  <si>
    <t>https://via.placeholder.com/300?text=Store+STR0312</t>
  </si>
  <si>
    <t>Store 313</t>
  </si>
  <si>
    <t>https://via.placeholder.com/300?text=Store+STR0313</t>
  </si>
  <si>
    <t>Store 314</t>
  </si>
  <si>
    <t>https://via.placeholder.com/300?text=Store+STR0314</t>
  </si>
  <si>
    <t>Store 315</t>
  </si>
  <si>
    <t>https://via.placeholder.com/300?text=Store+STR0315</t>
  </si>
  <si>
    <t>Store 316</t>
  </si>
  <si>
    <t>https://via.placeholder.com/300?text=Store+STR0316</t>
  </si>
  <si>
    <t>Store 317</t>
  </si>
  <si>
    <t>https://via.placeholder.com/300?text=Store+STR0317</t>
  </si>
  <si>
    <t>Store 318</t>
  </si>
  <si>
    <t>https://via.placeholder.com/300?text=Store+STR0318</t>
  </si>
  <si>
    <t>Store 319</t>
  </si>
  <si>
    <t>https://via.placeholder.com/300?text=Store+STR0319</t>
  </si>
  <si>
    <t>Store 320</t>
  </si>
  <si>
    <t>https://via.placeholder.com/300?text=Store+STR0320</t>
  </si>
  <si>
    <t>Store 321</t>
  </si>
  <si>
    <t>https://via.placeholder.com/300?text=Store+STR0321</t>
  </si>
  <si>
    <t>Store 322</t>
  </si>
  <si>
    <t>https://via.placeholder.com/300?text=Store+STR0322</t>
  </si>
  <si>
    <t>Store 323</t>
  </si>
  <si>
    <t>https://via.placeholder.com/300?text=Store+STR0323</t>
  </si>
  <si>
    <t>Store 324</t>
  </si>
  <si>
    <t>https://via.placeholder.com/300?text=Store+STR0324</t>
  </si>
  <si>
    <t>Store 325</t>
  </si>
  <si>
    <t>https://via.placeholder.com/300?text=Store+STR0325</t>
  </si>
  <si>
    <t>Store 326</t>
  </si>
  <si>
    <t>https://via.placeholder.com/300?text=Store+STR0326</t>
  </si>
  <si>
    <t>Store 327</t>
  </si>
  <si>
    <t>https://via.placeholder.com/300?text=Store+STR0327</t>
  </si>
  <si>
    <t>Store 328</t>
  </si>
  <si>
    <t>https://via.placeholder.com/300?text=Store+STR0328</t>
  </si>
  <si>
    <t>Store 329</t>
  </si>
  <si>
    <t>https://via.placeholder.com/300?text=Store+STR0329</t>
  </si>
  <si>
    <t>Store 330</t>
  </si>
  <si>
    <t>https://via.placeholder.com/300?text=Store+STR0330</t>
  </si>
  <si>
    <t>Store 331</t>
  </si>
  <si>
    <t>https://via.placeholder.com/300?text=Store+STR0331</t>
  </si>
  <si>
    <t>Store 332</t>
  </si>
  <si>
    <t>https://via.placeholder.com/300?text=Store+STR0332</t>
  </si>
  <si>
    <t>Store 333</t>
  </si>
  <si>
    <t>https://via.placeholder.com/300?text=Store+STR0333</t>
  </si>
  <si>
    <t>Store 334</t>
  </si>
  <si>
    <t>https://via.placeholder.com/300?text=Store+STR0334</t>
  </si>
  <si>
    <t>Store 335</t>
  </si>
  <si>
    <t>https://via.placeholder.com/300?text=Store+STR0335</t>
  </si>
  <si>
    <t>Store 336</t>
  </si>
  <si>
    <t>https://via.placeholder.com/300?text=Store+STR0336</t>
  </si>
  <si>
    <t>Store 337</t>
  </si>
  <si>
    <t>https://via.placeholder.com/300?text=Store+STR0337</t>
  </si>
  <si>
    <t>Store 338</t>
  </si>
  <si>
    <t>https://via.placeholder.com/300?text=Store+STR0338</t>
  </si>
  <si>
    <t>Store 339</t>
  </si>
  <si>
    <t>https://via.placeholder.com/300?text=Store+STR0339</t>
  </si>
  <si>
    <t>Store 340</t>
  </si>
  <si>
    <t>https://via.placeholder.com/300?text=Store+STR0340</t>
  </si>
  <si>
    <t>Store 341</t>
  </si>
  <si>
    <t>https://via.placeholder.com/300?text=Store+STR0341</t>
  </si>
  <si>
    <t>Store 342</t>
  </si>
  <si>
    <t>https://via.placeholder.com/300?text=Store+STR0342</t>
  </si>
  <si>
    <t>Store 343</t>
  </si>
  <si>
    <t>https://via.placeholder.com/300?text=Store+STR0343</t>
  </si>
  <si>
    <t>Store 344</t>
  </si>
  <si>
    <t>https://via.placeholder.com/300?text=Store+STR0344</t>
  </si>
  <si>
    <t>Store 345</t>
  </si>
  <si>
    <t>https://via.placeholder.com/300?text=Store+STR0345</t>
  </si>
  <si>
    <t>Store 346</t>
  </si>
  <si>
    <t>https://via.placeholder.com/300?text=Store+STR0346</t>
  </si>
  <si>
    <t>Store 347</t>
  </si>
  <si>
    <t>https://via.placeholder.com/300?text=Store+STR0347</t>
  </si>
  <si>
    <t>Store 348</t>
  </si>
  <si>
    <t>https://via.placeholder.com/300?text=Store+STR0348</t>
  </si>
  <si>
    <t>Store 349</t>
  </si>
  <si>
    <t>https://via.placeholder.com/300?text=Store+STR0349</t>
  </si>
  <si>
    <t>Store 350</t>
  </si>
  <si>
    <t>https://via.placeholder.com/300?text=Store+STR0350</t>
  </si>
  <si>
    <t>Product_Name</t>
  </si>
  <si>
    <t>Category</t>
  </si>
  <si>
    <t>Brand</t>
  </si>
  <si>
    <t>Supplier</t>
  </si>
  <si>
    <t>Cost_Price</t>
  </si>
  <si>
    <t>Stock_Level</t>
  </si>
  <si>
    <t>Promo_Availability</t>
  </si>
  <si>
    <t>Item 1</t>
  </si>
  <si>
    <t>Home Care</t>
  </si>
  <si>
    <t>BrandC</t>
  </si>
  <si>
    <t>Nile Traders</t>
  </si>
  <si>
    <t>https://via.placeholder.com/200?text=Product+PRD00001</t>
  </si>
  <si>
    <t>PRD00002</t>
  </si>
  <si>
    <t>Item 2</t>
  </si>
  <si>
    <t>Grocery</t>
  </si>
  <si>
    <t>BrandD</t>
  </si>
  <si>
    <t>Delta Supplies</t>
  </si>
  <si>
    <t>https://via.placeholder.com/200?text=Product+PRD00002</t>
  </si>
  <si>
    <t>PRD00003</t>
  </si>
  <si>
    <t>Item 3</t>
  </si>
  <si>
    <t>Personal Care</t>
  </si>
  <si>
    <t>https://via.placeholder.com/200?text=Product+PRD00003</t>
  </si>
  <si>
    <t>Item 4</t>
  </si>
  <si>
    <t>Electronics</t>
  </si>
  <si>
    <t>https://via.placeholder.com/200?text=Product+PRD00004</t>
  </si>
  <si>
    <t>Item 5</t>
  </si>
  <si>
    <t>Gulf Imports</t>
  </si>
  <si>
    <t>https://via.placeholder.com/200?text=Product+PRD00005</t>
  </si>
  <si>
    <t>Item 6</t>
  </si>
  <si>
    <t>BrandA</t>
  </si>
  <si>
    <t>https://via.placeholder.com/200?text=Product+PRD00006</t>
  </si>
  <si>
    <t>Item 7</t>
  </si>
  <si>
    <t>BrandB</t>
  </si>
  <si>
    <t>https://via.placeholder.com/200?text=Product+PRD00007</t>
  </si>
  <si>
    <t>PRD00008</t>
  </si>
  <si>
    <t>Item 8</t>
  </si>
  <si>
    <t>https://via.placeholder.com/200?text=Product+PRD00008</t>
  </si>
  <si>
    <t>PRD00009</t>
  </si>
  <si>
    <t>Item 9</t>
  </si>
  <si>
    <t>ABC Dist.</t>
  </si>
  <si>
    <t>https://via.placeholder.com/200?text=Product+PRD00009</t>
  </si>
  <si>
    <t>Item 10</t>
  </si>
  <si>
    <t>Food &amp; Beverage</t>
  </si>
  <si>
    <t>https://via.placeholder.com/200?text=Product+PRD00010</t>
  </si>
  <si>
    <t>Item 11</t>
  </si>
  <si>
    <t>https://via.placeholder.com/200?text=Product+PRD00011</t>
  </si>
  <si>
    <t>Item 12</t>
  </si>
  <si>
    <t>https://via.placeholder.com/200?text=Product+PRD00012</t>
  </si>
  <si>
    <t>Item 13</t>
  </si>
  <si>
    <t>BrandF</t>
  </si>
  <si>
    <t>https://via.placeholder.com/200?text=Product+PRD00013</t>
  </si>
  <si>
    <t>Item 14</t>
  </si>
  <si>
    <t>https://via.placeholder.com/200?text=Product+PRD00014</t>
  </si>
  <si>
    <t>PRD00015</t>
  </si>
  <si>
    <t>Item 15</t>
  </si>
  <si>
    <t>EastCo</t>
  </si>
  <si>
    <t>https://via.placeholder.com/200?text=Product+PRD00015</t>
  </si>
  <si>
    <t>Item 16</t>
  </si>
  <si>
    <t>https://via.placeholder.com/200?text=Product+PRD00016</t>
  </si>
  <si>
    <t>Item 17</t>
  </si>
  <si>
    <t>https://via.placeholder.com/200?text=Product+PRD00017</t>
  </si>
  <si>
    <t>Item 18</t>
  </si>
  <si>
    <t>https://via.placeholder.com/200?text=Product+PRD00018</t>
  </si>
  <si>
    <t>Item 19</t>
  </si>
  <si>
    <t>BrandE</t>
  </si>
  <si>
    <t>https://via.placeholder.com/200?text=Product+PRD00019</t>
  </si>
  <si>
    <t>Item 20</t>
  </si>
  <si>
    <t>https://via.placeholder.com/200?text=Product+PRD00020</t>
  </si>
  <si>
    <t>Item 21</t>
  </si>
  <si>
    <t>https://via.placeholder.com/200?text=Product+PRD00021</t>
  </si>
  <si>
    <t>Item 22</t>
  </si>
  <si>
    <t>https://via.placeholder.com/200?text=Product+PRD00022</t>
  </si>
  <si>
    <t>Item 23</t>
  </si>
  <si>
    <t>https://via.placeholder.com/200?text=Product+PRD00023</t>
  </si>
  <si>
    <t>Item 24</t>
  </si>
  <si>
    <t>https://via.placeholder.com/200?text=Product+PRD00024</t>
  </si>
  <si>
    <t>PRD00025</t>
  </si>
  <si>
    <t>Item 25</t>
  </si>
  <si>
    <t>https://via.placeholder.com/200?text=Product+PRD00025</t>
  </si>
  <si>
    <t>PRD00026</t>
  </si>
  <si>
    <t>Item 26</t>
  </si>
  <si>
    <t>https://via.placeholder.com/200?text=Product+PRD00026</t>
  </si>
  <si>
    <t>PRD00027</t>
  </si>
  <si>
    <t>Item 27</t>
  </si>
  <si>
    <t>https://via.placeholder.com/200?text=Product+PRD00027</t>
  </si>
  <si>
    <t>PRD00028</t>
  </si>
  <si>
    <t>Item 28</t>
  </si>
  <si>
    <t>https://via.placeholder.com/200?text=Product+PRD00028</t>
  </si>
  <si>
    <t>PRD00029</t>
  </si>
  <si>
    <t>Item 29</t>
  </si>
  <si>
    <t>https://via.placeholder.com/200?text=Product+PRD00029</t>
  </si>
  <si>
    <t>PRD00030</t>
  </si>
  <si>
    <t>Item 30</t>
  </si>
  <si>
    <t>https://via.placeholder.com/200?text=Product+PRD00030</t>
  </si>
  <si>
    <t>Item 31</t>
  </si>
  <si>
    <t>https://via.placeholder.com/200?text=Product+PRD00031</t>
  </si>
  <si>
    <t>PRD00032</t>
  </si>
  <si>
    <t>Item 32</t>
  </si>
  <si>
    <t>https://via.placeholder.com/200?text=Product+PRD00032</t>
  </si>
  <si>
    <t>Item 33</t>
  </si>
  <si>
    <t>https://via.placeholder.com/200?text=Product+PRD00033</t>
  </si>
  <si>
    <t>PRD00034</t>
  </si>
  <si>
    <t>Item 34</t>
  </si>
  <si>
    <t>https://via.placeholder.com/200?text=Product+PRD00034</t>
  </si>
  <si>
    <t>Item 35</t>
  </si>
  <si>
    <t>https://via.placeholder.com/200?text=Product+PRD00035</t>
  </si>
  <si>
    <t>PRD00036</t>
  </si>
  <si>
    <t>Item 36</t>
  </si>
  <si>
    <t>https://via.placeholder.com/200?text=Product+PRD00036</t>
  </si>
  <si>
    <t>Item 37</t>
  </si>
  <si>
    <t>https://via.placeholder.com/200?text=Product+PRD00037</t>
  </si>
  <si>
    <t>Item 38</t>
  </si>
  <si>
    <t>https://via.placeholder.com/200?text=Product+PRD00038</t>
  </si>
  <si>
    <t>Item 39</t>
  </si>
  <si>
    <t>https://via.placeholder.com/200?text=Product+PRD00039</t>
  </si>
  <si>
    <t>Item 40</t>
  </si>
  <si>
    <t>https://via.placeholder.com/200?text=Product+PRD00040</t>
  </si>
  <si>
    <t>Item 41</t>
  </si>
  <si>
    <t>https://via.placeholder.com/200?text=Product+PRD00041</t>
  </si>
  <si>
    <t>PRD00042</t>
  </si>
  <si>
    <t>Item 42</t>
  </si>
  <si>
    <t>https://via.placeholder.com/200?text=Product+PRD00042</t>
  </si>
  <si>
    <t>Item 43</t>
  </si>
  <si>
    <t>https://via.placeholder.com/200?text=Product+PRD00043</t>
  </si>
  <si>
    <t>Item 44</t>
  </si>
  <si>
    <t>https://via.placeholder.com/200?text=Product+PRD00044</t>
  </si>
  <si>
    <t>Item 45</t>
  </si>
  <si>
    <t>https://via.placeholder.com/200?text=Product+PRD00045</t>
  </si>
  <si>
    <t>Item 46</t>
  </si>
  <si>
    <t>https://via.placeholder.com/200?text=Product+PRD00046</t>
  </si>
  <si>
    <t>Item 47</t>
  </si>
  <si>
    <t>https://via.placeholder.com/200?text=Product+PRD00047</t>
  </si>
  <si>
    <t>Item 48</t>
  </si>
  <si>
    <t>https://via.placeholder.com/200?text=Product+PRD00048</t>
  </si>
  <si>
    <t>Item 49</t>
  </si>
  <si>
    <t>https://via.placeholder.com/200?text=Product+PRD00049</t>
  </si>
  <si>
    <t>PRD00050</t>
  </si>
  <si>
    <t>Item 50</t>
  </si>
  <si>
    <t>https://via.placeholder.com/200?text=Product+PRD00050</t>
  </si>
  <si>
    <t>PRD00051</t>
  </si>
  <si>
    <t>Item 51</t>
  </si>
  <si>
    <t>https://via.placeholder.com/200?text=Product+PRD00051</t>
  </si>
  <si>
    <t>PRD00052</t>
  </si>
  <si>
    <t>Item 52</t>
  </si>
  <si>
    <t>https://via.placeholder.com/200?text=Product+PRD00052</t>
  </si>
  <si>
    <t>PRD00053</t>
  </si>
  <si>
    <t>Item 53</t>
  </si>
  <si>
    <t>https://via.placeholder.com/200?text=Product+PRD00053</t>
  </si>
  <si>
    <t>Item 54</t>
  </si>
  <si>
    <t>https://via.placeholder.com/200?text=Product+PRD00054</t>
  </si>
  <si>
    <t>Item 55</t>
  </si>
  <si>
    <t>https://via.placeholder.com/200?text=Product+PRD00055</t>
  </si>
  <si>
    <t>Item 56</t>
  </si>
  <si>
    <t>https://via.placeholder.com/200?text=Product+PRD00056</t>
  </si>
  <si>
    <t>Item 57</t>
  </si>
  <si>
    <t>https://via.placeholder.com/200?text=Product+PRD00057</t>
  </si>
  <si>
    <t>Item 58</t>
  </si>
  <si>
    <t>https://via.placeholder.com/200?text=Product+PRD00058</t>
  </si>
  <si>
    <t>PRD00059</t>
  </si>
  <si>
    <t>Item 59</t>
  </si>
  <si>
    <t>https://via.placeholder.com/200?text=Product+PRD00059</t>
  </si>
  <si>
    <t>Item 60</t>
  </si>
  <si>
    <t>https://via.placeholder.com/200?text=Product+PRD00060</t>
  </si>
  <si>
    <t>https://via.placeholder.com/200?text=Product+PRD00061</t>
  </si>
  <si>
    <t>Item 62</t>
  </si>
  <si>
    <t>https://via.placeholder.com/200?text=Product+PRD00062</t>
  </si>
  <si>
    <t>Item 63</t>
  </si>
  <si>
    <t>https://via.placeholder.com/200?text=Product+PRD00063</t>
  </si>
  <si>
    <t>Item 64</t>
  </si>
  <si>
    <t>https://via.placeholder.com/200?text=Product+PRD00064</t>
  </si>
  <si>
    <t>Item 65</t>
  </si>
  <si>
    <t>https://via.placeholder.com/200?text=Product+PRD00065</t>
  </si>
  <si>
    <t>Item 66</t>
  </si>
  <si>
    <t>https://via.placeholder.com/200?text=Product+PRD00066</t>
  </si>
  <si>
    <t>PRD00067</t>
  </si>
  <si>
    <t>Item 67</t>
  </si>
  <si>
    <t>https://via.placeholder.com/200?text=Product+PRD00067</t>
  </si>
  <si>
    <t>Item 68</t>
  </si>
  <si>
    <t>https://via.placeholder.com/200?text=Product+PRD00068</t>
  </si>
  <si>
    <t>Item 69</t>
  </si>
  <si>
    <t>https://via.placeholder.com/200?text=Product+PRD00069</t>
  </si>
  <si>
    <t>PRD00070</t>
  </si>
  <si>
    <t>Item 70</t>
  </si>
  <si>
    <t>https://via.placeholder.com/200?text=Product+PRD00070</t>
  </si>
  <si>
    <t>Item 71</t>
  </si>
  <si>
    <t>https://via.placeholder.com/200?text=Product+PRD00071</t>
  </si>
  <si>
    <t>PRD00072</t>
  </si>
  <si>
    <t>Item 72</t>
  </si>
  <si>
    <t>https://via.placeholder.com/200?text=Product+PRD00072</t>
  </si>
  <si>
    <t>Item 73</t>
  </si>
  <si>
    <t>https://via.placeholder.com/200?text=Product+PRD00073</t>
  </si>
  <si>
    <t>Item 74</t>
  </si>
  <si>
    <t>https://via.placeholder.com/200?text=Product+PRD00074</t>
  </si>
  <si>
    <t>Item 75</t>
  </si>
  <si>
    <t>https://via.placeholder.com/200?text=Product+PRD00075</t>
  </si>
  <si>
    <t>Item 76</t>
  </si>
  <si>
    <t>https://via.placeholder.com/200?text=Product+PRD00076</t>
  </si>
  <si>
    <t>Item 77</t>
  </si>
  <si>
    <t>https://via.placeholder.com/200?text=Product+PRD00077</t>
  </si>
  <si>
    <t>PRD00078</t>
  </si>
  <si>
    <t>Item 78</t>
  </si>
  <si>
    <t>https://via.placeholder.com/200?text=Product+PRD00078</t>
  </si>
  <si>
    <t>PRD00079</t>
  </si>
  <si>
    <t>Item 79</t>
  </si>
  <si>
    <t>https://via.placeholder.com/200?text=Product+PRD00079</t>
  </si>
  <si>
    <t>PRD00080</t>
  </si>
  <si>
    <t>Item 80</t>
  </si>
  <si>
    <t>https://via.placeholder.com/200?text=Product+PRD00080</t>
  </si>
  <si>
    <t>PRD00081</t>
  </si>
  <si>
    <t>Item 81</t>
  </si>
  <si>
    <t>https://via.placeholder.com/200?text=Product+PRD00081</t>
  </si>
  <si>
    <t>Item 82</t>
  </si>
  <si>
    <t>https://via.placeholder.com/200?text=Product+PRD00082</t>
  </si>
  <si>
    <t>Item 83</t>
  </si>
  <si>
    <t>https://via.placeholder.com/200?text=Product+PRD00083</t>
  </si>
  <si>
    <t>Item 84</t>
  </si>
  <si>
    <t>https://via.placeholder.com/200?text=Product+PRD00084</t>
  </si>
  <si>
    <t>Item 85</t>
  </si>
  <si>
    <t>https://via.placeholder.com/200?text=Product+PRD00085</t>
  </si>
  <si>
    <t>Item 86</t>
  </si>
  <si>
    <t>https://via.placeholder.com/200?text=Product+PRD00086</t>
  </si>
  <si>
    <t>Item 87</t>
  </si>
  <si>
    <t>https://via.placeholder.com/200?text=Product+PRD00087</t>
  </si>
  <si>
    <t>Item 88</t>
  </si>
  <si>
    <t>https://via.placeholder.com/200?text=Product+PRD00088</t>
  </si>
  <si>
    <t>Item 89</t>
  </si>
  <si>
    <t>https://via.placeholder.com/200?text=Product+PRD00089</t>
  </si>
  <si>
    <t>PRD00090</t>
  </si>
  <si>
    <t>Item 90</t>
  </si>
  <si>
    <t>https://via.placeholder.com/200?text=Product+PRD00090</t>
  </si>
  <si>
    <t>Item 91</t>
  </si>
  <si>
    <t>https://via.placeholder.com/200?text=Product+PRD00091</t>
  </si>
  <si>
    <t>PRD00092</t>
  </si>
  <si>
    <t>Item 92</t>
  </si>
  <si>
    <t>https://via.placeholder.com/200?text=Product+PRD00092</t>
  </si>
  <si>
    <t>Item 93</t>
  </si>
  <si>
    <t>https://via.placeholder.com/200?text=Product+PRD00093</t>
  </si>
  <si>
    <t>Item 94</t>
  </si>
  <si>
    <t>https://via.placeholder.com/200?text=Product+PRD00094</t>
  </si>
  <si>
    <t>PRD00095</t>
  </si>
  <si>
    <t>Item 95</t>
  </si>
  <si>
    <t>https://via.placeholder.com/200?text=Product+PRD00095</t>
  </si>
  <si>
    <t>Item 96</t>
  </si>
  <si>
    <t>https://via.placeholder.com/200?text=Product+PRD00096</t>
  </si>
  <si>
    <t>PRD00097</t>
  </si>
  <si>
    <t>Item 97</t>
  </si>
  <si>
    <t>https://via.placeholder.com/200?text=Product+PRD00097</t>
  </si>
  <si>
    <t>PRD00098</t>
  </si>
  <si>
    <t>Item 98</t>
  </si>
  <si>
    <t>https://via.placeholder.com/200?text=Product+PRD00098</t>
  </si>
  <si>
    <t>Item 99</t>
  </si>
  <si>
    <t>https://via.placeholder.com/200?text=Product+PRD00099</t>
  </si>
  <si>
    <t>PRD00100</t>
  </si>
  <si>
    <t>Item 100</t>
  </si>
  <si>
    <t>https://via.placeholder.com/200?text=Product+PRD00100</t>
  </si>
  <si>
    <t>Item 101</t>
  </si>
  <si>
    <t>https://via.placeholder.com/200?text=Product+PRD00101</t>
  </si>
  <si>
    <t>Item 102</t>
  </si>
  <si>
    <t>https://via.placeholder.com/200?text=Product+PRD00102</t>
  </si>
  <si>
    <t>Item 103</t>
  </si>
  <si>
    <t>https://via.placeholder.com/200?text=Product+PRD00103</t>
  </si>
  <si>
    <t>PRD00104</t>
  </si>
  <si>
    <t>Item 104</t>
  </si>
  <si>
    <t>https://via.placeholder.com/200?text=Product+PRD00104</t>
  </si>
  <si>
    <t>PRD00105</t>
  </si>
  <si>
    <t>Item 105</t>
  </si>
  <si>
    <t>https://via.placeholder.com/200?text=Product+PRD00105</t>
  </si>
  <si>
    <t>PRD00106</t>
  </si>
  <si>
    <t>Item 106</t>
  </si>
  <si>
    <t>https://via.placeholder.com/200?text=Product+PRD00106</t>
  </si>
  <si>
    <t>Item 107</t>
  </si>
  <si>
    <t>https://via.placeholder.com/200?text=Product+PRD00107</t>
  </si>
  <si>
    <t>Item 108</t>
  </si>
  <si>
    <t>https://via.placeholder.com/200?text=Product+PRD00108</t>
  </si>
  <si>
    <t>Item 109</t>
  </si>
  <si>
    <t>https://via.placeholder.com/200?text=Product+PRD00109</t>
  </si>
  <si>
    <t>Item 110</t>
  </si>
  <si>
    <t>https://via.placeholder.com/200?text=Product+PRD00110</t>
  </si>
  <si>
    <t>Item 111</t>
  </si>
  <si>
    <t>https://via.placeholder.com/200?text=Product+PRD00111</t>
  </si>
  <si>
    <t>PRD00112</t>
  </si>
  <si>
    <t>Item 112</t>
  </si>
  <si>
    <t>https://via.placeholder.com/200?text=Product+PRD00112</t>
  </si>
  <si>
    <t>PRD00113</t>
  </si>
  <si>
    <t>Item 113</t>
  </si>
  <si>
    <t>https://via.placeholder.com/200?text=Product+PRD00113</t>
  </si>
  <si>
    <t>Item 114</t>
  </si>
  <si>
    <t>https://via.placeholder.com/200?text=Product+PRD00114</t>
  </si>
  <si>
    <t>Item 115</t>
  </si>
  <si>
    <t>https://via.placeholder.com/200?text=Product+PRD00115</t>
  </si>
  <si>
    <t>Item 116</t>
  </si>
  <si>
    <t>https://via.placeholder.com/200?text=Product+PRD00116</t>
  </si>
  <si>
    <t>Item 117</t>
  </si>
  <si>
    <t>https://via.placeholder.com/200?text=Product+PRD00117</t>
  </si>
  <si>
    <t>PRD00118</t>
  </si>
  <si>
    <t>Item 118</t>
  </si>
  <si>
    <t>https://via.placeholder.com/200?text=Product+PRD00118</t>
  </si>
  <si>
    <t>PRD00119</t>
  </si>
  <si>
    <t>Item 119</t>
  </si>
  <si>
    <t>https://via.placeholder.com/200?text=Product+PRD00119</t>
  </si>
  <si>
    <t>PRD00120</t>
  </si>
  <si>
    <t>Item 120</t>
  </si>
  <si>
    <t>https://via.placeholder.com/200?text=Product+PRD00120</t>
  </si>
  <si>
    <t>Item 121</t>
  </si>
  <si>
    <t>https://via.placeholder.com/200?text=Product+PRD00121</t>
  </si>
  <si>
    <t>Item 122</t>
  </si>
  <si>
    <t>https://via.placeholder.com/200?text=Product+PRD00122</t>
  </si>
  <si>
    <t>Item 123</t>
  </si>
  <si>
    <t>https://via.placeholder.com/200?text=Product+PRD00123</t>
  </si>
  <si>
    <t>Item 124</t>
  </si>
  <si>
    <t>https://via.placeholder.com/200?text=Product+PRD00124</t>
  </si>
  <si>
    <t>Item 125</t>
  </si>
  <si>
    <t>https://via.placeholder.com/200?text=Product+PRD00125</t>
  </si>
  <si>
    <t>Item 126</t>
  </si>
  <si>
    <t>https://via.placeholder.com/200?text=Product+PRD00126</t>
  </si>
  <si>
    <t>Item 127</t>
  </si>
  <si>
    <t>https://via.placeholder.com/200?text=Product+PRD00127</t>
  </si>
  <si>
    <t>Item 128</t>
  </si>
  <si>
    <t>https://via.placeholder.com/200?text=Product+PRD00128</t>
  </si>
  <si>
    <t>Item 129</t>
  </si>
  <si>
    <t>https://via.placeholder.com/200?text=Product+PRD00129</t>
  </si>
  <si>
    <t>PRD00130</t>
  </si>
  <si>
    <t>Item 130</t>
  </si>
  <si>
    <t>https://via.placeholder.com/200?text=Product+PRD00130</t>
  </si>
  <si>
    <t>Item 131</t>
  </si>
  <si>
    <t>https://via.placeholder.com/200?text=Product+PRD00131</t>
  </si>
  <si>
    <t>Item 132</t>
  </si>
  <si>
    <t>https://via.placeholder.com/200?text=Product+PRD00132</t>
  </si>
  <si>
    <t>Item 133</t>
  </si>
  <si>
    <t>https://via.placeholder.com/200?text=Product+PRD00133</t>
  </si>
  <si>
    <t>PRD00134</t>
  </si>
  <si>
    <t>Item 134</t>
  </si>
  <si>
    <t>https://via.placeholder.com/200?text=Product+PRD00134</t>
  </si>
  <si>
    <t>Item 135</t>
  </si>
  <si>
    <t>https://via.placeholder.com/200?text=Product+PRD00135</t>
  </si>
  <si>
    <t>PRD00136</t>
  </si>
  <si>
    <t>Item 136</t>
  </si>
  <si>
    <t>https://via.placeholder.com/200?text=Product+PRD00136</t>
  </si>
  <si>
    <t>PRD00137</t>
  </si>
  <si>
    <t>Item 137</t>
  </si>
  <si>
    <t>https://via.placeholder.com/200?text=Product+PRD00137</t>
  </si>
  <si>
    <t>Item 138</t>
  </si>
  <si>
    <t>https://via.placeholder.com/200?text=Product+PRD00138</t>
  </si>
  <si>
    <t>Item 139</t>
  </si>
  <si>
    <t>https://via.placeholder.com/200?text=Product+PRD00139</t>
  </si>
  <si>
    <t>Item 140</t>
  </si>
  <si>
    <t>https://via.placeholder.com/200?text=Product+PRD00140</t>
  </si>
  <si>
    <t>Item 141</t>
  </si>
  <si>
    <t>https://via.placeholder.com/200?text=Product+PRD00141</t>
  </si>
  <si>
    <t>Item 142</t>
  </si>
  <si>
    <t>https://via.placeholder.com/200?text=Product+PRD00142</t>
  </si>
  <si>
    <t>Item 143</t>
  </si>
  <si>
    <t>https://via.placeholder.com/200?text=Product+PRD00143</t>
  </si>
  <si>
    <t>PRD00144</t>
  </si>
  <si>
    <t>Item 144</t>
  </si>
  <si>
    <t>https://via.placeholder.com/200?text=Product+PRD00144</t>
  </si>
  <si>
    <t>Item 145</t>
  </si>
  <si>
    <t>https://via.placeholder.com/200?text=Product+PRD00145</t>
  </si>
  <si>
    <t>Item 146</t>
  </si>
  <si>
    <t>https://via.placeholder.com/200?text=Product+PRD00146</t>
  </si>
  <si>
    <t>Item 147</t>
  </si>
  <si>
    <t>https://via.placeholder.com/200?text=Product+PRD00147</t>
  </si>
  <si>
    <t>Item 148</t>
  </si>
  <si>
    <t>https://via.placeholder.com/200?text=Product+PRD00148</t>
  </si>
  <si>
    <t>Item 149</t>
  </si>
  <si>
    <t>https://via.placeholder.com/200?text=Product+PRD00149</t>
  </si>
  <si>
    <t>PRD00150</t>
  </si>
  <si>
    <t>Item 150</t>
  </si>
  <si>
    <t>https://via.placeholder.com/200?text=Product+PRD00150</t>
  </si>
  <si>
    <t>https://via.placeholder.com/200?text=Product+PRD00151</t>
  </si>
  <si>
    <t>Item 152</t>
  </si>
  <si>
    <t>https://via.placeholder.com/200?text=Product+PRD00152</t>
  </si>
  <si>
    <t>Item 153</t>
  </si>
  <si>
    <t>https://via.placeholder.com/200?text=Product+PRD00153</t>
  </si>
  <si>
    <t>https://via.placeholder.com/200?text=Product+PRD00154</t>
  </si>
  <si>
    <t>Item 155</t>
  </si>
  <si>
    <t>https://via.placeholder.com/200?text=Product+PRD00155</t>
  </si>
  <si>
    <t>Item 156</t>
  </si>
  <si>
    <t>https://via.placeholder.com/200?text=Product+PRD00156</t>
  </si>
  <si>
    <t>Item 157</t>
  </si>
  <si>
    <t>https://via.placeholder.com/200?text=Product+PRD00157</t>
  </si>
  <si>
    <t>Item 158</t>
  </si>
  <si>
    <t>https://via.placeholder.com/200?text=Product+PRD00158</t>
  </si>
  <si>
    <t>PRD00159</t>
  </si>
  <si>
    <t>Item 159</t>
  </si>
  <si>
    <t>https://via.placeholder.com/200?text=Product+PRD00159</t>
  </si>
  <si>
    <t>PRD00160</t>
  </si>
  <si>
    <t>Item 160</t>
  </si>
  <si>
    <t>https://via.placeholder.com/200?text=Product+PRD00160</t>
  </si>
  <si>
    <t>Item 161</t>
  </si>
  <si>
    <t>https://via.placeholder.com/200?text=Product+PRD00161</t>
  </si>
  <si>
    <t>Item 162</t>
  </si>
  <si>
    <t>https://via.placeholder.com/200?text=Product+PRD00162</t>
  </si>
  <si>
    <t>PRD00163</t>
  </si>
  <si>
    <t>Item 163</t>
  </si>
  <si>
    <t>https://via.placeholder.com/200?text=Product+PRD00163</t>
  </si>
  <si>
    <t>Item 164</t>
  </si>
  <si>
    <t>https://via.placeholder.com/200?text=Product+PRD00164</t>
  </si>
  <si>
    <t>PRD00165</t>
  </si>
  <si>
    <t>Item 165</t>
  </si>
  <si>
    <t>https://via.placeholder.com/200?text=Product+PRD00165</t>
  </si>
  <si>
    <t>Item 166</t>
  </si>
  <si>
    <t>https://via.placeholder.com/200?text=Product+PRD00166</t>
  </si>
  <si>
    <t>Item 167</t>
  </si>
  <si>
    <t>https://via.placeholder.com/200?text=Product+PRD00167</t>
  </si>
  <si>
    <t>PRD00168</t>
  </si>
  <si>
    <t>Item 168</t>
  </si>
  <si>
    <t>https://via.placeholder.com/200?text=Product+PRD00168</t>
  </si>
  <si>
    <t>Item 169</t>
  </si>
  <si>
    <t>https://via.placeholder.com/200?text=Product+PRD00169</t>
  </si>
  <si>
    <t>PRD00170</t>
  </si>
  <si>
    <t>Item 170</t>
  </si>
  <si>
    <t>https://via.placeholder.com/200?text=Product+PRD00170</t>
  </si>
  <si>
    <t>Item 171</t>
  </si>
  <si>
    <t>https://via.placeholder.com/200?text=Product+PRD00171</t>
  </si>
  <si>
    <t>Item 172</t>
  </si>
  <si>
    <t>https://via.placeholder.com/200?text=Product+PRD00172</t>
  </si>
  <si>
    <t>Item 173</t>
  </si>
  <si>
    <t>https://via.placeholder.com/200?text=Product+PRD00173</t>
  </si>
  <si>
    <t>Item 174</t>
  </si>
  <si>
    <t>https://via.placeholder.com/200?text=Product+PRD00174</t>
  </si>
  <si>
    <t>Item 175</t>
  </si>
  <si>
    <t>https://via.placeholder.com/200?text=Product+PRD00175</t>
  </si>
  <si>
    <t>PRD00176</t>
  </si>
  <si>
    <t>Item 176</t>
  </si>
  <si>
    <t>https://via.placeholder.com/200?text=Product+PRD00176</t>
  </si>
  <si>
    <t>Item 177</t>
  </si>
  <si>
    <t>https://via.placeholder.com/200?text=Product+PRD00177</t>
  </si>
  <si>
    <t>Item 178</t>
  </si>
  <si>
    <t>https://via.placeholder.com/200?text=Product+PRD00178</t>
  </si>
  <si>
    <t>Item 179</t>
  </si>
  <si>
    <t>https://via.placeholder.com/200?text=Product+PRD00179</t>
  </si>
  <si>
    <t>Item 180</t>
  </si>
  <si>
    <t>https://via.placeholder.com/200?text=Product+PRD00180</t>
  </si>
  <si>
    <t>PRD00181</t>
  </si>
  <si>
    <t>Item 181</t>
  </si>
  <si>
    <t>https://via.placeholder.com/200?text=Product+PRD00181</t>
  </si>
  <si>
    <t>Item 182</t>
  </si>
  <si>
    <t>https://via.placeholder.com/200?text=Product+PRD00182</t>
  </si>
  <si>
    <t>Item 183</t>
  </si>
  <si>
    <t>https://via.placeholder.com/200?text=Product+PRD00183</t>
  </si>
  <si>
    <t>Item 184</t>
  </si>
  <si>
    <t>https://via.placeholder.com/200?text=Product+PRD00184</t>
  </si>
  <si>
    <t>Item 185</t>
  </si>
  <si>
    <t>https://via.placeholder.com/200?text=Product+PRD00185</t>
  </si>
  <si>
    <t>PRD00186</t>
  </si>
  <si>
    <t>Item 186</t>
  </si>
  <si>
    <t>https://via.placeholder.com/200?text=Product+PRD00186</t>
  </si>
  <si>
    <t>PRD00187</t>
  </si>
  <si>
    <t>Item 187</t>
  </si>
  <si>
    <t>https://via.placeholder.com/200?text=Product+PRD00187</t>
  </si>
  <si>
    <t>Item 188</t>
  </si>
  <si>
    <t>https://via.placeholder.com/200?text=Product+PRD00188</t>
  </si>
  <si>
    <t>Item 189</t>
  </si>
  <si>
    <t>https://via.placeholder.com/200?text=Product+PRD00189</t>
  </si>
  <si>
    <t>Item 190</t>
  </si>
  <si>
    <t>https://via.placeholder.com/200?text=Product+PRD00190</t>
  </si>
  <si>
    <t>Item 191</t>
  </si>
  <si>
    <t>https://via.placeholder.com/200?text=Product+PRD00191</t>
  </si>
  <si>
    <t>Item 192</t>
  </si>
  <si>
    <t>https://via.placeholder.com/200?text=Product+PRD00192</t>
  </si>
  <si>
    <t>Item 193</t>
  </si>
  <si>
    <t>https://via.placeholder.com/200?text=Product+PRD00193</t>
  </si>
  <si>
    <t>PRD00194</t>
  </si>
  <si>
    <t>Item 194</t>
  </si>
  <si>
    <t>https://via.placeholder.com/200?text=Product+PRD00194</t>
  </si>
  <si>
    <t>Item 195</t>
  </si>
  <si>
    <t>https://via.placeholder.com/200?text=Product+PRD00195</t>
  </si>
  <si>
    <t>PRD00196</t>
  </si>
  <si>
    <t>Item 196</t>
  </si>
  <si>
    <t>https://via.placeholder.com/200?text=Product+PRD00196</t>
  </si>
  <si>
    <t>Item 197</t>
  </si>
  <si>
    <t>https://via.placeholder.com/200?text=Product+PRD00197</t>
  </si>
  <si>
    <t>PRD00198</t>
  </si>
  <si>
    <t>Item 198</t>
  </si>
  <si>
    <t>https://via.placeholder.com/200?text=Product+PRD00198</t>
  </si>
  <si>
    <t>Item 199</t>
  </si>
  <si>
    <t>https://via.placeholder.com/200?text=Product+PRD00199</t>
  </si>
  <si>
    <t>Item 200</t>
  </si>
  <si>
    <t>https://via.placeholder.com/200?text=Product+PRD00200</t>
  </si>
  <si>
    <t>Item 201</t>
  </si>
  <si>
    <t>https://via.placeholder.com/200?text=Product+PRD00201</t>
  </si>
  <si>
    <t>Item 202</t>
  </si>
  <si>
    <t>https://via.placeholder.com/200?text=Product+PRD00202</t>
  </si>
  <si>
    <t>Item 203</t>
  </si>
  <si>
    <t>https://via.placeholder.com/200?text=Product+PRD00203</t>
  </si>
  <si>
    <t>Item 204</t>
  </si>
  <si>
    <t>https://via.placeholder.com/200?text=Product+PRD00204</t>
  </si>
  <si>
    <t>PRD00205</t>
  </si>
  <si>
    <t>Item 205</t>
  </si>
  <si>
    <t>https://via.placeholder.com/200?text=Product+PRD00205</t>
  </si>
  <si>
    <t>Item 206</t>
  </si>
  <si>
    <t>https://via.placeholder.com/200?text=Product+PRD00206</t>
  </si>
  <si>
    <t>Item 207</t>
  </si>
  <si>
    <t>https://via.placeholder.com/200?text=Product+PRD00207</t>
  </si>
  <si>
    <t>Item 208</t>
  </si>
  <si>
    <t>https://via.placeholder.com/200?text=Product+PRD00208</t>
  </si>
  <si>
    <t>PRD00209</t>
  </si>
  <si>
    <t>Item 209</t>
  </si>
  <si>
    <t>https://via.placeholder.com/200?text=Product+PRD00209</t>
  </si>
  <si>
    <t>Item 210</t>
  </si>
  <si>
    <t>https://via.placeholder.com/200?text=Product+PRD00210</t>
  </si>
  <si>
    <t>PRD00211</t>
  </si>
  <si>
    <t>Item 211</t>
  </si>
  <si>
    <t>https://via.placeholder.com/200?text=Product+PRD00211</t>
  </si>
  <si>
    <t>Item 212</t>
  </si>
  <si>
    <t>https://via.placeholder.com/200?text=Product+PRD00212</t>
  </si>
  <si>
    <t>PRD00213</t>
  </si>
  <si>
    <t>Item 213</t>
  </si>
  <si>
    <t>https://via.placeholder.com/200?text=Product+PRD00213</t>
  </si>
  <si>
    <t>PRD00214</t>
  </si>
  <si>
    <t>Item 214</t>
  </si>
  <si>
    <t>https://via.placeholder.com/200?text=Product+PRD00214</t>
  </si>
  <si>
    <t>Item 215</t>
  </si>
  <si>
    <t>https://via.placeholder.com/200?text=Product+PRD00215</t>
  </si>
  <si>
    <t>Item 216</t>
  </si>
  <si>
    <t>https://via.placeholder.com/200?text=Product+PRD00216</t>
  </si>
  <si>
    <t>Item 217</t>
  </si>
  <si>
    <t>https://via.placeholder.com/200?text=Product+PRD00217</t>
  </si>
  <si>
    <t>Item 218</t>
  </si>
  <si>
    <t>https://via.placeholder.com/200?text=Product+PRD00218</t>
  </si>
  <si>
    <t>PRD00219</t>
  </si>
  <si>
    <t>Item 219</t>
  </si>
  <si>
    <t>https://via.placeholder.com/200?text=Product+PRD00219</t>
  </si>
  <si>
    <t>Item 220</t>
  </si>
  <si>
    <t>https://via.placeholder.com/200?text=Product+PRD00220</t>
  </si>
  <si>
    <t>Item 221</t>
  </si>
  <si>
    <t>https://via.placeholder.com/200?text=Product+PRD00221</t>
  </si>
  <si>
    <t>Item 222</t>
  </si>
  <si>
    <t>https://via.placeholder.com/200?text=Product+PRD00222</t>
  </si>
  <si>
    <t>PRD00223</t>
  </si>
  <si>
    <t>Item 223</t>
  </si>
  <si>
    <t>https://via.placeholder.com/200?text=Product+PRD00223</t>
  </si>
  <si>
    <t>Item 224</t>
  </si>
  <si>
    <t>https://via.placeholder.com/200?text=Product+PRD00224</t>
  </si>
  <si>
    <t>Item 225</t>
  </si>
  <si>
    <t>https://via.placeholder.com/200?text=Product+PRD00225</t>
  </si>
  <si>
    <t>Item 226</t>
  </si>
  <si>
    <t>https://via.placeholder.com/200?text=Product+PRD00226</t>
  </si>
  <si>
    <t>Item 227</t>
  </si>
  <si>
    <t>https://via.placeholder.com/200?text=Product+PRD00227</t>
  </si>
  <si>
    <t>Item 228</t>
  </si>
  <si>
    <t>https://via.placeholder.com/200?text=Product+PRD00228</t>
  </si>
  <si>
    <t>PRD00229</t>
  </si>
  <si>
    <t>Item 229</t>
  </si>
  <si>
    <t>https://via.placeholder.com/200?text=Product+PRD00229</t>
  </si>
  <si>
    <t>PRD00230</t>
  </si>
  <si>
    <t>Item 230</t>
  </si>
  <si>
    <t>https://via.placeholder.com/200?text=Product+PRD00230</t>
  </si>
  <si>
    <t>Item 231</t>
  </si>
  <si>
    <t>https://via.placeholder.com/200?text=Product+PRD00231</t>
  </si>
  <si>
    <t>Item 232</t>
  </si>
  <si>
    <t>https://via.placeholder.com/200?text=Product+PRD00232</t>
  </si>
  <si>
    <t>Item 233</t>
  </si>
  <si>
    <t>https://via.placeholder.com/200?text=Product+PRD00233</t>
  </si>
  <si>
    <t>PRD00234</t>
  </si>
  <si>
    <t>Item 234</t>
  </si>
  <si>
    <t>https://via.placeholder.com/200?text=Product+PRD00234</t>
  </si>
  <si>
    <t>PRD00235</t>
  </si>
  <si>
    <t>Item 235</t>
  </si>
  <si>
    <t>https://via.placeholder.com/200?text=Product+PRD00235</t>
  </si>
  <si>
    <t>Item 236</t>
  </si>
  <si>
    <t>https://via.placeholder.com/200?text=Product+PRD00236</t>
  </si>
  <si>
    <t>Item 237</t>
  </si>
  <si>
    <t>https://via.placeholder.com/200?text=Product+PRD00237</t>
  </si>
  <si>
    <t>Item 238</t>
  </si>
  <si>
    <t>https://via.placeholder.com/200?text=Product+PRD00238</t>
  </si>
  <si>
    <t>Item 239</t>
  </si>
  <si>
    <t>https://via.placeholder.com/200?text=Product+PRD00239</t>
  </si>
  <si>
    <t>Item 240</t>
  </si>
  <si>
    <t>https://via.placeholder.com/200?text=Product+PRD00240</t>
  </si>
  <si>
    <t>Item 241</t>
  </si>
  <si>
    <t>https://via.placeholder.com/200?text=Product+PRD00241</t>
  </si>
  <si>
    <t>PRD00242</t>
  </si>
  <si>
    <t>Item 242</t>
  </si>
  <si>
    <t>https://via.placeholder.com/200?text=Product+PRD00242</t>
  </si>
  <si>
    <t>Item 243</t>
  </si>
  <si>
    <t>https://via.placeholder.com/200?text=Product+PRD00243</t>
  </si>
  <si>
    <t>Item 244</t>
  </si>
  <si>
    <t>https://via.placeholder.com/200?text=Product+PRD00244</t>
  </si>
  <si>
    <t>Item 245</t>
  </si>
  <si>
    <t>https://via.placeholder.com/200?text=Product+PRD00245</t>
  </si>
  <si>
    <t>Item 246</t>
  </si>
  <si>
    <t>https://via.placeholder.com/200?text=Product+PRD00246</t>
  </si>
  <si>
    <t>Item 247</t>
  </si>
  <si>
    <t>https://via.placeholder.com/200?text=Product+PRD00247</t>
  </si>
  <si>
    <t>PRD00248</t>
  </si>
  <si>
    <t>Item 248</t>
  </si>
  <si>
    <t>https://via.placeholder.com/200?text=Product+PRD00248</t>
  </si>
  <si>
    <t>Item 249</t>
  </si>
  <si>
    <t>https://via.placeholder.com/200?text=Product+PRD00249</t>
  </si>
  <si>
    <t>PRD00250</t>
  </si>
  <si>
    <t>Item 250</t>
  </si>
  <si>
    <t>https://via.placeholder.com/200?text=Product+PRD00250</t>
  </si>
  <si>
    <t>Item 251</t>
  </si>
  <si>
    <t>https://via.placeholder.com/200?text=Product+PRD00251</t>
  </si>
  <si>
    <t>Item 252</t>
  </si>
  <si>
    <t>https://via.placeholder.com/200?text=Product+PRD00252</t>
  </si>
  <si>
    <t>Item 253</t>
  </si>
  <si>
    <t>https://via.placeholder.com/200?text=Product+PRD00253</t>
  </si>
  <si>
    <t>https://via.placeholder.com/200?text=Product+PRD00254</t>
  </si>
  <si>
    <t>Item 255</t>
  </si>
  <si>
    <t>https://via.placeholder.com/200?text=Product+PRD00255</t>
  </si>
  <si>
    <t>Item 256</t>
  </si>
  <si>
    <t>https://via.placeholder.com/200?text=Product+PRD00256</t>
  </si>
  <si>
    <t>Item 257</t>
  </si>
  <si>
    <t>https://via.placeholder.com/200?text=Product+PRD00257</t>
  </si>
  <si>
    <t>PRD00258</t>
  </si>
  <si>
    <t>Item 258</t>
  </si>
  <si>
    <t>https://via.placeholder.com/200?text=Product+PRD00258</t>
  </si>
  <si>
    <t>Item 259</t>
  </si>
  <si>
    <t>https://via.placeholder.com/200?text=Product+PRD00259</t>
  </si>
  <si>
    <t>PRD00260</t>
  </si>
  <si>
    <t>Item 260</t>
  </si>
  <si>
    <t>https://via.placeholder.com/200?text=Product+PRD00260</t>
  </si>
  <si>
    <t>Item 261</t>
  </si>
  <si>
    <t>https://via.placeholder.com/200?text=Product+PRD00261</t>
  </si>
  <si>
    <t>Item 262</t>
  </si>
  <si>
    <t>https://via.placeholder.com/200?text=Product+PRD00262</t>
  </si>
  <si>
    <t>Item 263</t>
  </si>
  <si>
    <t>https://via.placeholder.com/200?text=Product+PRD00263</t>
  </si>
  <si>
    <t>Item 264</t>
  </si>
  <si>
    <t>https://via.placeholder.com/200?text=Product+PRD00264</t>
  </si>
  <si>
    <t>Item 265</t>
  </si>
  <si>
    <t>https://via.placeholder.com/200?text=Product+PRD00265</t>
  </si>
  <si>
    <t>PRD00266</t>
  </si>
  <si>
    <t>Item 266</t>
  </si>
  <si>
    <t>https://via.placeholder.com/200?text=Product+PRD00266</t>
  </si>
  <si>
    <t>Item 267</t>
  </si>
  <si>
    <t>https://via.placeholder.com/200?text=Product+PRD00267</t>
  </si>
  <si>
    <t>Item 268</t>
  </si>
  <si>
    <t>https://via.placeholder.com/200?text=Product+PRD00268</t>
  </si>
  <si>
    <t>Item 269</t>
  </si>
  <si>
    <t>https://via.placeholder.com/200?text=Product+PRD00269</t>
  </si>
  <si>
    <t>Item 270</t>
  </si>
  <si>
    <t>https://via.placeholder.com/200?text=Product+PRD00270</t>
  </si>
  <si>
    <t>Item 271</t>
  </si>
  <si>
    <t>https://via.placeholder.com/200?text=Product+PRD00271</t>
  </si>
  <si>
    <t>Item 272</t>
  </si>
  <si>
    <t>https://via.placeholder.com/200?text=Product+PRD00272</t>
  </si>
  <si>
    <t>Item 273</t>
  </si>
  <si>
    <t>https://via.placeholder.com/200?text=Product+PRD00273</t>
  </si>
  <si>
    <t>PRD00274</t>
  </si>
  <si>
    <t>Item 274</t>
  </si>
  <si>
    <t>https://via.placeholder.com/200?text=Product+PRD00274</t>
  </si>
  <si>
    <t>Item 275</t>
  </si>
  <si>
    <t>https://via.placeholder.com/200?text=Product+PRD00275</t>
  </si>
  <si>
    <t>PRD00276</t>
  </si>
  <si>
    <t>Item 276</t>
  </si>
  <si>
    <t>https://via.placeholder.com/200?text=Product+PRD00276</t>
  </si>
  <si>
    <t>Item 277</t>
  </si>
  <si>
    <t>https://via.placeholder.com/200?text=Product+PRD00277</t>
  </si>
  <si>
    <t>Item 278</t>
  </si>
  <si>
    <t>https://via.placeholder.com/200?text=Product+PRD00278</t>
  </si>
  <si>
    <t>PRD00279</t>
  </si>
  <si>
    <t>Item 279</t>
  </si>
  <si>
    <t>https://via.placeholder.com/200?text=Product+PRD00279</t>
  </si>
  <si>
    <t>Item 280</t>
  </si>
  <si>
    <t>https://via.placeholder.com/200?text=Product+PRD00280</t>
  </si>
  <si>
    <t>Item 281</t>
  </si>
  <si>
    <t>https://via.placeholder.com/200?text=Product+PRD00281</t>
  </si>
  <si>
    <t>Item 282</t>
  </si>
  <si>
    <t>https://via.placeholder.com/200?text=Product+PRD00282</t>
  </si>
  <si>
    <t>Item 283</t>
  </si>
  <si>
    <t>https://via.placeholder.com/200?text=Product+PRD00283</t>
  </si>
  <si>
    <t>Item 284</t>
  </si>
  <si>
    <t>https://via.placeholder.com/200?text=Product+PRD00284</t>
  </si>
  <si>
    <t>Item 285</t>
  </si>
  <si>
    <t>https://via.placeholder.com/200?text=Product+PRD00285</t>
  </si>
  <si>
    <t>Item 286</t>
  </si>
  <si>
    <t>https://via.placeholder.com/200?text=Product+PRD00286</t>
  </si>
  <si>
    <t>Item 287</t>
  </si>
  <si>
    <t>https://via.placeholder.com/200?text=Product+PRD00287</t>
  </si>
  <si>
    <t>PRD00288</t>
  </si>
  <si>
    <t>Item 288</t>
  </si>
  <si>
    <t>https://via.placeholder.com/200?text=Product+PRD00288</t>
  </si>
  <si>
    <t>Item 289</t>
  </si>
  <si>
    <t>https://via.placeholder.com/200?text=Product+PRD00289</t>
  </si>
  <si>
    <t>Item 290</t>
  </si>
  <si>
    <t>https://via.placeholder.com/200?text=Product+PRD00290</t>
  </si>
  <si>
    <t>PRD00291</t>
  </si>
  <si>
    <t>Item 291</t>
  </si>
  <si>
    <t>https://via.placeholder.com/200?text=Product+PRD00291</t>
  </si>
  <si>
    <t>PRD00292</t>
  </si>
  <si>
    <t>Item 292</t>
  </si>
  <si>
    <t>https://via.placeholder.com/200?text=Product+PRD00292</t>
  </si>
  <si>
    <t>Item 293</t>
  </si>
  <si>
    <t>https://via.placeholder.com/200?text=Product+PRD00293</t>
  </si>
  <si>
    <t>Item 294</t>
  </si>
  <si>
    <t>https://via.placeholder.com/200?text=Product+PRD00294</t>
  </si>
  <si>
    <t>PRD00295</t>
  </si>
  <si>
    <t>Item 295</t>
  </si>
  <si>
    <t>https://via.placeholder.com/200?text=Product+PRD00295</t>
  </si>
  <si>
    <t>Item 296</t>
  </si>
  <si>
    <t>https://via.placeholder.com/200?text=Product+PRD00296</t>
  </si>
  <si>
    <t>Item 297</t>
  </si>
  <si>
    <t>https://via.placeholder.com/200?text=Product+PRD00297</t>
  </si>
  <si>
    <t>Item 298</t>
  </si>
  <si>
    <t>https://via.placeholder.com/200?text=Product+PRD00298</t>
  </si>
  <si>
    <t>PRD00299</t>
  </si>
  <si>
    <t>Item 299</t>
  </si>
  <si>
    <t>https://via.placeholder.com/200?text=Product+PRD00299</t>
  </si>
  <si>
    <t>PRD00300</t>
  </si>
  <si>
    <t>Item 300</t>
  </si>
  <si>
    <t>https://via.placeholder.com/200?text=Product+PRD00300</t>
  </si>
  <si>
    <t>PRD00301</t>
  </si>
  <si>
    <t>Item 301</t>
  </si>
  <si>
    <t>https://via.placeholder.com/200?text=Product+PRD00301</t>
  </si>
  <si>
    <t>Item 302</t>
  </si>
  <si>
    <t>https://via.placeholder.com/200?text=Product+PRD00302</t>
  </si>
  <si>
    <t>PRD00303</t>
  </si>
  <si>
    <t>Item 303</t>
  </si>
  <si>
    <t>https://via.placeholder.com/200?text=Product+PRD00303</t>
  </si>
  <si>
    <t>Item 304</t>
  </si>
  <si>
    <t>https://via.placeholder.com/200?text=Product+PRD00304</t>
  </si>
  <si>
    <t>Item 305</t>
  </si>
  <si>
    <t>https://via.placeholder.com/200?text=Product+PRD00305</t>
  </si>
  <si>
    <t>Item 306</t>
  </si>
  <si>
    <t>https://via.placeholder.com/200?text=Product+PRD00306</t>
  </si>
  <si>
    <t>Item 307</t>
  </si>
  <si>
    <t>https://via.placeholder.com/200?text=Product+PRD00307</t>
  </si>
  <si>
    <t>Item 308</t>
  </si>
  <si>
    <t>https://via.placeholder.com/200?text=Product+PRD00308</t>
  </si>
  <si>
    <t>Item 309</t>
  </si>
  <si>
    <t>https://via.placeholder.com/200?text=Product+PRD00309</t>
  </si>
  <si>
    <t>PRD00310</t>
  </si>
  <si>
    <t>Item 310</t>
  </si>
  <si>
    <t>https://via.placeholder.com/200?text=Product+PRD00310</t>
  </si>
  <si>
    <t>Item 311</t>
  </si>
  <si>
    <t>https://via.placeholder.com/200?text=Product+PRD00311</t>
  </si>
  <si>
    <t>Item 312</t>
  </si>
  <si>
    <t>https://via.placeholder.com/200?text=Product+PRD00312</t>
  </si>
  <si>
    <t>Item 313</t>
  </si>
  <si>
    <t>https://via.placeholder.com/200?text=Product+PRD00313</t>
  </si>
  <si>
    <t>Item 314</t>
  </si>
  <si>
    <t>https://via.placeholder.com/200?text=Product+PRD00314</t>
  </si>
  <si>
    <t>PRD00315</t>
  </si>
  <si>
    <t>Item 315</t>
  </si>
  <si>
    <t>https://via.placeholder.com/200?text=Product+PRD00315</t>
  </si>
  <si>
    <t>Item 316</t>
  </si>
  <si>
    <t>https://via.placeholder.com/200?text=Product+PRD00316</t>
  </si>
  <si>
    <t>https://via.placeholder.com/200?text=Product+PRD00317</t>
  </si>
  <si>
    <t>Item 318</t>
  </si>
  <si>
    <t>https://via.placeholder.com/200?text=Product+PRD00318</t>
  </si>
  <si>
    <t>PRD00319</t>
  </si>
  <si>
    <t>Item 319</t>
  </si>
  <si>
    <t>https://via.placeholder.com/200?text=Product+PRD00319</t>
  </si>
  <si>
    <t>PRD00320</t>
  </si>
  <si>
    <t>Item 320</t>
  </si>
  <si>
    <t>https://via.placeholder.com/200?text=Product+PRD00320</t>
  </si>
  <si>
    <t>Item 321</t>
  </si>
  <si>
    <t>https://via.placeholder.com/200?text=Product+PRD00321</t>
  </si>
  <si>
    <t>Item 322</t>
  </si>
  <si>
    <t>https://via.placeholder.com/200?text=Product+PRD00322</t>
  </si>
  <si>
    <t>Item 323</t>
  </si>
  <si>
    <t>https://via.placeholder.com/200?text=Product+PRD00323</t>
  </si>
  <si>
    <t>PRD00324</t>
  </si>
  <si>
    <t>Item 324</t>
  </si>
  <si>
    <t>https://via.placeholder.com/200?text=Product+PRD00324</t>
  </si>
  <si>
    <t>Item 325</t>
  </si>
  <si>
    <t>https://via.placeholder.com/200?text=Product+PRD00325</t>
  </si>
  <si>
    <t>Item 326</t>
  </si>
  <si>
    <t>https://via.placeholder.com/200?text=Product+PRD00326</t>
  </si>
  <si>
    <t>Item 327</t>
  </si>
  <si>
    <t>https://via.placeholder.com/200?text=Product+PRD00327</t>
  </si>
  <si>
    <t>Item 328</t>
  </si>
  <si>
    <t>https://via.placeholder.com/200?text=Product+PRD00328</t>
  </si>
  <si>
    <t>Item 329</t>
  </si>
  <si>
    <t>https://via.placeholder.com/200?text=Product+PRD00329</t>
  </si>
  <si>
    <t>Item 330</t>
  </si>
  <si>
    <t>https://via.placeholder.com/200?text=Product+PRD00330</t>
  </si>
  <si>
    <t>Item 331</t>
  </si>
  <si>
    <t>https://via.placeholder.com/200?text=Product+PRD00331</t>
  </si>
  <si>
    <t>Item 332</t>
  </si>
  <si>
    <t>https://via.placeholder.com/200?text=Product+PRD00332</t>
  </si>
  <si>
    <t>Item 333</t>
  </si>
  <si>
    <t>https://via.placeholder.com/200?text=Product+PRD00333</t>
  </si>
  <si>
    <t>Item 334</t>
  </si>
  <si>
    <t>https://via.placeholder.com/200?text=Product+PRD00334</t>
  </si>
  <si>
    <t>Item 335</t>
  </si>
  <si>
    <t>https://via.placeholder.com/200?text=Product+PRD00335</t>
  </si>
  <si>
    <t>Item 336</t>
  </si>
  <si>
    <t>https://via.placeholder.com/200?text=Product+PRD00336</t>
  </si>
  <si>
    <t>Item 337</t>
  </si>
  <si>
    <t>https://via.placeholder.com/200?text=Product+PRD00337</t>
  </si>
  <si>
    <t>PRD00338</t>
  </si>
  <si>
    <t>Item 338</t>
  </si>
  <si>
    <t>https://via.placeholder.com/200?text=Product+PRD00338</t>
  </si>
  <si>
    <t>Item 339</t>
  </si>
  <si>
    <t>https://via.placeholder.com/200?text=Product+PRD00339</t>
  </si>
  <si>
    <t>Item 340</t>
  </si>
  <si>
    <t>https://via.placeholder.com/200?text=Product+PRD00340</t>
  </si>
  <si>
    <t>Item 341</t>
  </si>
  <si>
    <t>https://via.placeholder.com/200?text=Product+PRD00341</t>
  </si>
  <si>
    <t>Item 342</t>
  </si>
  <si>
    <t>https://via.placeholder.com/200?text=Product+PRD00342</t>
  </si>
  <si>
    <t>Item 343</t>
  </si>
  <si>
    <t>https://via.placeholder.com/200?text=Product+PRD00343</t>
  </si>
  <si>
    <t>Item 344</t>
  </si>
  <si>
    <t>https://via.placeholder.com/200?text=Product+PRD00344</t>
  </si>
  <si>
    <t>PRD00345</t>
  </si>
  <si>
    <t>Item 345</t>
  </si>
  <si>
    <t>https://via.placeholder.com/200?text=Product+PRD00345</t>
  </si>
  <si>
    <t>Item 346</t>
  </si>
  <si>
    <t>https://via.placeholder.com/200?text=Product+PRD00346</t>
  </si>
  <si>
    <t>Item 347</t>
  </si>
  <si>
    <t>https://via.placeholder.com/200?text=Product+PRD00347</t>
  </si>
  <si>
    <t>Item 348</t>
  </si>
  <si>
    <t>https://via.placeholder.com/200?text=Product+PRD00348</t>
  </si>
  <si>
    <t>PRD00349</t>
  </si>
  <si>
    <t>Item 349</t>
  </si>
  <si>
    <t>https://via.placeholder.com/200?text=Product+PRD00349</t>
  </si>
  <si>
    <t>Item 350</t>
  </si>
  <si>
    <t>https://via.placeholder.com/200?text=Product+PRD00350</t>
  </si>
  <si>
    <t>Item 351</t>
  </si>
  <si>
    <t>https://via.placeholder.com/200?text=Product+PRD00351</t>
  </si>
  <si>
    <t>Item 352</t>
  </si>
  <si>
    <t>https://via.placeholder.com/200?text=Product+PRD00352</t>
  </si>
  <si>
    <t>Item 353</t>
  </si>
  <si>
    <t>https://via.placeholder.com/200?text=Product+PRD00353</t>
  </si>
  <si>
    <t>PRD00354</t>
  </si>
  <si>
    <t>Item 354</t>
  </si>
  <si>
    <t>https://via.placeholder.com/200?text=Product+PRD00354</t>
  </si>
  <si>
    <t>PRD00355</t>
  </si>
  <si>
    <t>Item 355</t>
  </si>
  <si>
    <t>https://via.placeholder.com/200?text=Product+PRD00355</t>
  </si>
  <si>
    <t>Item 356</t>
  </si>
  <si>
    <t>https://via.placeholder.com/200?text=Product+PRD00356</t>
  </si>
  <si>
    <t>Item 357</t>
  </si>
  <si>
    <t>https://via.placeholder.com/200?text=Product+PRD00357</t>
  </si>
  <si>
    <t>Item 358</t>
  </si>
  <si>
    <t>https://via.placeholder.com/200?text=Product+PRD00358</t>
  </si>
  <si>
    <t>PRD00359</t>
  </si>
  <si>
    <t>Item 359</t>
  </si>
  <si>
    <t>https://via.placeholder.com/200?text=Product+PRD00359</t>
  </si>
  <si>
    <t>Item 360</t>
  </si>
  <si>
    <t>https://via.placeholder.com/200?text=Product+PRD00360</t>
  </si>
  <si>
    <t>Item 361</t>
  </si>
  <si>
    <t>https://via.placeholder.com/200?text=Product+PRD00361</t>
  </si>
  <si>
    <t>Item 362</t>
  </si>
  <si>
    <t>https://via.placeholder.com/200?text=Product+PRD00362</t>
  </si>
  <si>
    <t>Item 363</t>
  </si>
  <si>
    <t>https://via.placeholder.com/200?text=Product+PRD00363</t>
  </si>
  <si>
    <t>Item 364</t>
  </si>
  <si>
    <t>https://via.placeholder.com/200?text=Product+PRD00364</t>
  </si>
  <si>
    <t>Item 365</t>
  </si>
  <si>
    <t>https://via.placeholder.com/200?text=Product+PRD00365</t>
  </si>
  <si>
    <t>Item 366</t>
  </si>
  <si>
    <t>https://via.placeholder.com/200?text=Product+PRD00366</t>
  </si>
  <si>
    <t>PRD00367</t>
  </si>
  <si>
    <t>Item 367</t>
  </si>
  <si>
    <t>https://via.placeholder.com/200?text=Product+PRD00367</t>
  </si>
  <si>
    <t>PRD00368</t>
  </si>
  <si>
    <t>Item 368</t>
  </si>
  <si>
    <t>https://via.placeholder.com/200?text=Product+PRD00368</t>
  </si>
  <si>
    <t>Item 369</t>
  </si>
  <si>
    <t>https://via.placeholder.com/200?text=Product+PRD00369</t>
  </si>
  <si>
    <t>Item 370</t>
  </si>
  <si>
    <t>https://via.placeholder.com/200?text=Product+PRD00370</t>
  </si>
  <si>
    <t>Item 371</t>
  </si>
  <si>
    <t>https://via.placeholder.com/200?text=Product+PRD00371</t>
  </si>
  <si>
    <t>PRD00372</t>
  </si>
  <si>
    <t>Item 372</t>
  </si>
  <si>
    <t>https://via.placeholder.com/200?text=Product+PRD00372</t>
  </si>
  <si>
    <t>Item 373</t>
  </si>
  <si>
    <t>https://via.placeholder.com/200?text=Product+PRD00373</t>
  </si>
  <si>
    <t>Item 374</t>
  </si>
  <si>
    <t>https://via.placeholder.com/200?text=Product+PRD00374</t>
  </si>
  <si>
    <t>PRD00375</t>
  </si>
  <si>
    <t>Item 375</t>
  </si>
  <si>
    <t>https://via.placeholder.com/200?text=Product+PRD00375</t>
  </si>
  <si>
    <t>Item 376</t>
  </si>
  <si>
    <t>https://via.placeholder.com/200?text=Product+PRD00376</t>
  </si>
  <si>
    <t>PRD00377</t>
  </si>
  <si>
    <t>Item 377</t>
  </si>
  <si>
    <t>https://via.placeholder.com/200?text=Product+PRD00377</t>
  </si>
  <si>
    <t>Item 378</t>
  </si>
  <si>
    <t>https://via.placeholder.com/200?text=Product+PRD00378</t>
  </si>
  <si>
    <t>Item 379</t>
  </si>
  <si>
    <t>https://via.placeholder.com/200?text=Product+PRD00379</t>
  </si>
  <si>
    <t>Item 380</t>
  </si>
  <si>
    <t>https://via.placeholder.com/200?text=Product+PRD00380</t>
  </si>
  <si>
    <t>Item 381</t>
  </si>
  <si>
    <t>https://via.placeholder.com/200?text=Product+PRD00381</t>
  </si>
  <si>
    <t>Item 382</t>
  </si>
  <si>
    <t>https://via.placeholder.com/200?text=Product+PRD00382</t>
  </si>
  <si>
    <t>PRD00383</t>
  </si>
  <si>
    <t>Item 383</t>
  </si>
  <si>
    <t>https://via.placeholder.com/200?text=Product+PRD00383</t>
  </si>
  <si>
    <t>Item 384</t>
  </si>
  <si>
    <t>https://via.placeholder.com/200?text=Product+PRD00384</t>
  </si>
  <si>
    <t>Item 385</t>
  </si>
  <si>
    <t>https://via.placeholder.com/200?text=Product+PRD00385</t>
  </si>
  <si>
    <t>PRD00386</t>
  </si>
  <si>
    <t>Item 386</t>
  </si>
  <si>
    <t>https://via.placeholder.com/200?text=Product+PRD00386</t>
  </si>
  <si>
    <t>Item 387</t>
  </si>
  <si>
    <t>https://via.placeholder.com/200?text=Product+PRD00387</t>
  </si>
  <si>
    <t>PRD00388</t>
  </si>
  <si>
    <t>Item 388</t>
  </si>
  <si>
    <t>https://via.placeholder.com/200?text=Product+PRD00388</t>
  </si>
  <si>
    <t>PRD00389</t>
  </si>
  <si>
    <t>Item 389</t>
  </si>
  <si>
    <t>https://via.placeholder.com/200?text=Product+PRD00389</t>
  </si>
  <si>
    <t>Item 390</t>
  </si>
  <si>
    <t>https://via.placeholder.com/200?text=Product+PRD00390</t>
  </si>
  <si>
    <t>Item 391</t>
  </si>
  <si>
    <t>https://via.placeholder.com/200?text=Product+PRD00391</t>
  </si>
  <si>
    <t>Item 392</t>
  </si>
  <si>
    <t>https://via.placeholder.com/200?text=Product+PRD00392</t>
  </si>
  <si>
    <t>Item 393</t>
  </si>
  <si>
    <t>https://via.placeholder.com/200?text=Product+PRD00393</t>
  </si>
  <si>
    <t>Item 394</t>
  </si>
  <si>
    <t>https://via.placeholder.com/200?text=Product+PRD00394</t>
  </si>
  <si>
    <t>Item 395</t>
  </si>
  <si>
    <t>https://via.placeholder.com/200?text=Product+PRD00395</t>
  </si>
  <si>
    <t>Item 396</t>
  </si>
  <si>
    <t>https://via.placeholder.com/200?text=Product+PRD00396</t>
  </si>
  <si>
    <t>Item 397</t>
  </si>
  <si>
    <t>https://via.placeholder.com/200?text=Product+PRD00397</t>
  </si>
  <si>
    <t>Item 398</t>
  </si>
  <si>
    <t>https://via.placeholder.com/200?text=Product+PRD00398</t>
  </si>
  <si>
    <t>PRD00399</t>
  </si>
  <si>
    <t>Item 399</t>
  </si>
  <si>
    <t>https://via.placeholder.com/200?text=Product+PRD00399</t>
  </si>
  <si>
    <t>PRD00400</t>
  </si>
  <si>
    <t>Item 400</t>
  </si>
  <si>
    <t>https://via.placeholder.com/200?text=Product+PRD00400</t>
  </si>
  <si>
    <t>Item 401</t>
  </si>
  <si>
    <t>https://via.placeholder.com/200?text=Product+PRD00401</t>
  </si>
  <si>
    <t>Item 402</t>
  </si>
  <si>
    <t>https://via.placeholder.com/200?text=Product+PRD00402</t>
  </si>
  <si>
    <t>Item 403</t>
  </si>
  <si>
    <t>https://via.placeholder.com/200?text=Product+PRD00403</t>
  </si>
  <si>
    <t>Item 404</t>
  </si>
  <si>
    <t>https://via.placeholder.com/200?text=Product+PRD00404</t>
  </si>
  <si>
    <t>Item 405</t>
  </si>
  <si>
    <t>https://via.placeholder.com/200?text=Product+PRD00405</t>
  </si>
  <si>
    <t>Item 406</t>
  </si>
  <si>
    <t>https://via.placeholder.com/200?text=Product+PRD00406</t>
  </si>
  <si>
    <t>Item 407</t>
  </si>
  <si>
    <t>https://via.placeholder.com/200?text=Product+PRD00407</t>
  </si>
  <si>
    <t>https://via.placeholder.com/200?text=Product+PRD00408</t>
  </si>
  <si>
    <t>Item 409</t>
  </si>
  <si>
    <t>https://via.placeholder.com/200?text=Product+PRD00409</t>
  </si>
  <si>
    <t>PRD00410</t>
  </si>
  <si>
    <t>Item 410</t>
  </si>
  <si>
    <t>https://via.placeholder.com/200?text=Product+PRD00410</t>
  </si>
  <si>
    <t>Item 411</t>
  </si>
  <si>
    <t>https://via.placeholder.com/200?text=Product+PRD00411</t>
  </si>
  <si>
    <t>Item 412</t>
  </si>
  <si>
    <t>https://via.placeholder.com/200?text=Product+PRD00412</t>
  </si>
  <si>
    <t>Item 413</t>
  </si>
  <si>
    <t>https://via.placeholder.com/200?text=Product+PRD00413</t>
  </si>
  <si>
    <t>PRD00414</t>
  </si>
  <si>
    <t>Item 414</t>
  </si>
  <si>
    <t>https://via.placeholder.com/200?text=Product+PRD00414</t>
  </si>
  <si>
    <t>Item 415</t>
  </si>
  <si>
    <t>https://via.placeholder.com/200?text=Product+PRD00415</t>
  </si>
  <si>
    <t>Item 416</t>
  </si>
  <si>
    <t>https://via.placeholder.com/200?text=Product+PRD00416</t>
  </si>
  <si>
    <t>Item 417</t>
  </si>
  <si>
    <t>https://via.placeholder.com/200?text=Product+PRD00417</t>
  </si>
  <si>
    <t>Item 418</t>
  </si>
  <si>
    <t>https://via.placeholder.com/200?text=Product+PRD00418</t>
  </si>
  <si>
    <t>PRD00419</t>
  </si>
  <si>
    <t>Item 419</t>
  </si>
  <si>
    <t>https://via.placeholder.com/200?text=Product+PRD00419</t>
  </si>
  <si>
    <t>PRD00420</t>
  </si>
  <si>
    <t>Item 420</t>
  </si>
  <si>
    <t>https://via.placeholder.com/200?text=Product+PRD00420</t>
  </si>
  <si>
    <t>PRD00421</t>
  </si>
  <si>
    <t>Item 421</t>
  </si>
  <si>
    <t>https://via.placeholder.com/200?text=Product+PRD00421</t>
  </si>
  <si>
    <t>Item 422</t>
  </si>
  <si>
    <t>https://via.placeholder.com/200?text=Product+PRD00422</t>
  </si>
  <si>
    <t>Item 423</t>
  </si>
  <si>
    <t>https://via.placeholder.com/200?text=Product+PRD00423</t>
  </si>
  <si>
    <t>PRD00424</t>
  </si>
  <si>
    <t>Item 424</t>
  </si>
  <si>
    <t>https://via.placeholder.com/200?text=Product+PRD00424</t>
  </si>
  <si>
    <t>Item 425</t>
  </si>
  <si>
    <t>https://via.placeholder.com/200?text=Product+PRD00425</t>
  </si>
  <si>
    <t>Item 426</t>
  </si>
  <si>
    <t>https://via.placeholder.com/200?text=Product+PRD00426</t>
  </si>
  <si>
    <t>Item 427</t>
  </si>
  <si>
    <t>https://via.placeholder.com/200?text=Product+PRD00427</t>
  </si>
  <si>
    <t>Item 428</t>
  </si>
  <si>
    <t>https://via.placeholder.com/200?text=Product+PRD00428</t>
  </si>
  <si>
    <t>Item 429</t>
  </si>
  <si>
    <t>https://via.placeholder.com/200?text=Product+PRD00429</t>
  </si>
  <si>
    <t>PRD00430</t>
  </si>
  <si>
    <t>Item 430</t>
  </si>
  <si>
    <t>https://via.placeholder.com/200?text=Product+PRD00430</t>
  </si>
  <si>
    <t>Item 431</t>
  </si>
  <si>
    <t>https://via.placeholder.com/200?text=Product+PRD00431</t>
  </si>
  <si>
    <t>Item 432</t>
  </si>
  <si>
    <t>https://via.placeholder.com/200?text=Product+PRD00432</t>
  </si>
  <si>
    <t>PRD00433</t>
  </si>
  <si>
    <t>Item 433</t>
  </si>
  <si>
    <t>https://via.placeholder.com/200?text=Product+PRD00433</t>
  </si>
  <si>
    <t>Item 434</t>
  </si>
  <si>
    <t>https://via.placeholder.com/200?text=Product+PRD00434</t>
  </si>
  <si>
    <t>Item 435</t>
  </si>
  <si>
    <t>https://via.placeholder.com/200?text=Product+PRD00435</t>
  </si>
  <si>
    <t>PRD00436</t>
  </si>
  <si>
    <t>Item 436</t>
  </si>
  <si>
    <t>https://via.placeholder.com/200?text=Product+PRD00436</t>
  </si>
  <si>
    <t>Item 437</t>
  </si>
  <si>
    <t>https://via.placeholder.com/200?text=Product+PRD00437</t>
  </si>
  <si>
    <t>Item 438</t>
  </si>
  <si>
    <t>https://via.placeholder.com/200?text=Product+PRD00438</t>
  </si>
  <si>
    <t>Item 439</t>
  </si>
  <si>
    <t>https://via.placeholder.com/200?text=Product+PRD00439</t>
  </si>
  <si>
    <t>Item 440</t>
  </si>
  <si>
    <t>https://via.placeholder.com/200?text=Product+PRD00440</t>
  </si>
  <si>
    <t>Item 441</t>
  </si>
  <si>
    <t>https://via.placeholder.com/200?text=Product+PRD00441</t>
  </si>
  <si>
    <t>PRD00442</t>
  </si>
  <si>
    <t>Item 442</t>
  </si>
  <si>
    <t>https://via.placeholder.com/200?text=Product+PRD00442</t>
  </si>
  <si>
    <t>Item 443</t>
  </si>
  <si>
    <t>https://via.placeholder.com/200?text=Product+PRD00443</t>
  </si>
  <si>
    <t>Item 444</t>
  </si>
  <si>
    <t>https://via.placeholder.com/200?text=Product+PRD00444</t>
  </si>
  <si>
    <t>PRD00445</t>
  </si>
  <si>
    <t>Item 445</t>
  </si>
  <si>
    <t>https://via.placeholder.com/200?text=Product+PRD00445</t>
  </si>
  <si>
    <t>Item 446</t>
  </si>
  <si>
    <t>https://via.placeholder.com/200?text=Product+PRD00446</t>
  </si>
  <si>
    <t>Item 447</t>
  </si>
  <si>
    <t>https://via.placeholder.com/200?text=Product+PRD00447</t>
  </si>
  <si>
    <t>Item 448</t>
  </si>
  <si>
    <t>https://via.placeholder.com/200?text=Product+PRD00448</t>
  </si>
  <si>
    <t>Item 449</t>
  </si>
  <si>
    <t>https://via.placeholder.com/200?text=Product+PRD00449</t>
  </si>
  <si>
    <t>PRD00450</t>
  </si>
  <si>
    <t>Item 450</t>
  </si>
  <si>
    <t>https://via.placeholder.com/200?text=Product+PRD00450</t>
  </si>
  <si>
    <t>Item 451</t>
  </si>
  <si>
    <t>https://via.placeholder.com/200?text=Product+PRD00451</t>
  </si>
  <si>
    <t>PRD00452</t>
  </si>
  <si>
    <t>Item 452</t>
  </si>
  <si>
    <t>https://via.placeholder.com/200?text=Product+PRD00452</t>
  </si>
  <si>
    <t>Item 453</t>
  </si>
  <si>
    <t>https://via.placeholder.com/200?text=Product+PRD00453</t>
  </si>
  <si>
    <t>Item 454</t>
  </si>
  <si>
    <t>https://via.placeholder.com/200?text=Product+PRD00454</t>
  </si>
  <si>
    <t>Item 455</t>
  </si>
  <si>
    <t>https://via.placeholder.com/200?text=Product+PRD00455</t>
  </si>
  <si>
    <t>Item 456</t>
  </si>
  <si>
    <t>https://via.placeholder.com/200?text=Product+PRD00456</t>
  </si>
  <si>
    <t>PRD00457</t>
  </si>
  <si>
    <t>Item 457</t>
  </si>
  <si>
    <t>https://via.placeholder.com/200?text=Product+PRD00457</t>
  </si>
  <si>
    <t>https://via.placeholder.com/200?text=Product+PRD00458</t>
  </si>
  <si>
    <t>Item 459</t>
  </si>
  <si>
    <t>https://via.placeholder.com/200?text=Product+PRD00459</t>
  </si>
  <si>
    <t>Item 460</t>
  </si>
  <si>
    <t>https://via.placeholder.com/200?text=Product+PRD00460</t>
  </si>
  <si>
    <t>PRD00461</t>
  </si>
  <si>
    <t>Item 461</t>
  </si>
  <si>
    <t>https://via.placeholder.com/200?text=Product+PRD00461</t>
  </si>
  <si>
    <t>PRD00462</t>
  </si>
  <si>
    <t>Item 462</t>
  </si>
  <si>
    <t>https://via.placeholder.com/200?text=Product+PRD00462</t>
  </si>
  <si>
    <t>Item 463</t>
  </si>
  <si>
    <t>https://via.placeholder.com/200?text=Product+PRD00463</t>
  </si>
  <si>
    <t>Item 464</t>
  </si>
  <si>
    <t>https://via.placeholder.com/200?text=Product+PRD00464</t>
  </si>
  <si>
    <t>PRD00465</t>
  </si>
  <si>
    <t>Item 465</t>
  </si>
  <si>
    <t>https://via.placeholder.com/200?text=Product+PRD00465</t>
  </si>
  <si>
    <t>PRD00466</t>
  </si>
  <si>
    <t>Item 466</t>
  </si>
  <si>
    <t>https://via.placeholder.com/200?text=Product+PRD00466</t>
  </si>
  <si>
    <t>PRD00467</t>
  </si>
  <si>
    <t>Item 467</t>
  </si>
  <si>
    <t>https://via.placeholder.com/200?text=Product+PRD00467</t>
  </si>
  <si>
    <t>Item 468</t>
  </si>
  <si>
    <t>https://via.placeholder.com/200?text=Product+PRD00468</t>
  </si>
  <si>
    <t>PRD00469</t>
  </si>
  <si>
    <t>Item 469</t>
  </si>
  <si>
    <t>https://via.placeholder.com/200?text=Product+PRD00469</t>
  </si>
  <si>
    <t>Item 470</t>
  </si>
  <si>
    <t>https://via.placeholder.com/200?text=Product+PRD00470</t>
  </si>
  <si>
    <t>Item 471</t>
  </si>
  <si>
    <t>https://via.placeholder.com/200?text=Product+PRD00471</t>
  </si>
  <si>
    <t>Item 472</t>
  </si>
  <si>
    <t>https://via.placeholder.com/200?text=Product+PRD00472</t>
  </si>
  <si>
    <t>Item 473</t>
  </si>
  <si>
    <t>https://via.placeholder.com/200?text=Product+PRD00473</t>
  </si>
  <si>
    <t>Item 474</t>
  </si>
  <si>
    <t>https://via.placeholder.com/200?text=Product+PRD00474</t>
  </si>
  <si>
    <t>PRD00475</t>
  </si>
  <si>
    <t>Item 475</t>
  </si>
  <si>
    <t>https://via.placeholder.com/200?text=Product+PRD00475</t>
  </si>
  <si>
    <t>PRD00476</t>
  </si>
  <si>
    <t>Item 476</t>
  </si>
  <si>
    <t>https://via.placeholder.com/200?text=Product+PRD00476</t>
  </si>
  <si>
    <t>Item 477</t>
  </si>
  <si>
    <t>https://via.placeholder.com/200?text=Product+PRD00477</t>
  </si>
  <si>
    <t>Item 478</t>
  </si>
  <si>
    <t>https://via.placeholder.com/200?text=Product+PRD00478</t>
  </si>
  <si>
    <t>Item 479</t>
  </si>
  <si>
    <t>https://via.placeholder.com/200?text=Product+PRD00479</t>
  </si>
  <si>
    <t>Item 480</t>
  </si>
  <si>
    <t>https://via.placeholder.com/200?text=Product+PRD00480</t>
  </si>
  <si>
    <t>Item 481</t>
  </si>
  <si>
    <t>https://via.placeholder.com/200?text=Product+PRD00481</t>
  </si>
  <si>
    <t>PRD00482</t>
  </si>
  <si>
    <t>Item 482</t>
  </si>
  <si>
    <t>https://via.placeholder.com/200?text=Product+PRD00482</t>
  </si>
  <si>
    <t>Item 483</t>
  </si>
  <si>
    <t>https://via.placeholder.com/200?text=Product+PRD00483</t>
  </si>
  <si>
    <t>Item 484</t>
  </si>
  <si>
    <t>https://via.placeholder.com/200?text=Product+PRD00484</t>
  </si>
  <si>
    <t>PRD00485</t>
  </si>
  <si>
    <t>Item 485</t>
  </si>
  <si>
    <t>https://via.placeholder.com/200?text=Product+PRD00485</t>
  </si>
  <si>
    <t>Item 486</t>
  </si>
  <si>
    <t>https://via.placeholder.com/200?text=Product+PRD00486</t>
  </si>
  <si>
    <t>Item 487</t>
  </si>
  <si>
    <t>https://via.placeholder.com/200?text=Product+PRD00487</t>
  </si>
  <si>
    <t>Item 488</t>
  </si>
  <si>
    <t>https://via.placeholder.com/200?text=Product+PRD00488</t>
  </si>
  <si>
    <t>PRD00489</t>
  </si>
  <si>
    <t>Item 489</t>
  </si>
  <si>
    <t>https://via.placeholder.com/200?text=Product+PRD00489</t>
  </si>
  <si>
    <t>Item 490</t>
  </si>
  <si>
    <t>https://via.placeholder.com/200?text=Product+PRD00490</t>
  </si>
  <si>
    <t>PRD00491</t>
  </si>
  <si>
    <t>Item 491</t>
  </si>
  <si>
    <t>https://via.placeholder.com/200?text=Product+PRD00491</t>
  </si>
  <si>
    <t>Item 492</t>
  </si>
  <si>
    <t>https://via.placeholder.com/200?text=Product+PRD00492</t>
  </si>
  <si>
    <t>Item 493</t>
  </si>
  <si>
    <t>https://via.placeholder.com/200?text=Product+PRD00493</t>
  </si>
  <si>
    <t>PRD00494</t>
  </si>
  <si>
    <t>Item 494</t>
  </si>
  <si>
    <t>https://via.placeholder.com/200?text=Product+PRD00494</t>
  </si>
  <si>
    <t>PRD00495</t>
  </si>
  <si>
    <t>Item 495</t>
  </si>
  <si>
    <t>https://via.placeholder.com/200?text=Product+PRD00495</t>
  </si>
  <si>
    <t>Item 496</t>
  </si>
  <si>
    <t>https://via.placeholder.com/200?text=Product+PRD00496</t>
  </si>
  <si>
    <t>PRD00497</t>
  </si>
  <si>
    <t>Item 497</t>
  </si>
  <si>
    <t>https://via.placeholder.com/200?text=Product+PRD00497</t>
  </si>
  <si>
    <t>Item 498</t>
  </si>
  <si>
    <t>https://via.placeholder.com/200?text=Product+PRD00498</t>
  </si>
  <si>
    <t>PRD00499</t>
  </si>
  <si>
    <t>Item 499</t>
  </si>
  <si>
    <t>https://via.placeholder.com/200?text=Product+PRD00499</t>
  </si>
  <si>
    <t>PRD00500</t>
  </si>
  <si>
    <t>Item 500</t>
  </si>
  <si>
    <t>https://via.placeholder.com/200?text=Product+PRD00500</t>
  </si>
  <si>
    <t>Item 501</t>
  </si>
  <si>
    <t>https://via.placeholder.com/200?text=Product+PRD00501</t>
  </si>
  <si>
    <t>Item 502</t>
  </si>
  <si>
    <t>https://via.placeholder.com/200?text=Product+PRD00502</t>
  </si>
  <si>
    <t>PRD00503</t>
  </si>
  <si>
    <t>Item 503</t>
  </si>
  <si>
    <t>https://via.placeholder.com/200?text=Product+PRD00503</t>
  </si>
  <si>
    <t>Item 504</t>
  </si>
  <si>
    <t>https://via.placeholder.com/200?text=Product+PRD00504</t>
  </si>
  <si>
    <t>Item 505</t>
  </si>
  <si>
    <t>https://via.placeholder.com/200?text=Product+PRD00505</t>
  </si>
  <si>
    <t>Item 506</t>
  </si>
  <si>
    <t>https://via.placeholder.com/200?text=Product+PRD00506</t>
  </si>
  <si>
    <t>Item 507</t>
  </si>
  <si>
    <t>https://via.placeholder.com/200?text=Product+PRD00507</t>
  </si>
  <si>
    <t>PRD00508</t>
  </si>
  <si>
    <t>Item 508</t>
  </si>
  <si>
    <t>https://via.placeholder.com/200?text=Product+PRD00508</t>
  </si>
  <si>
    <t>PRD00509</t>
  </si>
  <si>
    <t>Item 509</t>
  </si>
  <si>
    <t>https://via.placeholder.com/200?text=Product+PRD00509</t>
  </si>
  <si>
    <t>PRD00510</t>
  </si>
  <si>
    <t>Item 510</t>
  </si>
  <si>
    <t>https://via.placeholder.com/200?text=Product+PRD00510</t>
  </si>
  <si>
    <t>PRD00511</t>
  </si>
  <si>
    <t>Item 511</t>
  </si>
  <si>
    <t>https://via.placeholder.com/200?text=Product+PRD00511</t>
  </si>
  <si>
    <t>PRD00512</t>
  </si>
  <si>
    <t>Item 512</t>
  </si>
  <si>
    <t>https://via.placeholder.com/200?text=Product+PRD00512</t>
  </si>
  <si>
    <t>Item 513</t>
  </si>
  <si>
    <t>https://via.placeholder.com/200?text=Product+PRD00513</t>
  </si>
  <si>
    <t>Item 514</t>
  </si>
  <si>
    <t>https://via.placeholder.com/200?text=Product+PRD00514</t>
  </si>
  <si>
    <t>PRD00515</t>
  </si>
  <si>
    <t>Item 515</t>
  </si>
  <si>
    <t>https://via.placeholder.com/200?text=Product+PRD00515</t>
  </si>
  <si>
    <t>PRD00516</t>
  </si>
  <si>
    <t>Item 516</t>
  </si>
  <si>
    <t>https://via.placeholder.com/200?text=Product+PRD00516</t>
  </si>
  <si>
    <t>Item 517</t>
  </si>
  <si>
    <t>https://via.placeholder.com/200?text=Product+PRD00517</t>
  </si>
  <si>
    <t>Item 518</t>
  </si>
  <si>
    <t>https://via.placeholder.com/200?text=Product+PRD00518</t>
  </si>
  <si>
    <t>Item 519</t>
  </si>
  <si>
    <t>https://via.placeholder.com/200?text=Product+PRD00519</t>
  </si>
  <si>
    <t>PRD00520</t>
  </si>
  <si>
    <t>Item 520</t>
  </si>
  <si>
    <t>https://via.placeholder.com/200?text=Product+PRD00520</t>
  </si>
  <si>
    <t>Item 521</t>
  </si>
  <si>
    <t>https://via.placeholder.com/200?text=Product+PRD00521</t>
  </si>
  <si>
    <t>PRD00522</t>
  </si>
  <si>
    <t>Item 522</t>
  </si>
  <si>
    <t>https://via.placeholder.com/200?text=Product+PRD00522</t>
  </si>
  <si>
    <t>Item 523</t>
  </si>
  <si>
    <t>https://via.placeholder.com/200?text=Product+PRD00523</t>
  </si>
  <si>
    <t>Item 524</t>
  </si>
  <si>
    <t>https://via.placeholder.com/200?text=Product+PRD00524</t>
  </si>
  <si>
    <t>Item 525</t>
  </si>
  <si>
    <t>https://via.placeholder.com/200?text=Product+PRD00525</t>
  </si>
  <si>
    <t>Item 526</t>
  </si>
  <si>
    <t>https://via.placeholder.com/200?text=Product+PRD00526</t>
  </si>
  <si>
    <t>Item 527</t>
  </si>
  <si>
    <t>https://via.placeholder.com/200?text=Product+PRD00527</t>
  </si>
  <si>
    <t>Item 528</t>
  </si>
  <si>
    <t>https://via.placeholder.com/200?text=Product+PRD00528</t>
  </si>
  <si>
    <t>Item 529</t>
  </si>
  <si>
    <t>https://via.placeholder.com/200?text=Product+PRD00529</t>
  </si>
  <si>
    <t>Item 530</t>
  </si>
  <si>
    <t>https://via.placeholder.com/200?text=Product+PRD00530</t>
  </si>
  <si>
    <t>PRD00531</t>
  </si>
  <si>
    <t>Item 531</t>
  </si>
  <si>
    <t>https://via.placeholder.com/200?text=Product+PRD00531</t>
  </si>
  <si>
    <t>Item 532</t>
  </si>
  <si>
    <t>https://via.placeholder.com/200?text=Product+PRD00532</t>
  </si>
  <si>
    <t>PRD00533</t>
  </si>
  <si>
    <t>Item 533</t>
  </si>
  <si>
    <t>https://via.placeholder.com/200?text=Product+PRD00533</t>
  </si>
  <si>
    <t>PRD00534</t>
  </si>
  <si>
    <t>Item 534</t>
  </si>
  <si>
    <t>https://via.placeholder.com/200?text=Product+PRD00534</t>
  </si>
  <si>
    <t>PRD00535</t>
  </si>
  <si>
    <t>Item 535</t>
  </si>
  <si>
    <t>https://via.placeholder.com/200?text=Product+PRD00535</t>
  </si>
  <si>
    <t>Item 536</t>
  </si>
  <si>
    <t>https://via.placeholder.com/200?text=Product+PRD00536</t>
  </si>
  <si>
    <t>Item 537</t>
  </si>
  <si>
    <t>https://via.placeholder.com/200?text=Product+PRD00537</t>
  </si>
  <si>
    <t>Item 538</t>
  </si>
  <si>
    <t>https://via.placeholder.com/200?text=Product+PRD00538</t>
  </si>
  <si>
    <t>Item 539</t>
  </si>
  <si>
    <t>https://via.placeholder.com/200?text=Product+PRD00539</t>
  </si>
  <si>
    <t>PRD00540</t>
  </si>
  <si>
    <t>Item 540</t>
  </si>
  <si>
    <t>https://via.placeholder.com/200?text=Product+PRD00540</t>
  </si>
  <si>
    <t>PRD00541</t>
  </si>
  <si>
    <t>Item 541</t>
  </si>
  <si>
    <t>https://via.placeholder.com/200?text=Product+PRD00541</t>
  </si>
  <si>
    <t>Item 542</t>
  </si>
  <si>
    <t>https://via.placeholder.com/200?text=Product+PRD00542</t>
  </si>
  <si>
    <t>PRD00543</t>
  </si>
  <si>
    <t>Item 543</t>
  </si>
  <si>
    <t>https://via.placeholder.com/200?text=Product+PRD00543</t>
  </si>
  <si>
    <t>PRD00544</t>
  </si>
  <si>
    <t>Item 544</t>
  </si>
  <si>
    <t>https://via.placeholder.com/200?text=Product+PRD00544</t>
  </si>
  <si>
    <t>Item 545</t>
  </si>
  <si>
    <t>https://via.placeholder.com/200?text=Product+PRD00545</t>
  </si>
  <si>
    <t>Item 546</t>
  </si>
  <si>
    <t>https://via.placeholder.com/200?text=Product+PRD00546</t>
  </si>
  <si>
    <t>Item 547</t>
  </si>
  <si>
    <t>https://via.placeholder.com/200?text=Product+PRD00547</t>
  </si>
  <si>
    <t>PRD00548</t>
  </si>
  <si>
    <t>Item 548</t>
  </si>
  <si>
    <t>https://via.placeholder.com/200?text=Product+PRD00548</t>
  </si>
  <si>
    <t>PRD00549</t>
  </si>
  <si>
    <t>Item 549</t>
  </si>
  <si>
    <t>https://via.placeholder.com/200?text=Product+PRD00549</t>
  </si>
  <si>
    <t>Item 550</t>
  </si>
  <si>
    <t>https://via.placeholder.com/200?text=Product+PRD00550</t>
  </si>
  <si>
    <t>PRD00551</t>
  </si>
  <si>
    <t>Item 551</t>
  </si>
  <si>
    <t>https://via.placeholder.com/200?text=Product+PRD00551</t>
  </si>
  <si>
    <t>Item 552</t>
  </si>
  <si>
    <t>https://via.placeholder.com/200?text=Product+PRD00552</t>
  </si>
  <si>
    <t>PRD00553</t>
  </si>
  <si>
    <t>Item 553</t>
  </si>
  <si>
    <t>https://via.placeholder.com/200?text=Product+PRD00553</t>
  </si>
  <si>
    <t>Item 554</t>
  </si>
  <si>
    <t>https://via.placeholder.com/200?text=Product+PRD00554</t>
  </si>
  <si>
    <t>Item 555</t>
  </si>
  <si>
    <t>https://via.placeholder.com/200?text=Product+PRD00555</t>
  </si>
  <si>
    <t>Item 556</t>
  </si>
  <si>
    <t>https://via.placeholder.com/200?text=Product+PRD00556</t>
  </si>
  <si>
    <t>Item 557</t>
  </si>
  <si>
    <t>https://via.placeholder.com/200?text=Product+PRD00557</t>
  </si>
  <si>
    <t>Item 558</t>
  </si>
  <si>
    <t>https://via.placeholder.com/200?text=Product+PRD00558</t>
  </si>
  <si>
    <t>Item 559</t>
  </si>
  <si>
    <t>https://via.placeholder.com/200?text=Product+PRD00559</t>
  </si>
  <si>
    <t>PRD00560</t>
  </si>
  <si>
    <t>Item 560</t>
  </si>
  <si>
    <t>https://via.placeholder.com/200?text=Product+PRD00560</t>
  </si>
  <si>
    <t>PRD00561</t>
  </si>
  <si>
    <t>Item 561</t>
  </si>
  <si>
    <t>https://via.placeholder.com/200?text=Product+PRD00561</t>
  </si>
  <si>
    <t>Item 562</t>
  </si>
  <si>
    <t>https://via.placeholder.com/200?text=Product+PRD00562</t>
  </si>
  <si>
    <t>Item 563</t>
  </si>
  <si>
    <t>https://via.placeholder.com/200?text=Product+PRD00563</t>
  </si>
  <si>
    <t>Item 564</t>
  </si>
  <si>
    <t>https://via.placeholder.com/200?text=Product+PRD00564</t>
  </si>
  <si>
    <t>Item 565</t>
  </si>
  <si>
    <t>https://via.placeholder.com/200?text=Product+PRD00565</t>
  </si>
  <si>
    <t>Item 566</t>
  </si>
  <si>
    <t>https://via.placeholder.com/200?text=Product+PRD00566</t>
  </si>
  <si>
    <t>Item 567</t>
  </si>
  <si>
    <t>https://via.placeholder.com/200?text=Product+PRD00567</t>
  </si>
  <si>
    <t>Item 568</t>
  </si>
  <si>
    <t>https://via.placeholder.com/200?text=Product+PRD00568</t>
  </si>
  <si>
    <t>Item 569</t>
  </si>
  <si>
    <t>https://via.placeholder.com/200?text=Product+PRD00569</t>
  </si>
  <si>
    <t>PRD00570</t>
  </si>
  <si>
    <t>Item 570</t>
  </si>
  <si>
    <t>https://via.placeholder.com/200?text=Product+PRD00570</t>
  </si>
  <si>
    <t>Item 571</t>
  </si>
  <si>
    <t>https://via.placeholder.com/200?text=Product+PRD00571</t>
  </si>
  <si>
    <t>Item 572</t>
  </si>
  <si>
    <t>https://via.placeholder.com/200?text=Product+PRD00572</t>
  </si>
  <si>
    <t>Item 573</t>
  </si>
  <si>
    <t>https://via.placeholder.com/200?text=Product+PRD00573</t>
  </si>
  <si>
    <t>PRD00574</t>
  </si>
  <si>
    <t>Item 574</t>
  </si>
  <si>
    <t>https://via.placeholder.com/200?text=Product+PRD00574</t>
  </si>
  <si>
    <t>Item 575</t>
  </si>
  <si>
    <t>https://via.placeholder.com/200?text=Product+PRD00575</t>
  </si>
  <si>
    <t>PRD00576</t>
  </si>
  <si>
    <t>Item 576</t>
  </si>
  <si>
    <t>https://via.placeholder.com/200?text=Product+PRD00576</t>
  </si>
  <si>
    <t>Item 577</t>
  </si>
  <si>
    <t>https://via.placeholder.com/200?text=Product+PRD00577</t>
  </si>
  <si>
    <t>PRD00578</t>
  </si>
  <si>
    <t>Item 578</t>
  </si>
  <si>
    <t>https://via.placeholder.com/200?text=Product+PRD00578</t>
  </si>
  <si>
    <t>Item 579</t>
  </si>
  <si>
    <t>https://via.placeholder.com/200?text=Product+PRD00579</t>
  </si>
  <si>
    <t>Item 580</t>
  </si>
  <si>
    <t>https://via.placeholder.com/200?text=Product+PRD00580</t>
  </si>
  <si>
    <t>Item 581</t>
  </si>
  <si>
    <t>https://via.placeholder.com/200?text=Product+PRD00581</t>
  </si>
  <si>
    <t>PRD00582</t>
  </si>
  <si>
    <t>Item 582</t>
  </si>
  <si>
    <t>https://via.placeholder.com/200?text=Product+PRD00582</t>
  </si>
  <si>
    <t>PRD00583</t>
  </si>
  <si>
    <t>Item 583</t>
  </si>
  <si>
    <t>https://via.placeholder.com/200?text=Product+PRD00583</t>
  </si>
  <si>
    <t>Item 584</t>
  </si>
  <si>
    <t>https://via.placeholder.com/200?text=Product+PRD00584</t>
  </si>
  <si>
    <t>Item 585</t>
  </si>
  <si>
    <t>https://via.placeholder.com/200?text=Product+PRD00585</t>
  </si>
  <si>
    <t>PRD00586</t>
  </si>
  <si>
    <t>Item 586</t>
  </si>
  <si>
    <t>https://via.placeholder.com/200?text=Product+PRD00586</t>
  </si>
  <si>
    <t>Item 587</t>
  </si>
  <si>
    <t>https://via.placeholder.com/200?text=Product+PRD00587</t>
  </si>
  <si>
    <t>Item 588</t>
  </si>
  <si>
    <t>https://via.placeholder.com/200?text=Product+PRD00588</t>
  </si>
  <si>
    <t>Item 589</t>
  </si>
  <si>
    <t>https://via.placeholder.com/200?text=Product+PRD00589</t>
  </si>
  <si>
    <t>Item 590</t>
  </si>
  <si>
    <t>https://via.placeholder.com/200?text=Product+PRD00590</t>
  </si>
  <si>
    <t>PRD00591</t>
  </si>
  <si>
    <t>Item 591</t>
  </si>
  <si>
    <t>https://via.placeholder.com/200?text=Product+PRD00591</t>
  </si>
  <si>
    <t>Item 592</t>
  </si>
  <si>
    <t>https://via.placeholder.com/200?text=Product+PRD00592</t>
  </si>
  <si>
    <t>Item 593</t>
  </si>
  <si>
    <t>https://via.placeholder.com/200?text=Product+PRD00593</t>
  </si>
  <si>
    <t>PRD00594</t>
  </si>
  <si>
    <t>Item 594</t>
  </si>
  <si>
    <t>https://via.placeholder.com/200?text=Product+PRD00594</t>
  </si>
  <si>
    <t>PRD00595</t>
  </si>
  <si>
    <t>Item 595</t>
  </si>
  <si>
    <t>https://via.placeholder.com/200?text=Product+PRD00595</t>
  </si>
  <si>
    <t>https://via.placeholder.com/200?text=Product+PRD00596</t>
  </si>
  <si>
    <t>Item 597</t>
  </si>
  <si>
    <t>https://via.placeholder.com/200?text=Product+PRD00597</t>
  </si>
  <si>
    <t>Item 598</t>
  </si>
  <si>
    <t>https://via.placeholder.com/200?text=Product+PRD00598</t>
  </si>
  <si>
    <t>Item 599</t>
  </si>
  <si>
    <t>https://via.placeholder.com/200?text=Product+PRD00599</t>
  </si>
  <si>
    <t>Item 600</t>
  </si>
  <si>
    <t>https://via.placeholder.com/200?text=Product+PRD00600</t>
  </si>
  <si>
    <t>PRD00601</t>
  </si>
  <si>
    <t>Item 601</t>
  </si>
  <si>
    <t>https://via.placeholder.com/200?text=Product+PRD00601</t>
  </si>
  <si>
    <t>Item 602</t>
  </si>
  <si>
    <t>https://via.placeholder.com/200?text=Product+PRD00602</t>
  </si>
  <si>
    <t>Item 603</t>
  </si>
  <si>
    <t>https://via.placeholder.com/200?text=Product+PRD00603</t>
  </si>
  <si>
    <t>Item 604</t>
  </si>
  <si>
    <t>https://via.placeholder.com/200?text=Product+PRD00604</t>
  </si>
  <si>
    <t>Item 605</t>
  </si>
  <si>
    <t>https://via.placeholder.com/200?text=Product+PRD00605</t>
  </si>
  <si>
    <t>PRD00606</t>
  </si>
  <si>
    <t>Item 606</t>
  </si>
  <si>
    <t>https://via.placeholder.com/200?text=Product+PRD00606</t>
  </si>
  <si>
    <t>Item 607</t>
  </si>
  <si>
    <t>https://via.placeholder.com/200?text=Product+PRD00607</t>
  </si>
  <si>
    <t>PRD00608</t>
  </si>
  <si>
    <t>Item 608</t>
  </si>
  <si>
    <t>https://via.placeholder.com/200?text=Product+PRD00608</t>
  </si>
  <si>
    <t>Item 609</t>
  </si>
  <si>
    <t>https://via.placeholder.com/200?text=Product+PRD00609</t>
  </si>
  <si>
    <t>Item 610</t>
  </si>
  <si>
    <t>https://via.placeholder.com/200?text=Product+PRD00610</t>
  </si>
  <si>
    <t>PRD00611</t>
  </si>
  <si>
    <t>Item 611</t>
  </si>
  <si>
    <t>https://via.placeholder.com/200?text=Product+PRD00611</t>
  </si>
  <si>
    <t>Item 612</t>
  </si>
  <si>
    <t>https://via.placeholder.com/200?text=Product+PRD00612</t>
  </si>
  <si>
    <t>Item 613</t>
  </si>
  <si>
    <t>https://via.placeholder.com/200?text=Product+PRD00613</t>
  </si>
  <si>
    <t>Item 614</t>
  </si>
  <si>
    <t>https://via.placeholder.com/200?text=Product+PRD00614</t>
  </si>
  <si>
    <t>Item 615</t>
  </si>
  <si>
    <t>https://via.placeholder.com/200?text=Product+PRD00615</t>
  </si>
  <si>
    <t>Item 616</t>
  </si>
  <si>
    <t>https://via.placeholder.com/200?text=Product+PRD00616</t>
  </si>
  <si>
    <t>Item 617</t>
  </si>
  <si>
    <t>https://via.placeholder.com/200?text=Product+PRD00617</t>
  </si>
  <si>
    <t>Item 618</t>
  </si>
  <si>
    <t>https://via.placeholder.com/200?text=Product+PRD00618</t>
  </si>
  <si>
    <t>PRD00619</t>
  </si>
  <si>
    <t>Item 619</t>
  </si>
  <si>
    <t>https://via.placeholder.com/200?text=Product+PRD00619</t>
  </si>
  <si>
    <t>PRD00620</t>
  </si>
  <si>
    <t>Item 620</t>
  </si>
  <si>
    <t>https://via.placeholder.com/200?text=Product+PRD00620</t>
  </si>
  <si>
    <t>Item 621</t>
  </si>
  <si>
    <t>https://via.placeholder.com/200?text=Product+PRD00621</t>
  </si>
  <si>
    <t>Item 622</t>
  </si>
  <si>
    <t>https://via.placeholder.com/200?text=Product+PRD00622</t>
  </si>
  <si>
    <t>PRD00623</t>
  </si>
  <si>
    <t>Item 623</t>
  </si>
  <si>
    <t>https://via.placeholder.com/200?text=Product+PRD00623</t>
  </si>
  <si>
    <t>Item 624</t>
  </si>
  <si>
    <t>https://via.placeholder.com/200?text=Product+PRD00624</t>
  </si>
  <si>
    <t>PRD00625</t>
  </si>
  <si>
    <t>Item 625</t>
  </si>
  <si>
    <t>https://via.placeholder.com/200?text=Product+PRD00625</t>
  </si>
  <si>
    <t>Item 626</t>
  </si>
  <si>
    <t>https://via.placeholder.com/200?text=Product+PRD00626</t>
  </si>
  <si>
    <t>Item 627</t>
  </si>
  <si>
    <t>https://via.placeholder.com/200?text=Product+PRD00627</t>
  </si>
  <si>
    <t>Item 628</t>
  </si>
  <si>
    <t>https://via.placeholder.com/200?text=Product+PRD00628</t>
  </si>
  <si>
    <t>Item 629</t>
  </si>
  <si>
    <t>https://via.placeholder.com/200?text=Product+PRD00629</t>
  </si>
  <si>
    <t>PRD00630</t>
  </si>
  <si>
    <t>Item 630</t>
  </si>
  <si>
    <t>https://via.placeholder.com/200?text=Product+PRD00630</t>
  </si>
  <si>
    <t>Item 631</t>
  </si>
  <si>
    <t>https://via.placeholder.com/200?text=Product+PRD00631</t>
  </si>
  <si>
    <t>Item 632</t>
  </si>
  <si>
    <t>https://via.placeholder.com/200?text=Product+PRD00632</t>
  </si>
  <si>
    <t>Item 633</t>
  </si>
  <si>
    <t>https://via.placeholder.com/200?text=Product+PRD00633</t>
  </si>
  <si>
    <t>Item 634</t>
  </si>
  <si>
    <t>https://via.placeholder.com/200?text=Product+PRD00634</t>
  </si>
  <si>
    <t>PRD00635</t>
  </si>
  <si>
    <t>Item 635</t>
  </si>
  <si>
    <t>https://via.placeholder.com/200?text=Product+PRD00635</t>
  </si>
  <si>
    <t>Item 636</t>
  </si>
  <si>
    <t>https://via.placeholder.com/200?text=Product+PRD00636</t>
  </si>
  <si>
    <t>Item 637</t>
  </si>
  <si>
    <t>https://via.placeholder.com/200?text=Product+PRD00637</t>
  </si>
  <si>
    <t>Item 638</t>
  </si>
  <si>
    <t>https://via.placeholder.com/200?text=Product+PRD00638</t>
  </si>
  <si>
    <t>PRD00639</t>
  </si>
  <si>
    <t>Item 639</t>
  </si>
  <si>
    <t>https://via.placeholder.com/200?text=Product+PRD00639</t>
  </si>
  <si>
    <t>Item 640</t>
  </si>
  <si>
    <t>https://via.placeholder.com/200?text=Product+PRD00640</t>
  </si>
  <si>
    <t>PRD00641</t>
  </si>
  <si>
    <t>Item 641</t>
  </si>
  <si>
    <t>https://via.placeholder.com/200?text=Product+PRD00641</t>
  </si>
  <si>
    <t>Item 642</t>
  </si>
  <si>
    <t>https://via.placeholder.com/200?text=Product+PRD00642</t>
  </si>
  <si>
    <t>Item 643</t>
  </si>
  <si>
    <t>https://via.placeholder.com/200?text=Product+PRD00643</t>
  </si>
  <si>
    <t>PRD00644</t>
  </si>
  <si>
    <t>Item 644</t>
  </si>
  <si>
    <t>https://via.placeholder.com/200?text=Product+PRD00644</t>
  </si>
  <si>
    <t>Item 645</t>
  </si>
  <si>
    <t>https://via.placeholder.com/200?text=Product+PRD00645</t>
  </si>
  <si>
    <t>Item 646</t>
  </si>
  <si>
    <t>https://via.placeholder.com/200?text=Product+PRD00646</t>
  </si>
  <si>
    <t>Item 647</t>
  </si>
  <si>
    <t>https://via.placeholder.com/200?text=Product+PRD00647</t>
  </si>
  <si>
    <t>Item 648</t>
  </si>
  <si>
    <t>https://via.placeholder.com/200?text=Product+PRD00648</t>
  </si>
  <si>
    <t>Item 649</t>
  </si>
  <si>
    <t>https://via.placeholder.com/200?text=Product+PRD00649</t>
  </si>
  <si>
    <t>Item 650</t>
  </si>
  <si>
    <t>https://via.placeholder.com/200?text=Product+PRD00650</t>
  </si>
  <si>
    <t>PRD00651</t>
  </si>
  <si>
    <t>Item 651</t>
  </si>
  <si>
    <t>https://via.placeholder.com/200?text=Product+PRD00651</t>
  </si>
  <si>
    <t>PRD00652</t>
  </si>
  <si>
    <t>Item 652</t>
  </si>
  <si>
    <t>https://via.placeholder.com/200?text=Product+PRD00652</t>
  </si>
  <si>
    <t>Item 653</t>
  </si>
  <si>
    <t>https://via.placeholder.com/200?text=Product+PRD00653</t>
  </si>
  <si>
    <t>Item 654</t>
  </si>
  <si>
    <t>https://via.placeholder.com/200?text=Product+PRD00654</t>
  </si>
  <si>
    <t>PRD00655</t>
  </si>
  <si>
    <t>Item 655</t>
  </si>
  <si>
    <t>https://via.placeholder.com/200?text=Product+PRD00655</t>
  </si>
  <si>
    <t>Item 656</t>
  </si>
  <si>
    <t>https://via.placeholder.com/200?text=Product+PRD00656</t>
  </si>
  <si>
    <t>PRD00657</t>
  </si>
  <si>
    <t>Item 657</t>
  </si>
  <si>
    <t>https://via.placeholder.com/200?text=Product+PRD00657</t>
  </si>
  <si>
    <t>Item 658</t>
  </si>
  <si>
    <t>https://via.placeholder.com/200?text=Product+PRD00658</t>
  </si>
  <si>
    <t>Item 659</t>
  </si>
  <si>
    <t>https://via.placeholder.com/200?text=Product+PRD00659</t>
  </si>
  <si>
    <t>PRD00660</t>
  </si>
  <si>
    <t>Item 660</t>
  </si>
  <si>
    <t>https://via.placeholder.com/200?text=Product+PRD00660</t>
  </si>
  <si>
    <t>PRD00661</t>
  </si>
  <si>
    <t>Item 661</t>
  </si>
  <si>
    <t>https://via.placeholder.com/200?text=Product+PRD00661</t>
  </si>
  <si>
    <t>Item 662</t>
  </si>
  <si>
    <t>https://via.placeholder.com/200?text=Product+PRD00662</t>
  </si>
  <si>
    <t>Item 663</t>
  </si>
  <si>
    <t>https://via.placeholder.com/200?text=Product+PRD00663</t>
  </si>
  <si>
    <t>Item 664</t>
  </si>
  <si>
    <t>https://via.placeholder.com/200?text=Product+PRD00664</t>
  </si>
  <si>
    <t>Item 665</t>
  </si>
  <si>
    <t>https://via.placeholder.com/200?text=Product+PRD00665</t>
  </si>
  <si>
    <t>Item 666</t>
  </si>
  <si>
    <t>https://via.placeholder.com/200?text=Product+PRD00666</t>
  </si>
  <si>
    <t>https://via.placeholder.com/200?text=Product+PRD00667</t>
  </si>
  <si>
    <t>Item 668</t>
  </si>
  <si>
    <t>https://via.placeholder.com/200?text=Product+PRD00668</t>
  </si>
  <si>
    <t>Item 669</t>
  </si>
  <si>
    <t>https://via.placeholder.com/200?text=Product+PRD00669</t>
  </si>
  <si>
    <t>Item 670</t>
  </si>
  <si>
    <t>https://via.placeholder.com/200?text=Product+PRD00670</t>
  </si>
  <si>
    <t>Item 671</t>
  </si>
  <si>
    <t>https://via.placeholder.com/200?text=Product+PRD00671</t>
  </si>
  <si>
    <t>Item 672</t>
  </si>
  <si>
    <t>https://via.placeholder.com/200?text=Product+PRD00672</t>
  </si>
  <si>
    <t>PRD00673</t>
  </si>
  <si>
    <t>Item 673</t>
  </si>
  <si>
    <t>https://via.placeholder.com/200?text=Product+PRD00673</t>
  </si>
  <si>
    <t>PRD00674</t>
  </si>
  <si>
    <t>Item 674</t>
  </si>
  <si>
    <t>https://via.placeholder.com/200?text=Product+PRD00674</t>
  </si>
  <si>
    <t>Item 675</t>
  </si>
  <si>
    <t>https://via.placeholder.com/200?text=Product+PRD00675</t>
  </si>
  <si>
    <t>Item 676</t>
  </si>
  <si>
    <t>https://via.placeholder.com/200?text=Product+PRD00676</t>
  </si>
  <si>
    <t>Item 677</t>
  </si>
  <si>
    <t>https://via.placeholder.com/200?text=Product+PRD00677</t>
  </si>
  <si>
    <t>Item 678</t>
  </si>
  <si>
    <t>https://via.placeholder.com/200?text=Product+PRD00678</t>
  </si>
  <si>
    <t>Item 679</t>
  </si>
  <si>
    <t>https://via.placeholder.com/200?text=Product+PRD00679</t>
  </si>
  <si>
    <t>https://via.placeholder.com/200?text=Product+PRD00680</t>
  </si>
  <si>
    <t>PRD00681</t>
  </si>
  <si>
    <t>Item 681</t>
  </si>
  <si>
    <t>https://via.placeholder.com/200?text=Product+PRD00681</t>
  </si>
  <si>
    <t>Item 682</t>
  </si>
  <si>
    <t>https://via.placeholder.com/200?text=Product+PRD00682</t>
  </si>
  <si>
    <t>Item 683</t>
  </si>
  <si>
    <t>https://via.placeholder.com/200?text=Product+PRD00683</t>
  </si>
  <si>
    <t>Item 684</t>
  </si>
  <si>
    <t>https://via.placeholder.com/200?text=Product+PRD00684</t>
  </si>
  <si>
    <t>Item 685</t>
  </si>
  <si>
    <t>https://via.placeholder.com/200?text=Product+PRD00685</t>
  </si>
  <si>
    <t>Item 686</t>
  </si>
  <si>
    <t>https://via.placeholder.com/200?text=Product+PRD00686</t>
  </si>
  <si>
    <t>Item 687</t>
  </si>
  <si>
    <t>https://via.placeholder.com/200?text=Product+PRD00687</t>
  </si>
  <si>
    <t>Item 688</t>
  </si>
  <si>
    <t>https://via.placeholder.com/200?text=Product+PRD00688</t>
  </si>
  <si>
    <t>PRD00689</t>
  </si>
  <si>
    <t>Item 689</t>
  </si>
  <si>
    <t>https://via.placeholder.com/200?text=Product+PRD00689</t>
  </si>
  <si>
    <t>Item 690</t>
  </si>
  <si>
    <t>https://via.placeholder.com/200?text=Product+PRD00690</t>
  </si>
  <si>
    <t>PRD00691</t>
  </si>
  <si>
    <t>Item 691</t>
  </si>
  <si>
    <t>https://via.placeholder.com/200?text=Product+PRD00691</t>
  </si>
  <si>
    <t>PRD00692</t>
  </si>
  <si>
    <t>Item 692</t>
  </si>
  <si>
    <t>https://via.placeholder.com/200?text=Product+PRD00692</t>
  </si>
  <si>
    <t>Item 693</t>
  </si>
  <si>
    <t>https://via.placeholder.com/200?text=Product+PRD00693</t>
  </si>
  <si>
    <t>Item 694</t>
  </si>
  <si>
    <t>https://via.placeholder.com/200?text=Product+PRD00694</t>
  </si>
  <si>
    <t>Item 695</t>
  </si>
  <si>
    <t>https://via.placeholder.com/200?text=Product+PRD00695</t>
  </si>
  <si>
    <t>Item 696</t>
  </si>
  <si>
    <t>https://via.placeholder.com/200?text=Product+PRD00696</t>
  </si>
  <si>
    <t>Item 697</t>
  </si>
  <si>
    <t>https://via.placeholder.com/200?text=Product+PRD00697</t>
  </si>
  <si>
    <t>PRD00698</t>
  </si>
  <si>
    <t>Item 698</t>
  </si>
  <si>
    <t>https://via.placeholder.com/200?text=Product+PRD00698</t>
  </si>
  <si>
    <t>PRD00699</t>
  </si>
  <si>
    <t>Item 699</t>
  </si>
  <si>
    <t>https://via.placeholder.com/200?text=Product+PRD00699</t>
  </si>
  <si>
    <t>Item 700</t>
  </si>
  <si>
    <t>https://via.placeholder.com/200?text=Product+PRD00700</t>
  </si>
  <si>
    <t>PRD00701</t>
  </si>
  <si>
    <t>Item 701</t>
  </si>
  <si>
    <t>https://via.placeholder.com/200?text=Product+PRD00701</t>
  </si>
  <si>
    <t>Item 702</t>
  </si>
  <si>
    <t>https://via.placeholder.com/200?text=Product+PRD00702</t>
  </si>
  <si>
    <t>Item 703</t>
  </si>
  <si>
    <t>https://via.placeholder.com/200?text=Product+PRD00703</t>
  </si>
  <si>
    <t>PRD00704</t>
  </si>
  <si>
    <t>Item 704</t>
  </si>
  <si>
    <t>https://via.placeholder.com/200?text=Product+PRD00704</t>
  </si>
  <si>
    <t>PRD00705</t>
  </si>
  <si>
    <t>Item 705</t>
  </si>
  <si>
    <t>https://via.placeholder.com/200?text=Product+PRD00705</t>
  </si>
  <si>
    <t>Item 706</t>
  </si>
  <si>
    <t>https://via.placeholder.com/200?text=Product+PRD00706</t>
  </si>
  <si>
    <t>PRD00707</t>
  </si>
  <si>
    <t>Item 707</t>
  </si>
  <si>
    <t>https://via.placeholder.com/200?text=Product+PRD00707</t>
  </si>
  <si>
    <t>Item 708</t>
  </si>
  <si>
    <t>https://via.placeholder.com/200?text=Product+PRD00708</t>
  </si>
  <si>
    <t>Item 709</t>
  </si>
  <si>
    <t>https://via.placeholder.com/200?text=Product+PRD00709</t>
  </si>
  <si>
    <t>Item 710</t>
  </si>
  <si>
    <t>https://via.placeholder.com/200?text=Product+PRD00710</t>
  </si>
  <si>
    <t>Item 711</t>
  </si>
  <si>
    <t>https://via.placeholder.com/200?text=Product+PRD00711</t>
  </si>
  <si>
    <t>PRD00712</t>
  </si>
  <si>
    <t>Item 712</t>
  </si>
  <si>
    <t>https://via.placeholder.com/200?text=Product+PRD00712</t>
  </si>
  <si>
    <t>Item 713</t>
  </si>
  <si>
    <t>https://via.placeholder.com/200?text=Product+PRD00713</t>
  </si>
  <si>
    <t>Item 714</t>
  </si>
  <si>
    <t>https://via.placeholder.com/200?text=Product+PRD00714</t>
  </si>
  <si>
    <t>Item 715</t>
  </si>
  <si>
    <t>https://via.placeholder.com/200?text=Product+PRD00715</t>
  </si>
  <si>
    <t>PRD00716</t>
  </si>
  <si>
    <t>Item 716</t>
  </si>
  <si>
    <t>https://via.placeholder.com/200?text=Product+PRD00716</t>
  </si>
  <si>
    <t>Item 717</t>
  </si>
  <si>
    <t>https://via.placeholder.com/200?text=Product+PRD00717</t>
  </si>
  <si>
    <t>PRD00718</t>
  </si>
  <si>
    <t>Item 718</t>
  </si>
  <si>
    <t>https://via.placeholder.com/200?text=Product+PRD00718</t>
  </si>
  <si>
    <t>Item 719</t>
  </si>
  <si>
    <t>https://via.placeholder.com/200?text=Product+PRD00719</t>
  </si>
  <si>
    <t>PRD00720</t>
  </si>
  <si>
    <t>Item 720</t>
  </si>
  <si>
    <t>https://via.placeholder.com/200?text=Product+PRD00720</t>
  </si>
  <si>
    <t>Item 721</t>
  </si>
  <si>
    <t>https://via.placeholder.com/200?text=Product+PRD00721</t>
  </si>
  <si>
    <t>Item 722</t>
  </si>
  <si>
    <t>https://via.placeholder.com/200?text=Product+PRD00722</t>
  </si>
  <si>
    <t>Item 723</t>
  </si>
  <si>
    <t>https://via.placeholder.com/200?text=Product+PRD00723</t>
  </si>
  <si>
    <t>Item 724</t>
  </si>
  <si>
    <t>https://via.placeholder.com/200?text=Product+PRD00724</t>
  </si>
  <si>
    <t>Item 725</t>
  </si>
  <si>
    <t>https://via.placeholder.com/200?text=Product+PRD00725</t>
  </si>
  <si>
    <t>PRD00726</t>
  </si>
  <si>
    <t>Item 726</t>
  </si>
  <si>
    <t>https://via.placeholder.com/200?text=Product+PRD00726</t>
  </si>
  <si>
    <t>Item 727</t>
  </si>
  <si>
    <t>https://via.placeholder.com/200?text=Product+PRD00727</t>
  </si>
  <si>
    <t>Item 728</t>
  </si>
  <si>
    <t>https://via.placeholder.com/200?text=Product+PRD00728</t>
  </si>
  <si>
    <t>Item 729</t>
  </si>
  <si>
    <t>https://via.placeholder.com/200?text=Product+PRD00729</t>
  </si>
  <si>
    <t>PRD00730</t>
  </si>
  <si>
    <t>Item 730</t>
  </si>
  <si>
    <t>https://via.placeholder.com/200?text=Product+PRD00730</t>
  </si>
  <si>
    <t>Item 731</t>
  </si>
  <si>
    <t>https://via.placeholder.com/200?text=Product+PRD00731</t>
  </si>
  <si>
    <t>Item 732</t>
  </si>
  <si>
    <t>https://via.placeholder.com/200?text=Product+PRD00732</t>
  </si>
  <si>
    <t>Item 733</t>
  </si>
  <si>
    <t>https://via.placeholder.com/200?text=Product+PRD00733</t>
  </si>
  <si>
    <t>Item 734</t>
  </si>
  <si>
    <t>https://via.placeholder.com/200?text=Product+PRD00734</t>
  </si>
  <si>
    <t>Item 735</t>
  </si>
  <si>
    <t>https://via.placeholder.com/200?text=Product+PRD00735</t>
  </si>
  <si>
    <t>PRD00736</t>
  </si>
  <si>
    <t>Item 736</t>
  </si>
  <si>
    <t>https://via.placeholder.com/200?text=Product+PRD00736</t>
  </si>
  <si>
    <t>Item 737</t>
  </si>
  <si>
    <t>https://via.placeholder.com/200?text=Product+PRD00737</t>
  </si>
  <si>
    <t>Item 738</t>
  </si>
  <si>
    <t>https://via.placeholder.com/200?text=Product+PRD00738</t>
  </si>
  <si>
    <t>Item 739</t>
  </si>
  <si>
    <t>https://via.placeholder.com/200?text=Product+PRD00739</t>
  </si>
  <si>
    <t>Item 740</t>
  </si>
  <si>
    <t>https://via.placeholder.com/200?text=Product+PRD00740</t>
  </si>
  <si>
    <t>PRD00741</t>
  </si>
  <si>
    <t>Item 741</t>
  </si>
  <si>
    <t>https://via.placeholder.com/200?text=Product+PRD00741</t>
  </si>
  <si>
    <t>Item 742</t>
  </si>
  <si>
    <t>https://via.placeholder.com/200?text=Product+PRD00742</t>
  </si>
  <si>
    <t>PRD00743</t>
  </si>
  <si>
    <t>Item 743</t>
  </si>
  <si>
    <t>https://via.placeholder.com/200?text=Product+PRD00743</t>
  </si>
  <si>
    <t>Item 744</t>
  </si>
  <si>
    <t>https://via.placeholder.com/200?text=Product+PRD00744</t>
  </si>
  <si>
    <t>Item 745</t>
  </si>
  <si>
    <t>https://via.placeholder.com/200?text=Product+PRD00745</t>
  </si>
  <si>
    <t>PRD00746</t>
  </si>
  <si>
    <t>Item 746</t>
  </si>
  <si>
    <t>https://via.placeholder.com/200?text=Product+PRD00746</t>
  </si>
  <si>
    <t>Item 747</t>
  </si>
  <si>
    <t>https://via.placeholder.com/200?text=Product+PRD00747</t>
  </si>
  <si>
    <t>Item 748</t>
  </si>
  <si>
    <t>https://via.placeholder.com/200?text=Product+PRD00748</t>
  </si>
  <si>
    <t>Item 749</t>
  </si>
  <si>
    <t>https://via.placeholder.com/200?text=Product+PRD00749</t>
  </si>
  <si>
    <t>Item 750</t>
  </si>
  <si>
    <t>https://via.placeholder.com/200?text=Product+PRD00750</t>
  </si>
  <si>
    <t>Item 751</t>
  </si>
  <si>
    <t>https://via.placeholder.com/200?text=Product+PRD00751</t>
  </si>
  <si>
    <t>Item 752</t>
  </si>
  <si>
    <t>https://via.placeholder.com/200?text=Product+PRD00752</t>
  </si>
  <si>
    <t>Item 753</t>
  </si>
  <si>
    <t>https://via.placeholder.com/200?text=Product+PRD00753</t>
  </si>
  <si>
    <t>PRD00754</t>
  </si>
  <si>
    <t>Item 754</t>
  </si>
  <si>
    <t>https://via.placeholder.com/200?text=Product+PRD00754</t>
  </si>
  <si>
    <t>Item 755</t>
  </si>
  <si>
    <t>https://via.placeholder.com/200?text=Product+PRD00755</t>
  </si>
  <si>
    <t>PRD00756</t>
  </si>
  <si>
    <t>Item 756</t>
  </si>
  <si>
    <t>https://via.placeholder.com/200?text=Product+PRD00756</t>
  </si>
  <si>
    <t>Item 757</t>
  </si>
  <si>
    <t>https://via.placeholder.com/200?text=Product+PRD00757</t>
  </si>
  <si>
    <t>Item 758</t>
  </si>
  <si>
    <t>https://via.placeholder.com/200?text=Product+PRD00758</t>
  </si>
  <si>
    <t>Item 759</t>
  </si>
  <si>
    <t>https://via.placeholder.com/200?text=Product+PRD00759</t>
  </si>
  <si>
    <t>Item 760</t>
  </si>
  <si>
    <t>https://via.placeholder.com/200?text=Product+PRD00760</t>
  </si>
  <si>
    <t>Item 761</t>
  </si>
  <si>
    <t>https://via.placeholder.com/200?text=Product+PRD00761</t>
  </si>
  <si>
    <t>PRD00762</t>
  </si>
  <si>
    <t>Item 762</t>
  </si>
  <si>
    <t>https://via.placeholder.com/200?text=Product+PRD00762</t>
  </si>
  <si>
    <t>PRD00763</t>
  </si>
  <si>
    <t>Item 763</t>
  </si>
  <si>
    <t>https://via.placeholder.com/200?text=Product+PRD00763</t>
  </si>
  <si>
    <t>Item 764</t>
  </si>
  <si>
    <t>https://via.placeholder.com/200?text=Product+PRD00764</t>
  </si>
  <si>
    <t>Item 765</t>
  </si>
  <si>
    <t>https://via.placeholder.com/200?text=Product+PRD00765</t>
  </si>
  <si>
    <t>Item 766</t>
  </si>
  <si>
    <t>https://via.placeholder.com/200?text=Product+PRD00766</t>
  </si>
  <si>
    <t>Item 767</t>
  </si>
  <si>
    <t>https://via.placeholder.com/200?text=Product+PRD00767</t>
  </si>
  <si>
    <t>Item 768</t>
  </si>
  <si>
    <t>https://via.placeholder.com/200?text=Product+PRD00768</t>
  </si>
  <si>
    <t>PRD00769</t>
  </si>
  <si>
    <t>Item 769</t>
  </si>
  <si>
    <t>https://via.placeholder.com/200?text=Product+PRD00769</t>
  </si>
  <si>
    <t>PRD00770</t>
  </si>
  <si>
    <t>Item 770</t>
  </si>
  <si>
    <t>https://via.placeholder.com/200?text=Product+PRD00770</t>
  </si>
  <si>
    <t>Item 771</t>
  </si>
  <si>
    <t>https://via.placeholder.com/200?text=Product+PRD00771</t>
  </si>
  <si>
    <t>PRD00772</t>
  </si>
  <si>
    <t>Item 772</t>
  </si>
  <si>
    <t>https://via.placeholder.com/200?text=Product+PRD00772</t>
  </si>
  <si>
    <t>Item 773</t>
  </si>
  <si>
    <t>https://via.placeholder.com/200?text=Product+PRD00773</t>
  </si>
  <si>
    <t>Item 774</t>
  </si>
  <si>
    <t>https://via.placeholder.com/200?text=Product+PRD00774</t>
  </si>
  <si>
    <t>PRD00775</t>
  </si>
  <si>
    <t>Item 775</t>
  </si>
  <si>
    <t>https://via.placeholder.com/200?text=Product+PRD00775</t>
  </si>
  <si>
    <t>Item 776</t>
  </si>
  <si>
    <t>https://via.placeholder.com/200?text=Product+PRD00776</t>
  </si>
  <si>
    <t>Item 777</t>
  </si>
  <si>
    <t>https://via.placeholder.com/200?text=Product+PRD00777</t>
  </si>
  <si>
    <t>Item 778</t>
  </si>
  <si>
    <t>https://via.placeholder.com/200?text=Product+PRD00778</t>
  </si>
  <si>
    <t>Item 779</t>
  </si>
  <si>
    <t>https://via.placeholder.com/200?text=Product+PRD00779</t>
  </si>
  <si>
    <t>Item 780</t>
  </si>
  <si>
    <t>https://via.placeholder.com/200?text=Product+PRD00780</t>
  </si>
  <si>
    <t>Item 781</t>
  </si>
  <si>
    <t>https://via.placeholder.com/200?text=Product+PRD00781</t>
  </si>
  <si>
    <t>Item 782</t>
  </si>
  <si>
    <t>https://via.placeholder.com/200?text=Product+PRD00782</t>
  </si>
  <si>
    <t>Item 783</t>
  </si>
  <si>
    <t>https://via.placeholder.com/200?text=Product+PRD00783</t>
  </si>
  <si>
    <t>PRD00784</t>
  </si>
  <si>
    <t>Item 784</t>
  </si>
  <si>
    <t>https://via.placeholder.com/200?text=Product+PRD00784</t>
  </si>
  <si>
    <t>PRD00785</t>
  </si>
  <si>
    <t>Item 785</t>
  </si>
  <si>
    <t>https://via.placeholder.com/200?text=Product+PRD00785</t>
  </si>
  <si>
    <t>Item 786</t>
  </si>
  <si>
    <t>https://via.placeholder.com/200?text=Product+PRD00786</t>
  </si>
  <si>
    <t>Item 787</t>
  </si>
  <si>
    <t>https://via.placeholder.com/200?text=Product+PRD00787</t>
  </si>
  <si>
    <t>Item 788</t>
  </si>
  <si>
    <t>https://via.placeholder.com/200?text=Product+PRD00788</t>
  </si>
  <si>
    <t>Item 789</t>
  </si>
  <si>
    <t>https://via.placeholder.com/200?text=Product+PRD00789</t>
  </si>
  <si>
    <t>Item 790</t>
  </si>
  <si>
    <t>https://via.placeholder.com/200?text=Product+PRD00790</t>
  </si>
  <si>
    <t>Item 791</t>
  </si>
  <si>
    <t>https://via.placeholder.com/200?text=Product+PRD00791</t>
  </si>
  <si>
    <t>PRD00792</t>
  </si>
  <si>
    <t>Item 792</t>
  </si>
  <si>
    <t>https://via.placeholder.com/200?text=Product+PRD00792</t>
  </si>
  <si>
    <t>Item 793</t>
  </si>
  <si>
    <t>https://via.placeholder.com/200?text=Product+PRD00793</t>
  </si>
  <si>
    <t>PRD00794</t>
  </si>
  <si>
    <t>Item 794</t>
  </si>
  <si>
    <t>https://via.placeholder.com/200?text=Product+PRD00794</t>
  </si>
  <si>
    <t>PRD00795</t>
  </si>
  <si>
    <t>Item 795</t>
  </si>
  <si>
    <t>https://via.placeholder.com/200?text=Product+PRD00795</t>
  </si>
  <si>
    <t>Item 796</t>
  </si>
  <si>
    <t>https://via.placeholder.com/200?text=Product+PRD00796</t>
  </si>
  <si>
    <t>Item 797</t>
  </si>
  <si>
    <t>https://via.placeholder.com/200?text=Product+PRD00797</t>
  </si>
  <si>
    <t>Item 798</t>
  </si>
  <si>
    <t>https://via.placeholder.com/200?text=Product+PRD00798</t>
  </si>
  <si>
    <t>Item 799</t>
  </si>
  <si>
    <t>https://via.placeholder.com/200?text=Product+PRD00799</t>
  </si>
  <si>
    <t>Item 800</t>
  </si>
  <si>
    <t>https://via.placeholder.com/200?text=Product+PRD00800</t>
  </si>
  <si>
    <t>PRD00801</t>
  </si>
  <si>
    <t>Item 801</t>
  </si>
  <si>
    <t>https://via.placeholder.com/200?text=Product+PRD00801</t>
  </si>
  <si>
    <t>Item 802</t>
  </si>
  <si>
    <t>https://via.placeholder.com/200?text=Product+PRD00802</t>
  </si>
  <si>
    <t>PRD00803</t>
  </si>
  <si>
    <t>Item 803</t>
  </si>
  <si>
    <t>https://via.placeholder.com/200?text=Product+PRD00803</t>
  </si>
  <si>
    <t>Item 804</t>
  </si>
  <si>
    <t>https://via.placeholder.com/200?text=Product+PRD00804</t>
  </si>
  <si>
    <t>PRD00805</t>
  </si>
  <si>
    <t>Item 805</t>
  </si>
  <si>
    <t>https://via.placeholder.com/200?text=Product+PRD00805</t>
  </si>
  <si>
    <t>PRD00806</t>
  </si>
  <si>
    <t>Item 806</t>
  </si>
  <si>
    <t>https://via.placeholder.com/200?text=Product+PRD00806</t>
  </si>
  <si>
    <t>Item 807</t>
  </si>
  <si>
    <t>https://via.placeholder.com/200?text=Product+PRD00807</t>
  </si>
  <si>
    <t>Item 808</t>
  </si>
  <si>
    <t>https://via.placeholder.com/200?text=Product+PRD00808</t>
  </si>
  <si>
    <t>Item 809</t>
  </si>
  <si>
    <t>https://via.placeholder.com/200?text=Product+PRD00809</t>
  </si>
  <si>
    <t>Item 810</t>
  </si>
  <si>
    <t>https://via.placeholder.com/200?text=Product+PRD00810</t>
  </si>
  <si>
    <t>Item 811</t>
  </si>
  <si>
    <t>https://via.placeholder.com/200?text=Product+PRD00811</t>
  </si>
  <si>
    <t>PRD00812</t>
  </si>
  <si>
    <t>Item 812</t>
  </si>
  <si>
    <t>https://via.placeholder.com/200?text=Product+PRD00812</t>
  </si>
  <si>
    <t>Item 813</t>
  </si>
  <si>
    <t>https://via.placeholder.com/200?text=Product+PRD00813</t>
  </si>
  <si>
    <t>Item 814</t>
  </si>
  <si>
    <t>https://via.placeholder.com/200?text=Product+PRD00814</t>
  </si>
  <si>
    <t>Item 815</t>
  </si>
  <si>
    <t>https://via.placeholder.com/200?text=Product+PRD00815</t>
  </si>
  <si>
    <t>Item 816</t>
  </si>
  <si>
    <t>https://via.placeholder.com/200?text=Product+PRD00816</t>
  </si>
  <si>
    <t>Item 817</t>
  </si>
  <si>
    <t>https://via.placeholder.com/200?text=Product+PRD00817</t>
  </si>
  <si>
    <t>Item 818</t>
  </si>
  <si>
    <t>https://via.placeholder.com/200?text=Product+PRD00818</t>
  </si>
  <si>
    <t>PRD00819</t>
  </si>
  <si>
    <t>Item 819</t>
  </si>
  <si>
    <t>https://via.placeholder.com/200?text=Product+PRD00819</t>
  </si>
  <si>
    <t>Item 820</t>
  </si>
  <si>
    <t>https://via.placeholder.com/200?text=Product+PRD00820</t>
  </si>
  <si>
    <t>PRD00821</t>
  </si>
  <si>
    <t>Item 821</t>
  </si>
  <si>
    <t>https://via.placeholder.com/200?text=Product+PRD00821</t>
  </si>
  <si>
    <t>PRD00822</t>
  </si>
  <si>
    <t>Item 822</t>
  </si>
  <si>
    <t>https://via.placeholder.com/200?text=Product+PRD00822</t>
  </si>
  <si>
    <t>Item 823</t>
  </si>
  <si>
    <t>https://via.placeholder.com/200?text=Product+PRD00823</t>
  </si>
  <si>
    <t>Item 824</t>
  </si>
  <si>
    <t>https://via.placeholder.com/200?text=Product+PRD00824</t>
  </si>
  <si>
    <t>Item 825</t>
  </si>
  <si>
    <t>https://via.placeholder.com/200?text=Product+PRD00825</t>
  </si>
  <si>
    <t>PRD00826</t>
  </si>
  <si>
    <t>Item 826</t>
  </si>
  <si>
    <t>https://via.placeholder.com/200?text=Product+PRD00826</t>
  </si>
  <si>
    <t>Item 827</t>
  </si>
  <si>
    <t>https://via.placeholder.com/200?text=Product+PRD00827</t>
  </si>
  <si>
    <t>PRD00828</t>
  </si>
  <si>
    <t>Item 828</t>
  </si>
  <si>
    <t>https://via.placeholder.com/200?text=Product+PRD00828</t>
  </si>
  <si>
    <t>Item 829</t>
  </si>
  <si>
    <t>https://via.placeholder.com/200?text=Product+PRD00829</t>
  </si>
  <si>
    <t>Item 830</t>
  </si>
  <si>
    <t>https://via.placeholder.com/200?text=Product+PRD00830</t>
  </si>
  <si>
    <t>Item 831</t>
  </si>
  <si>
    <t>https://via.placeholder.com/200?text=Product+PRD00831</t>
  </si>
  <si>
    <t>Item 832</t>
  </si>
  <si>
    <t>https://via.placeholder.com/200?text=Product+PRD00832</t>
  </si>
  <si>
    <t>PRD00833</t>
  </si>
  <si>
    <t>Item 833</t>
  </si>
  <si>
    <t>https://via.placeholder.com/200?text=Product+PRD00833</t>
  </si>
  <si>
    <t>PRD00834</t>
  </si>
  <si>
    <t>Item 834</t>
  </si>
  <si>
    <t>https://via.placeholder.com/200?text=Product+PRD00834</t>
  </si>
  <si>
    <t>Item 835</t>
  </si>
  <si>
    <t>https://via.placeholder.com/200?text=Product+PRD00835</t>
  </si>
  <si>
    <t>Item 836</t>
  </si>
  <si>
    <t>https://via.placeholder.com/200?text=Product+PRD00836</t>
  </si>
  <si>
    <t>PRD00837</t>
  </si>
  <si>
    <t>Item 837</t>
  </si>
  <si>
    <t>https://via.placeholder.com/200?text=Product+PRD00837</t>
  </si>
  <si>
    <t>Item 838</t>
  </si>
  <si>
    <t>https://via.placeholder.com/200?text=Product+PRD00838</t>
  </si>
  <si>
    <t>Item 839</t>
  </si>
  <si>
    <t>https://via.placeholder.com/200?text=Product+PRD00839</t>
  </si>
  <si>
    <t>Item 840</t>
  </si>
  <si>
    <t>https://via.placeholder.com/200?text=Product+PRD00840</t>
  </si>
  <si>
    <t>Item 841</t>
  </si>
  <si>
    <t>https://via.placeholder.com/200?text=Product+PRD00841</t>
  </si>
  <si>
    <t>PRD00842</t>
  </si>
  <si>
    <t>Item 842</t>
  </si>
  <si>
    <t>https://via.placeholder.com/200?text=Product+PRD00842</t>
  </si>
  <si>
    <t>Item 843</t>
  </si>
  <si>
    <t>https://via.placeholder.com/200?text=Product+PRD00843</t>
  </si>
  <si>
    <t>Item 844</t>
  </si>
  <si>
    <t>https://via.placeholder.com/200?text=Product+PRD00844</t>
  </si>
  <si>
    <t>Item 845</t>
  </si>
  <si>
    <t>https://via.placeholder.com/200?text=Product+PRD00845</t>
  </si>
  <si>
    <t>Item 846</t>
  </si>
  <si>
    <t>https://via.placeholder.com/200?text=Product+PRD00846</t>
  </si>
  <si>
    <t>Item 847</t>
  </si>
  <si>
    <t>https://via.placeholder.com/200?text=Product+PRD00847</t>
  </si>
  <si>
    <t>Item 848</t>
  </si>
  <si>
    <t>https://via.placeholder.com/200?text=Product+PRD00848</t>
  </si>
  <si>
    <t>Item 849</t>
  </si>
  <si>
    <t>https://via.placeholder.com/200?text=Product+PRD00849</t>
  </si>
  <si>
    <t>PRD00850</t>
  </si>
  <si>
    <t>Item 850</t>
  </si>
  <si>
    <t>https://via.placeholder.com/200?text=Product+PRD00850</t>
  </si>
  <si>
    <t>Item 851</t>
  </si>
  <si>
    <t>https://via.placeholder.com/200?text=Product+PRD00851</t>
  </si>
  <si>
    <t>PRD00852</t>
  </si>
  <si>
    <t>Item 852</t>
  </si>
  <si>
    <t>https://via.placeholder.com/200?text=Product+PRD00852</t>
  </si>
  <si>
    <t>Item 853</t>
  </si>
  <si>
    <t>https://via.placeholder.com/200?text=Product+PRD00853</t>
  </si>
  <si>
    <t>PRD00854</t>
  </si>
  <si>
    <t>Item 854</t>
  </si>
  <si>
    <t>https://via.placeholder.com/200?text=Product+PRD00854</t>
  </si>
  <si>
    <t>PRD00855</t>
  </si>
  <si>
    <t>Item 855</t>
  </si>
  <si>
    <t>https://via.placeholder.com/200?text=Product+PRD00855</t>
  </si>
  <si>
    <t>Item 856</t>
  </si>
  <si>
    <t>https://via.placeholder.com/200?text=Product+PRD00856</t>
  </si>
  <si>
    <t>Item 857</t>
  </si>
  <si>
    <t>https://via.placeholder.com/200?text=Product+PRD00857</t>
  </si>
  <si>
    <t>PRD00858</t>
  </si>
  <si>
    <t>Item 858</t>
  </si>
  <si>
    <t>https://via.placeholder.com/200?text=Product+PRD00858</t>
  </si>
  <si>
    <t>PRD00859</t>
  </si>
  <si>
    <t>Item 859</t>
  </si>
  <si>
    <t>https://via.placeholder.com/200?text=Product+PRD00859</t>
  </si>
  <si>
    <t>PRD00860</t>
  </si>
  <si>
    <t>Item 860</t>
  </si>
  <si>
    <t>https://via.placeholder.com/200?text=Product+PRD00860</t>
  </si>
  <si>
    <t>Item 861</t>
  </si>
  <si>
    <t>https://via.placeholder.com/200?text=Product+PRD00861</t>
  </si>
  <si>
    <t>Item 862</t>
  </si>
  <si>
    <t>https://via.placeholder.com/200?text=Product+PRD00862</t>
  </si>
  <si>
    <t>PRD00863</t>
  </si>
  <si>
    <t>Item 863</t>
  </si>
  <si>
    <t>https://via.placeholder.com/200?text=Product+PRD00863</t>
  </si>
  <si>
    <t>PRD00864</t>
  </si>
  <si>
    <t>Item 864</t>
  </si>
  <si>
    <t>https://via.placeholder.com/200?text=Product+PRD00864</t>
  </si>
  <si>
    <t>PRD00865</t>
  </si>
  <si>
    <t>Item 865</t>
  </si>
  <si>
    <t>https://via.placeholder.com/200?text=Product+PRD00865</t>
  </si>
  <si>
    <t>Item 866</t>
  </si>
  <si>
    <t>https://via.placeholder.com/200?text=Product+PRD00866</t>
  </si>
  <si>
    <t>Item 867</t>
  </si>
  <si>
    <t>https://via.placeholder.com/200?text=Product+PRD00867</t>
  </si>
  <si>
    <t>PRD00868</t>
  </si>
  <si>
    <t>Item 868</t>
  </si>
  <si>
    <t>https://via.placeholder.com/200?text=Product+PRD00868</t>
  </si>
  <si>
    <t>PRD00869</t>
  </si>
  <si>
    <t>Item 869</t>
  </si>
  <si>
    <t>https://via.placeholder.com/200?text=Product+PRD00869</t>
  </si>
  <si>
    <t>Item 870</t>
  </si>
  <si>
    <t>https://via.placeholder.com/200?text=Product+PRD00870</t>
  </si>
  <si>
    <t>Item 871</t>
  </si>
  <si>
    <t>https://via.placeholder.com/200?text=Product+PRD00871</t>
  </si>
  <si>
    <t>Item 872</t>
  </si>
  <si>
    <t>https://via.placeholder.com/200?text=Product+PRD00872</t>
  </si>
  <si>
    <t>Item 873</t>
  </si>
  <si>
    <t>https://via.placeholder.com/200?text=Product+PRD00873</t>
  </si>
  <si>
    <t>Item 874</t>
  </si>
  <si>
    <t>https://via.placeholder.com/200?text=Product+PRD00874</t>
  </si>
  <si>
    <t>Item 875</t>
  </si>
  <si>
    <t>https://via.placeholder.com/200?text=Product+PRD00875</t>
  </si>
  <si>
    <t>Item 876</t>
  </si>
  <si>
    <t>https://via.placeholder.com/200?text=Product+PRD00876</t>
  </si>
  <si>
    <t>Item 877</t>
  </si>
  <si>
    <t>https://via.placeholder.com/200?text=Product+PRD00877</t>
  </si>
  <si>
    <t>PRD00878</t>
  </si>
  <si>
    <t>Item 878</t>
  </si>
  <si>
    <t>https://via.placeholder.com/200?text=Product+PRD00878</t>
  </si>
  <si>
    <t>Item 879</t>
  </si>
  <si>
    <t>https://via.placeholder.com/200?text=Product+PRD00879</t>
  </si>
  <si>
    <t>Item 880</t>
  </si>
  <si>
    <t>https://via.placeholder.com/200?text=Product+PRD00880</t>
  </si>
  <si>
    <t>PRD00881</t>
  </si>
  <si>
    <t>Item 881</t>
  </si>
  <si>
    <t>https://via.placeholder.com/200?text=Product+PRD00881</t>
  </si>
  <si>
    <t>PRD00882</t>
  </si>
  <si>
    <t>Item 882</t>
  </si>
  <si>
    <t>https://via.placeholder.com/200?text=Product+PRD00882</t>
  </si>
  <si>
    <t>Item 883</t>
  </si>
  <si>
    <t>https://via.placeholder.com/200?text=Product+PRD00883</t>
  </si>
  <si>
    <t>Item 884</t>
  </si>
  <si>
    <t>https://via.placeholder.com/200?text=Product+PRD00884</t>
  </si>
  <si>
    <t>Item 885</t>
  </si>
  <si>
    <t>https://via.placeholder.com/200?text=Product+PRD00885</t>
  </si>
  <si>
    <t>Item 886</t>
  </si>
  <si>
    <t>https://via.placeholder.com/200?text=Product+PRD00886</t>
  </si>
  <si>
    <t>PRD00887</t>
  </si>
  <si>
    <t>Item 887</t>
  </si>
  <si>
    <t>https://via.placeholder.com/200?text=Product+PRD00887</t>
  </si>
  <si>
    <t>Item 888</t>
  </si>
  <si>
    <t>https://via.placeholder.com/200?text=Product+PRD00888</t>
  </si>
  <si>
    <t>Item 889</t>
  </si>
  <si>
    <t>https://via.placeholder.com/200?text=Product+PRD00889</t>
  </si>
  <si>
    <t>Item 890</t>
  </si>
  <si>
    <t>https://via.placeholder.com/200?text=Product+PRD00890</t>
  </si>
  <si>
    <t>Item 891</t>
  </si>
  <si>
    <t>https://via.placeholder.com/200?text=Product+PRD00891</t>
  </si>
  <si>
    <t>Item 892</t>
  </si>
  <si>
    <t>https://via.placeholder.com/200?text=Product+PRD00892</t>
  </si>
  <si>
    <t>Item 893</t>
  </si>
  <si>
    <t>https://via.placeholder.com/200?text=Product+PRD00893</t>
  </si>
  <si>
    <t>Item 894</t>
  </si>
  <si>
    <t>https://via.placeholder.com/200?text=Product+PRD00894</t>
  </si>
  <si>
    <t>Item 895</t>
  </si>
  <si>
    <t>https://via.placeholder.com/200?text=Product+PRD00895</t>
  </si>
  <si>
    <t>Item 896</t>
  </si>
  <si>
    <t>https://via.placeholder.com/200?text=Product+PRD00896</t>
  </si>
  <si>
    <t>Item 897</t>
  </si>
  <si>
    <t>https://via.placeholder.com/200?text=Product+PRD00897</t>
  </si>
  <si>
    <t>Item 898</t>
  </si>
  <si>
    <t>https://via.placeholder.com/200?text=Product+PRD00898</t>
  </si>
  <si>
    <t>Item 899</t>
  </si>
  <si>
    <t>https://via.placeholder.com/200?text=Product+PRD00899</t>
  </si>
  <si>
    <t>Item 900</t>
  </si>
  <si>
    <t>https://via.placeholder.com/200?text=Product+PRD00900</t>
  </si>
  <si>
    <t>Item 901</t>
  </si>
  <si>
    <t>https://via.placeholder.com/200?text=Product+PRD00901</t>
  </si>
  <si>
    <t>PRD00902</t>
  </si>
  <si>
    <t>Item 902</t>
  </si>
  <si>
    <t>https://via.placeholder.com/200?text=Product+PRD00902</t>
  </si>
  <si>
    <t>Item 903</t>
  </si>
  <si>
    <t>https://via.placeholder.com/200?text=Product+PRD00903</t>
  </si>
  <si>
    <t>Item 904</t>
  </si>
  <si>
    <t>https://via.placeholder.com/200?text=Product+PRD00904</t>
  </si>
  <si>
    <t>PRD00905</t>
  </si>
  <si>
    <t>Item 905</t>
  </si>
  <si>
    <t>https://via.placeholder.com/200?text=Product+PRD00905</t>
  </si>
  <si>
    <t>Item 906</t>
  </si>
  <si>
    <t>https://via.placeholder.com/200?text=Product+PRD00906</t>
  </si>
  <si>
    <t>PRD00907</t>
  </si>
  <si>
    <t>Item 907</t>
  </si>
  <si>
    <t>https://via.placeholder.com/200?text=Product+PRD00907</t>
  </si>
  <si>
    <t>Item 908</t>
  </si>
  <si>
    <t>https://via.placeholder.com/200?text=Product+PRD00908</t>
  </si>
  <si>
    <t>PRD00909</t>
  </si>
  <si>
    <t>Item 909</t>
  </si>
  <si>
    <t>https://via.placeholder.com/200?text=Product+PRD00909</t>
  </si>
  <si>
    <t>PRD00910</t>
  </si>
  <si>
    <t>Item 910</t>
  </si>
  <si>
    <t>https://via.placeholder.com/200?text=Product+PRD00910</t>
  </si>
  <si>
    <t>PRD00911</t>
  </si>
  <si>
    <t>Item 911</t>
  </si>
  <si>
    <t>https://via.placeholder.com/200?text=Product+PRD00911</t>
  </si>
  <si>
    <t>Item 912</t>
  </si>
  <si>
    <t>https://via.placeholder.com/200?text=Product+PRD00912</t>
  </si>
  <si>
    <t>Item 913</t>
  </si>
  <si>
    <t>https://via.placeholder.com/200?text=Product+PRD00913</t>
  </si>
  <si>
    <t>Item 914</t>
  </si>
  <si>
    <t>https://via.placeholder.com/200?text=Product+PRD00914</t>
  </si>
  <si>
    <t>Item 915</t>
  </si>
  <si>
    <t>https://via.placeholder.com/200?text=Product+PRD00915</t>
  </si>
  <si>
    <t>PRD00916</t>
  </si>
  <si>
    <t>Item 916</t>
  </si>
  <si>
    <t>https://via.placeholder.com/200?text=Product+PRD00916</t>
  </si>
  <si>
    <t>PRD00917</t>
  </si>
  <si>
    <t>https://via.placeholder.com/200?text=Product+PRD00917</t>
  </si>
  <si>
    <t>PRD00918</t>
  </si>
  <si>
    <t>Item 918</t>
  </si>
  <si>
    <t>https://via.placeholder.com/200?text=Product+PRD00918</t>
  </si>
  <si>
    <t>PRD00919</t>
  </si>
  <si>
    <t>Item 919</t>
  </si>
  <si>
    <t>https://via.placeholder.com/200?text=Product+PRD00919</t>
  </si>
  <si>
    <t>Item 920</t>
  </si>
  <si>
    <t>https://via.placeholder.com/200?text=Product+PRD00920</t>
  </si>
  <si>
    <t>Item 921</t>
  </si>
  <si>
    <t>https://via.placeholder.com/200?text=Product+PRD00921</t>
  </si>
  <si>
    <t>PRD00922</t>
  </si>
  <si>
    <t>Item 922</t>
  </si>
  <si>
    <t>https://via.placeholder.com/200?text=Product+PRD00922</t>
  </si>
  <si>
    <t>PRD00923</t>
  </si>
  <si>
    <t>Item 923</t>
  </si>
  <si>
    <t>https://via.placeholder.com/200?text=Product+PRD00923</t>
  </si>
  <si>
    <t>PRD00924</t>
  </si>
  <si>
    <t>Item 924</t>
  </si>
  <si>
    <t>https://via.placeholder.com/200?text=Product+PRD00924</t>
  </si>
  <si>
    <t>Item 925</t>
  </si>
  <si>
    <t>https://via.placeholder.com/200?text=Product+PRD00925</t>
  </si>
  <si>
    <t>Item 926</t>
  </si>
  <si>
    <t>https://via.placeholder.com/200?text=Product+PRD00926</t>
  </si>
  <si>
    <t>Item 927</t>
  </si>
  <si>
    <t>https://via.placeholder.com/200?text=Product+PRD00927</t>
  </si>
  <si>
    <t>Item 928</t>
  </si>
  <si>
    <t>https://via.placeholder.com/200?text=Product+PRD00928</t>
  </si>
  <si>
    <t>PRD00929</t>
  </si>
  <si>
    <t>Item 929</t>
  </si>
  <si>
    <t>https://via.placeholder.com/200?text=Product+PRD00929</t>
  </si>
  <si>
    <t>Item 930</t>
  </si>
  <si>
    <t>https://via.placeholder.com/200?text=Product+PRD00930</t>
  </si>
  <si>
    <t>PRD00931</t>
  </si>
  <si>
    <t>Item 931</t>
  </si>
  <si>
    <t>https://via.placeholder.com/200?text=Product+PRD00931</t>
  </si>
  <si>
    <t>Item 932</t>
  </si>
  <si>
    <t>https://via.placeholder.com/200?text=Product+PRD00932</t>
  </si>
  <si>
    <t>Item 933</t>
  </si>
  <si>
    <t>https://via.placeholder.com/200?text=Product+PRD00933</t>
  </si>
  <si>
    <t>Item 934</t>
  </si>
  <si>
    <t>https://via.placeholder.com/200?text=Product+PRD00934</t>
  </si>
  <si>
    <t>PRD00935</t>
  </si>
  <si>
    <t>Item 935</t>
  </si>
  <si>
    <t>https://via.placeholder.com/200?text=Product+PRD00935</t>
  </si>
  <si>
    <t>PRD00936</t>
  </si>
  <si>
    <t>Item 936</t>
  </si>
  <si>
    <t>https://via.placeholder.com/200?text=Product+PRD00936</t>
  </si>
  <si>
    <t>PRD00937</t>
  </si>
  <si>
    <t>Item 937</t>
  </si>
  <si>
    <t>https://via.placeholder.com/200?text=Product+PRD00937</t>
  </si>
  <si>
    <t>Item 938</t>
  </si>
  <si>
    <t>https://via.placeholder.com/200?text=Product+PRD00938</t>
  </si>
  <si>
    <t>Item 939</t>
  </si>
  <si>
    <t>https://via.placeholder.com/200?text=Product+PRD00939</t>
  </si>
  <si>
    <t>Item 940</t>
  </si>
  <si>
    <t>https://via.placeholder.com/200?text=Product+PRD00940</t>
  </si>
  <si>
    <t>Item 941</t>
  </si>
  <si>
    <t>https://via.placeholder.com/200?text=Product+PRD00941</t>
  </si>
  <si>
    <t>Item 942</t>
  </si>
  <si>
    <t>https://via.placeholder.com/200?text=Product+PRD00942</t>
  </si>
  <si>
    <t>PRD00943</t>
  </si>
  <si>
    <t>Item 943</t>
  </si>
  <si>
    <t>https://via.placeholder.com/200?text=Product+PRD00943</t>
  </si>
  <si>
    <t>Item 944</t>
  </si>
  <si>
    <t>https://via.placeholder.com/200?text=Product+PRD00944</t>
  </si>
  <si>
    <t>Item 945</t>
  </si>
  <si>
    <t>https://via.placeholder.com/200?text=Product+PRD00945</t>
  </si>
  <si>
    <t>Item 946</t>
  </si>
  <si>
    <t>https://via.placeholder.com/200?text=Product+PRD00946</t>
  </si>
  <si>
    <t>Item 947</t>
  </si>
  <si>
    <t>https://via.placeholder.com/200?text=Product+PRD00947</t>
  </si>
  <si>
    <t>Item 948</t>
  </si>
  <si>
    <t>https://via.placeholder.com/200?text=Product+PRD00948</t>
  </si>
  <si>
    <t>PRD00949</t>
  </si>
  <si>
    <t>Item 949</t>
  </si>
  <si>
    <t>https://via.placeholder.com/200?text=Product+PRD00949</t>
  </si>
  <si>
    <t>Item 950</t>
  </si>
  <si>
    <t>https://via.placeholder.com/200?text=Product+PRD00950</t>
  </si>
  <si>
    <t>PRD00951</t>
  </si>
  <si>
    <t>Item 951</t>
  </si>
  <si>
    <t>https://via.placeholder.com/200?text=Product+PRD00951</t>
  </si>
  <si>
    <t>Item 952</t>
  </si>
  <si>
    <t>https://via.placeholder.com/200?text=Product+PRD00952</t>
  </si>
  <si>
    <t>PRD00953</t>
  </si>
  <si>
    <t>Item 953</t>
  </si>
  <si>
    <t>https://via.placeholder.com/200?text=Product+PRD00953</t>
  </si>
  <si>
    <t>Item 954</t>
  </si>
  <si>
    <t>https://via.placeholder.com/200?text=Product+PRD00954</t>
  </si>
  <si>
    <t>Item 955</t>
  </si>
  <si>
    <t>https://via.placeholder.com/200?text=Product+PRD00955</t>
  </si>
  <si>
    <t>Item 956</t>
  </si>
  <si>
    <t>https://via.placeholder.com/200?text=Product+PRD00956</t>
  </si>
  <si>
    <t>PRD00957</t>
  </si>
  <si>
    <t>Item 957</t>
  </si>
  <si>
    <t>https://via.placeholder.com/200?text=Product+PRD00957</t>
  </si>
  <si>
    <t>Item 958</t>
  </si>
  <si>
    <t>https://via.placeholder.com/200?text=Product+PRD00958</t>
  </si>
  <si>
    <t>Item 959</t>
  </si>
  <si>
    <t>https://via.placeholder.com/200?text=Product+PRD00959</t>
  </si>
  <si>
    <t>Item 960</t>
  </si>
  <si>
    <t>https://via.placeholder.com/200?text=Product+PRD00960</t>
  </si>
  <si>
    <t>Item 961</t>
  </si>
  <si>
    <t>https://via.placeholder.com/200?text=Product+PRD00961</t>
  </si>
  <si>
    <t>PRD00962</t>
  </si>
  <si>
    <t>Item 962</t>
  </si>
  <si>
    <t>https://via.placeholder.com/200?text=Product+PRD00962</t>
  </si>
  <si>
    <t>Item 963</t>
  </si>
  <si>
    <t>https://via.placeholder.com/200?text=Product+PRD00963</t>
  </si>
  <si>
    <t>Item 964</t>
  </si>
  <si>
    <t>https://via.placeholder.com/200?text=Product+PRD00964</t>
  </si>
  <si>
    <t>Item 965</t>
  </si>
  <si>
    <t>https://via.placeholder.com/200?text=Product+PRD00965</t>
  </si>
  <si>
    <t>PRD00966</t>
  </si>
  <si>
    <t>Item 966</t>
  </si>
  <si>
    <t>https://via.placeholder.com/200?text=Product+PRD00966</t>
  </si>
  <si>
    <t>PRD00967</t>
  </si>
  <si>
    <t>Item 967</t>
  </si>
  <si>
    <t>https://via.placeholder.com/200?text=Product+PRD00967</t>
  </si>
  <si>
    <t>PRD00968</t>
  </si>
  <si>
    <t>Item 968</t>
  </si>
  <si>
    <t>https://via.placeholder.com/200?text=Product+PRD00968</t>
  </si>
  <si>
    <t>PRD00969</t>
  </si>
  <si>
    <t>Item 969</t>
  </si>
  <si>
    <t>https://via.placeholder.com/200?text=Product+PRD00969</t>
  </si>
  <si>
    <t>Item 970</t>
  </si>
  <si>
    <t>https://via.placeholder.com/200?text=Product+PRD00970</t>
  </si>
  <si>
    <t>PRD00971</t>
  </si>
  <si>
    <t>Item 971</t>
  </si>
  <si>
    <t>https://via.placeholder.com/200?text=Product+PRD00971</t>
  </si>
  <si>
    <t>Item 972</t>
  </si>
  <si>
    <t>https://via.placeholder.com/200?text=Product+PRD00972</t>
  </si>
  <si>
    <t>PRD00973</t>
  </si>
  <si>
    <t>Item 973</t>
  </si>
  <si>
    <t>https://via.placeholder.com/200?text=Product+PRD00973</t>
  </si>
  <si>
    <t>Item 974</t>
  </si>
  <si>
    <t>https://via.placeholder.com/200?text=Product+PRD00974</t>
  </si>
  <si>
    <t>Item 975</t>
  </si>
  <si>
    <t>https://via.placeholder.com/200?text=Product+PRD00975</t>
  </si>
  <si>
    <t>Item 976</t>
  </si>
  <si>
    <t>https://via.placeholder.com/200?text=Product+PRD00976</t>
  </si>
  <si>
    <t>Item 977</t>
  </si>
  <si>
    <t>https://via.placeholder.com/200?text=Product+PRD00977</t>
  </si>
  <si>
    <t>Item 978</t>
  </si>
  <si>
    <t>https://via.placeholder.com/200?text=Product+PRD00978</t>
  </si>
  <si>
    <t>Item 979</t>
  </si>
  <si>
    <t>https://via.placeholder.com/200?text=Product+PRD00979</t>
  </si>
  <si>
    <t>Item 980</t>
  </si>
  <si>
    <t>https://via.placeholder.com/200?text=Product+PRD00980</t>
  </si>
  <si>
    <t>Item 981</t>
  </si>
  <si>
    <t>https://via.placeholder.com/200?text=Product+PRD00981</t>
  </si>
  <si>
    <t>Item 982</t>
  </si>
  <si>
    <t>https://via.placeholder.com/200?text=Product+PRD00982</t>
  </si>
  <si>
    <t>Item 983</t>
  </si>
  <si>
    <t>https://via.placeholder.com/200?text=Product+PRD00983</t>
  </si>
  <si>
    <t>Item 984</t>
  </si>
  <si>
    <t>https://via.placeholder.com/200?text=Product+PRD00984</t>
  </si>
  <si>
    <t>Item 985</t>
  </si>
  <si>
    <t>https://via.placeholder.com/200?text=Product+PRD00985</t>
  </si>
  <si>
    <t>PRD00986</t>
  </si>
  <si>
    <t>https://via.placeholder.com/200?text=Product+PRD00986</t>
  </si>
  <si>
    <t>Item 987</t>
  </si>
  <si>
    <t>https://via.placeholder.com/200?text=Product+PRD00987</t>
  </si>
  <si>
    <t>Item 988</t>
  </si>
  <si>
    <t>https://via.placeholder.com/200?text=Product+PRD00988</t>
  </si>
  <si>
    <t>Item 989</t>
  </si>
  <si>
    <t>https://via.placeholder.com/200?text=Product+PRD00989</t>
  </si>
  <si>
    <t>Item 990</t>
  </si>
  <si>
    <t>https://via.placeholder.com/200?text=Product+PRD00990</t>
  </si>
  <si>
    <t>PRD00991</t>
  </si>
  <si>
    <t>Item 991</t>
  </si>
  <si>
    <t>https://via.placeholder.com/200?text=Product+PRD00991</t>
  </si>
  <si>
    <t>PRD00992</t>
  </si>
  <si>
    <t>Item 992</t>
  </si>
  <si>
    <t>https://via.placeholder.com/200?text=Product+PRD00992</t>
  </si>
  <si>
    <t>Item 993</t>
  </si>
  <si>
    <t>https://via.placeholder.com/200?text=Product+PRD00993</t>
  </si>
  <si>
    <t>PRD00994</t>
  </si>
  <si>
    <t>Item 994</t>
  </si>
  <si>
    <t>https://via.placeholder.com/200?text=Product+PRD00994</t>
  </si>
  <si>
    <t>Item 995</t>
  </si>
  <si>
    <t>https://via.placeholder.com/200?text=Product+PRD00995</t>
  </si>
  <si>
    <t>Item 996</t>
  </si>
  <si>
    <t>https://via.placeholder.com/200?text=Product+PRD00996</t>
  </si>
  <si>
    <t>Item 997</t>
  </si>
  <si>
    <t>https://via.placeholder.com/200?text=Product+PRD00997</t>
  </si>
  <si>
    <t>Item 998</t>
  </si>
  <si>
    <t>https://via.placeholder.com/200?text=Product+PRD00998</t>
  </si>
  <si>
    <t>Item 999</t>
  </si>
  <si>
    <t>https://via.placeholder.com/200?text=Product+PRD00999</t>
  </si>
  <si>
    <t>Item 1000</t>
  </si>
  <si>
    <t>https://via.placeholder.com/200?text=Product+PRD01000</t>
  </si>
  <si>
    <t>Item 1001</t>
  </si>
  <si>
    <t>https://via.placeholder.com/200?text=Product+PRD01001</t>
  </si>
  <si>
    <t>Item 1002</t>
  </si>
  <si>
    <t>https://via.placeholder.com/200?text=Product+PRD01002</t>
  </si>
  <si>
    <t>Item 1003</t>
  </si>
  <si>
    <t>https://via.placeholder.com/200?text=Product+PRD01003</t>
  </si>
  <si>
    <t>PRD01004</t>
  </si>
  <si>
    <t>Item 1004</t>
  </si>
  <si>
    <t>https://via.placeholder.com/200?text=Product+PRD01004</t>
  </si>
  <si>
    <t>PRD01005</t>
  </si>
  <si>
    <t>Item 1005</t>
  </si>
  <si>
    <t>https://via.placeholder.com/200?text=Product+PRD01005</t>
  </si>
  <si>
    <t>Item 1006</t>
  </si>
  <si>
    <t>https://via.placeholder.com/200?text=Product+PRD01006</t>
  </si>
  <si>
    <t>Item 1007</t>
  </si>
  <si>
    <t>https://via.placeholder.com/200?text=Product+PRD01007</t>
  </si>
  <si>
    <t>Item 1008</t>
  </si>
  <si>
    <t>https://via.placeholder.com/200?text=Product+PRD01008</t>
  </si>
  <si>
    <t>Item 1009</t>
  </si>
  <si>
    <t>https://via.placeholder.com/200?text=Product+PRD01009</t>
  </si>
  <si>
    <t>Item 1010</t>
  </si>
  <si>
    <t>https://via.placeholder.com/200?text=Product+PRD01010</t>
  </si>
  <si>
    <t>Item 1011</t>
  </si>
  <si>
    <t>https://via.placeholder.com/200?text=Product+PRD01011</t>
  </si>
  <si>
    <t>Item 1012</t>
  </si>
  <si>
    <t>https://via.placeholder.com/200?text=Product+PRD01012</t>
  </si>
  <si>
    <t>PRD01013</t>
  </si>
  <si>
    <t>Item 1013</t>
  </si>
  <si>
    <t>https://via.placeholder.com/200?text=Product+PRD01013</t>
  </si>
  <si>
    <t>PRD01014</t>
  </si>
  <si>
    <t>Item 1014</t>
  </si>
  <si>
    <t>https://via.placeholder.com/200?text=Product+PRD01014</t>
  </si>
  <si>
    <t>PRD01015</t>
  </si>
  <si>
    <t>Item 1015</t>
  </si>
  <si>
    <t>https://via.placeholder.com/200?text=Product+PRD01015</t>
  </si>
  <si>
    <t>Item 1016</t>
  </si>
  <si>
    <t>https://via.placeholder.com/200?text=Product+PRD01016</t>
  </si>
  <si>
    <t>PRD01017</t>
  </si>
  <si>
    <t>Item 1017</t>
  </si>
  <si>
    <t>https://via.placeholder.com/200?text=Product+PRD01017</t>
  </si>
  <si>
    <t>Item 1018</t>
  </si>
  <si>
    <t>https://via.placeholder.com/200?text=Product+PRD01018</t>
  </si>
  <si>
    <t>PRD01019</t>
  </si>
  <si>
    <t>Item 1019</t>
  </si>
  <si>
    <t>https://via.placeholder.com/200?text=Product+PRD01019</t>
  </si>
  <si>
    <t>Item 1020</t>
  </si>
  <si>
    <t>https://via.placeholder.com/200?text=Product+PRD01020</t>
  </si>
  <si>
    <t>PRD01021</t>
  </si>
  <si>
    <t>Item 1021</t>
  </si>
  <si>
    <t>https://via.placeholder.com/200?text=Product+PRD01021</t>
  </si>
  <si>
    <t>Item 1022</t>
  </si>
  <si>
    <t>https://via.placeholder.com/200?text=Product+PRD01022</t>
  </si>
  <si>
    <t>Item 1023</t>
  </si>
  <si>
    <t>https://via.placeholder.com/200?text=Product+PRD01023</t>
  </si>
  <si>
    <t>Item 1024</t>
  </si>
  <si>
    <t>https://via.placeholder.com/200?text=Product+PRD01024</t>
  </si>
  <si>
    <t>PRD01025</t>
  </si>
  <si>
    <t>Item 1025</t>
  </si>
  <si>
    <t>https://via.placeholder.com/200?text=Product+PRD01025</t>
  </si>
  <si>
    <t>PRD01026</t>
  </si>
  <si>
    <t>Item 1026</t>
  </si>
  <si>
    <t>https://via.placeholder.com/200?text=Product+PRD01026</t>
  </si>
  <si>
    <t>Item 1027</t>
  </si>
  <si>
    <t>https://via.placeholder.com/200?text=Product+PRD01027</t>
  </si>
  <si>
    <t>Item 1028</t>
  </si>
  <si>
    <t>https://via.placeholder.com/200?text=Product+PRD01028</t>
  </si>
  <si>
    <t>Item 1029</t>
  </si>
  <si>
    <t>https://via.placeholder.com/200?text=Product+PRD01029</t>
  </si>
  <si>
    <t>Item 1030</t>
  </si>
  <si>
    <t>https://via.placeholder.com/200?text=Product+PRD01030</t>
  </si>
  <si>
    <t>Item 1031</t>
  </si>
  <si>
    <t>https://via.placeholder.com/200?text=Product+PRD01031</t>
  </si>
  <si>
    <t>Item 1032</t>
  </si>
  <si>
    <t>https://via.placeholder.com/200?text=Product+PRD01032</t>
  </si>
  <si>
    <t>Item 1033</t>
  </si>
  <si>
    <t>https://via.placeholder.com/200?text=Product+PRD01033</t>
  </si>
  <si>
    <t>Item 1034</t>
  </si>
  <si>
    <t>https://via.placeholder.com/200?text=Product+PRD01034</t>
  </si>
  <si>
    <t>Item 1035</t>
  </si>
  <si>
    <t>https://via.placeholder.com/200?text=Product+PRD01035</t>
  </si>
  <si>
    <t>PRD01036</t>
  </si>
  <si>
    <t>Item 1036</t>
  </si>
  <si>
    <t>https://via.placeholder.com/200?text=Product+PRD01036</t>
  </si>
  <si>
    <t>Item 1037</t>
  </si>
  <si>
    <t>https://via.placeholder.com/200?text=Product+PRD01037</t>
  </si>
  <si>
    <t>Item 1038</t>
  </si>
  <si>
    <t>https://via.placeholder.com/200?text=Product+PRD01038</t>
  </si>
  <si>
    <t>Item 1039</t>
  </si>
  <si>
    <t>https://via.placeholder.com/200?text=Product+PRD01039</t>
  </si>
  <si>
    <t>Item 1040</t>
  </si>
  <si>
    <t>https://via.placeholder.com/200?text=Product+PRD01040</t>
  </si>
  <si>
    <t>PRD01041</t>
  </si>
  <si>
    <t>Item 1041</t>
  </si>
  <si>
    <t>https://via.placeholder.com/200?text=Product+PRD01041</t>
  </si>
  <si>
    <t>PRD01042</t>
  </si>
  <si>
    <t>Item 1042</t>
  </si>
  <si>
    <t>https://via.placeholder.com/200?text=Product+PRD01042</t>
  </si>
  <si>
    <t>Item 1043</t>
  </si>
  <si>
    <t>https://via.placeholder.com/200?text=Product+PRD01043</t>
  </si>
  <si>
    <t>Item 1044</t>
  </si>
  <si>
    <t>https://via.placeholder.com/200?text=Product+PRD01044</t>
  </si>
  <si>
    <t>Item 1045</t>
  </si>
  <si>
    <t>https://via.placeholder.com/200?text=Product+PRD01045</t>
  </si>
  <si>
    <t>Item 1046</t>
  </si>
  <si>
    <t>https://via.placeholder.com/200?text=Product+PRD01046</t>
  </si>
  <si>
    <t>Item 1047</t>
  </si>
  <si>
    <t>https://via.placeholder.com/200?text=Product+PRD01047</t>
  </si>
  <si>
    <t>Item 1048</t>
  </si>
  <si>
    <t>https://via.placeholder.com/200?text=Product+PRD01048</t>
  </si>
  <si>
    <t>Item 1049</t>
  </si>
  <si>
    <t>https://via.placeholder.com/200?text=Product+PRD01049</t>
  </si>
  <si>
    <t>PRD01050</t>
  </si>
  <si>
    <t>Item 1050</t>
  </si>
  <si>
    <t>https://via.placeholder.com/200?text=Product+PRD01050</t>
  </si>
  <si>
    <t>PRD01051</t>
  </si>
  <si>
    <t>Item 1051</t>
  </si>
  <si>
    <t>https://via.placeholder.com/200?text=Product+PRD01051</t>
  </si>
  <si>
    <t>Item 1052</t>
  </si>
  <si>
    <t>https://via.placeholder.com/200?text=Product+PRD01052</t>
  </si>
  <si>
    <t>Item 1053</t>
  </si>
  <si>
    <t>https://via.placeholder.com/200?text=Product+PRD01053</t>
  </si>
  <si>
    <t>PRD01054</t>
  </si>
  <si>
    <t>Item 1054</t>
  </si>
  <si>
    <t>https://via.placeholder.com/200?text=Product+PRD01054</t>
  </si>
  <si>
    <t>PRD01055</t>
  </si>
  <si>
    <t>Item 1055</t>
  </si>
  <si>
    <t>https://via.placeholder.com/200?text=Product+PRD01055</t>
  </si>
  <si>
    <t>Item 1056</t>
  </si>
  <si>
    <t>https://via.placeholder.com/200?text=Product+PRD01056</t>
  </si>
  <si>
    <t>Item 1057</t>
  </si>
  <si>
    <t>https://via.placeholder.com/200?text=Product+PRD01057</t>
  </si>
  <si>
    <t>PRD01058</t>
  </si>
  <si>
    <t>Item 1058</t>
  </si>
  <si>
    <t>https://via.placeholder.com/200?text=Product+PRD01058</t>
  </si>
  <si>
    <t>Item 1059</t>
  </si>
  <si>
    <t>https://via.placeholder.com/200?text=Product+PRD01059</t>
  </si>
  <si>
    <t>PRD01060</t>
  </si>
  <si>
    <t>Item 1060</t>
  </si>
  <si>
    <t>https://via.placeholder.com/200?text=Product+PRD01060</t>
  </si>
  <si>
    <t>PRD01061</t>
  </si>
  <si>
    <t>Item 1061</t>
  </si>
  <si>
    <t>https://via.placeholder.com/200?text=Product+PRD01061</t>
  </si>
  <si>
    <t>Item 1062</t>
  </si>
  <si>
    <t>https://via.placeholder.com/200?text=Product+PRD01062</t>
  </si>
  <si>
    <t>Item 1063</t>
  </si>
  <si>
    <t>https://via.placeholder.com/200?text=Product+PRD01063</t>
  </si>
  <si>
    <t>Item 1064</t>
  </si>
  <si>
    <t>https://via.placeholder.com/200?text=Product+PRD01064</t>
  </si>
  <si>
    <t>Item 1065</t>
  </si>
  <si>
    <t>https://via.placeholder.com/200?text=Product+PRD01065</t>
  </si>
  <si>
    <t>Item 1066</t>
  </si>
  <si>
    <t>https://via.placeholder.com/200?text=Product+PRD01066</t>
  </si>
  <si>
    <t>Item 1067</t>
  </si>
  <si>
    <t>https://via.placeholder.com/200?text=Product+PRD01067</t>
  </si>
  <si>
    <t>PRD01068</t>
  </si>
  <si>
    <t>Item 1068</t>
  </si>
  <si>
    <t>https://via.placeholder.com/200?text=Product+PRD01068</t>
  </si>
  <si>
    <t>Item 1069</t>
  </si>
  <si>
    <t>https://via.placeholder.com/200?text=Product+PRD01069</t>
  </si>
  <si>
    <t>Item 1070</t>
  </si>
  <si>
    <t>https://via.placeholder.com/200?text=Product+PRD01070</t>
  </si>
  <si>
    <t>Item 1071</t>
  </si>
  <si>
    <t>https://via.placeholder.com/200?text=Product+PRD01071</t>
  </si>
  <si>
    <t>Item 1072</t>
  </si>
  <si>
    <t>https://via.placeholder.com/200?text=Product+PRD01072</t>
  </si>
  <si>
    <t>PRD01073</t>
  </si>
  <si>
    <t>Item 1073</t>
  </si>
  <si>
    <t>https://via.placeholder.com/200?text=Product+PRD01073</t>
  </si>
  <si>
    <t>Item 1074</t>
  </si>
  <si>
    <t>https://via.placeholder.com/200?text=Product+PRD01074</t>
  </si>
  <si>
    <t>Item 1075</t>
  </si>
  <si>
    <t>https://via.placeholder.com/200?text=Product+PRD01075</t>
  </si>
  <si>
    <t>Item 1076</t>
  </si>
  <si>
    <t>https://via.placeholder.com/200?text=Product+PRD01076</t>
  </si>
  <si>
    <t>Item 1077</t>
  </si>
  <si>
    <t>https://via.placeholder.com/200?text=Product+PRD01077</t>
  </si>
  <si>
    <t>Item 1078</t>
  </si>
  <si>
    <t>https://via.placeholder.com/200?text=Product+PRD01078</t>
  </si>
  <si>
    <t>Item 1079</t>
  </si>
  <si>
    <t>https://via.placeholder.com/200?text=Product+PRD01079</t>
  </si>
  <si>
    <t>Item 1080</t>
  </si>
  <si>
    <t>https://via.placeholder.com/200?text=Product+PRD01080</t>
  </si>
  <si>
    <t>Item 1081</t>
  </si>
  <si>
    <t>https://via.placeholder.com/200?text=Product+PRD01081</t>
  </si>
  <si>
    <t>Item 1082</t>
  </si>
  <si>
    <t>https://via.placeholder.com/200?text=Product+PRD01082</t>
  </si>
  <si>
    <t>Item 1083</t>
  </si>
  <si>
    <t>https://via.placeholder.com/200?text=Product+PRD01083</t>
  </si>
  <si>
    <t>Item 1084</t>
  </si>
  <si>
    <t>https://via.placeholder.com/200?text=Product+PRD01084</t>
  </si>
  <si>
    <t>Item 1085</t>
  </si>
  <si>
    <t>https://via.placeholder.com/200?text=Product+PRD01085</t>
  </si>
  <si>
    <t>PRD01086</t>
  </si>
  <si>
    <t>Item 1086</t>
  </si>
  <si>
    <t>https://via.placeholder.com/200?text=Product+PRD01086</t>
  </si>
  <si>
    <t>Item 1087</t>
  </si>
  <si>
    <t>https://via.placeholder.com/200?text=Product+PRD01087</t>
  </si>
  <si>
    <t>Item 1088</t>
  </si>
  <si>
    <t>https://via.placeholder.com/200?text=Product+PRD01088</t>
  </si>
  <si>
    <t>Item 1089</t>
  </si>
  <si>
    <t>https://via.placeholder.com/200?text=Product+PRD01089</t>
  </si>
  <si>
    <t>PRD01090</t>
  </si>
  <si>
    <t>Item 1090</t>
  </si>
  <si>
    <t>https://via.placeholder.com/200?text=Product+PRD01090</t>
  </si>
  <si>
    <t>PRD01091</t>
  </si>
  <si>
    <t>Item 1091</t>
  </si>
  <si>
    <t>https://via.placeholder.com/200?text=Product+PRD01091</t>
  </si>
  <si>
    <t>Item 1092</t>
  </si>
  <si>
    <t>https://via.placeholder.com/200?text=Product+PRD01092</t>
  </si>
  <si>
    <t>Item 1093</t>
  </si>
  <si>
    <t>https://via.placeholder.com/200?text=Product+PRD01093</t>
  </si>
  <si>
    <t>Item 1094</t>
  </si>
  <si>
    <t>https://via.placeholder.com/200?text=Product+PRD01094</t>
  </si>
  <si>
    <t>Item 1095</t>
  </si>
  <si>
    <t>https://via.placeholder.com/200?text=Product+PRD01095</t>
  </si>
  <si>
    <t>Item 1096</t>
  </si>
  <si>
    <t>https://via.placeholder.com/200?text=Product+PRD01096</t>
  </si>
  <si>
    <t>Item 1097</t>
  </si>
  <si>
    <t>https://via.placeholder.com/200?text=Product+PRD01097</t>
  </si>
  <si>
    <t>Item 1098</t>
  </si>
  <si>
    <t>https://via.placeholder.com/200?text=Product+PRD01098</t>
  </si>
  <si>
    <t>Item 1099</t>
  </si>
  <si>
    <t>https://via.placeholder.com/200?text=Product+PRD01099</t>
  </si>
  <si>
    <t>Item 1100</t>
  </si>
  <si>
    <t>https://via.placeholder.com/200?text=Product+PRD01100</t>
  </si>
  <si>
    <t>PRD01101</t>
  </si>
  <si>
    <t>Item 1101</t>
  </si>
  <si>
    <t>https://via.placeholder.com/200?text=Product+PRD01101</t>
  </si>
  <si>
    <t>Item 1102</t>
  </si>
  <si>
    <t>https://via.placeholder.com/200?text=Product+PRD01102</t>
  </si>
  <si>
    <t>Item 1103</t>
  </si>
  <si>
    <t>https://via.placeholder.com/200?text=Product+PRD01103</t>
  </si>
  <si>
    <t>Item 1104</t>
  </si>
  <si>
    <t>https://via.placeholder.com/200?text=Product+PRD01104</t>
  </si>
  <si>
    <t>Item 1105</t>
  </si>
  <si>
    <t>https://via.placeholder.com/200?text=Product+PRD01105</t>
  </si>
  <si>
    <t>Item 1106</t>
  </si>
  <si>
    <t>https://via.placeholder.com/200?text=Product+PRD01106</t>
  </si>
  <si>
    <t>Item 1107</t>
  </si>
  <si>
    <t>https://via.placeholder.com/200?text=Product+PRD01107</t>
  </si>
  <si>
    <t>Item 1108</t>
  </si>
  <si>
    <t>https://via.placeholder.com/200?text=Product+PRD01108</t>
  </si>
  <si>
    <t>PRD01109</t>
  </si>
  <si>
    <t>Item 1109</t>
  </si>
  <si>
    <t>https://via.placeholder.com/200?text=Product+PRD01109</t>
  </si>
  <si>
    <t>Item 1110</t>
  </si>
  <si>
    <t>https://via.placeholder.com/200?text=Product+PRD01110</t>
  </si>
  <si>
    <t>PRD01111</t>
  </si>
  <si>
    <t>Item 1111</t>
  </si>
  <si>
    <t>https://via.placeholder.com/200?text=Product+PRD01111</t>
  </si>
  <si>
    <t>Item 1112</t>
  </si>
  <si>
    <t>https://via.placeholder.com/200?text=Product+PRD01112</t>
  </si>
  <si>
    <t>Item 1113</t>
  </si>
  <si>
    <t>https://via.placeholder.com/200?text=Product+PRD01113</t>
  </si>
  <si>
    <t>Item 1114</t>
  </si>
  <si>
    <t>https://via.placeholder.com/200?text=Product+PRD01114</t>
  </si>
  <si>
    <t>Item 1115</t>
  </si>
  <si>
    <t>https://via.placeholder.com/200?text=Product+PRD01115</t>
  </si>
  <si>
    <t>Item 1116</t>
  </si>
  <si>
    <t>https://via.placeholder.com/200?text=Product+PRD01116</t>
  </si>
  <si>
    <t>Item 1117</t>
  </si>
  <si>
    <t>https://via.placeholder.com/200?text=Product+PRD01117</t>
  </si>
  <si>
    <t>PRD01118</t>
  </si>
  <si>
    <t>Item 1118</t>
  </si>
  <si>
    <t>https://via.placeholder.com/200?text=Product+PRD01118</t>
  </si>
  <si>
    <t>Item 1119</t>
  </si>
  <si>
    <t>https://via.placeholder.com/200?text=Product+PRD01119</t>
  </si>
  <si>
    <t>Item 1120</t>
  </si>
  <si>
    <t>https://via.placeholder.com/200?text=Product+PRD01120</t>
  </si>
  <si>
    <t>Item 1121</t>
  </si>
  <si>
    <t>https://via.placeholder.com/200?text=Product+PRD01121</t>
  </si>
  <si>
    <t>Item 1122</t>
  </si>
  <si>
    <t>https://via.placeholder.com/200?text=Product+PRD01122</t>
  </si>
  <si>
    <t>Item 1123</t>
  </si>
  <si>
    <t>https://via.placeholder.com/200?text=Product+PRD01123</t>
  </si>
  <si>
    <t>PRD01124</t>
  </si>
  <si>
    <t>Item 1124</t>
  </si>
  <si>
    <t>https://via.placeholder.com/200?text=Product+PRD01124</t>
  </si>
  <si>
    <t>Item 1125</t>
  </si>
  <si>
    <t>https://via.placeholder.com/200?text=Product+PRD01125</t>
  </si>
  <si>
    <t>Item 1126</t>
  </si>
  <si>
    <t>https://via.placeholder.com/200?text=Product+PRD01126</t>
  </si>
  <si>
    <t>Item 1127</t>
  </si>
  <si>
    <t>https://via.placeholder.com/200?text=Product+PRD01127</t>
  </si>
  <si>
    <t>PRD01128</t>
  </si>
  <si>
    <t>Item 1128</t>
  </si>
  <si>
    <t>https://via.placeholder.com/200?text=Product+PRD01128</t>
  </si>
  <si>
    <t>Item 1129</t>
  </si>
  <si>
    <t>https://via.placeholder.com/200?text=Product+PRD01129</t>
  </si>
  <si>
    <t>Item 1130</t>
  </si>
  <si>
    <t>https://via.placeholder.com/200?text=Product+PRD01130</t>
  </si>
  <si>
    <t>Item 1131</t>
  </si>
  <si>
    <t>https://via.placeholder.com/200?text=Product+PRD01131</t>
  </si>
  <si>
    <t>PRD01132</t>
  </si>
  <si>
    <t>Item 1132</t>
  </si>
  <si>
    <t>https://via.placeholder.com/200?text=Product+PRD01132</t>
  </si>
  <si>
    <t>PRD01133</t>
  </si>
  <si>
    <t>Item 1133</t>
  </si>
  <si>
    <t>https://via.placeholder.com/200?text=Product+PRD01133</t>
  </si>
  <si>
    <t>PRD01134</t>
  </si>
  <si>
    <t>Item 1134</t>
  </si>
  <si>
    <t>https://via.placeholder.com/200?text=Product+PRD01134</t>
  </si>
  <si>
    <t>Item 1135</t>
  </si>
  <si>
    <t>https://via.placeholder.com/200?text=Product+PRD01135</t>
  </si>
  <si>
    <t>Item 1136</t>
  </si>
  <si>
    <t>https://via.placeholder.com/200?text=Product+PRD01136</t>
  </si>
  <si>
    <t>Item 1137</t>
  </si>
  <si>
    <t>https://via.placeholder.com/200?text=Product+PRD01137</t>
  </si>
  <si>
    <t>PRD01138</t>
  </si>
  <si>
    <t>Item 1138</t>
  </si>
  <si>
    <t>https://via.placeholder.com/200?text=Product+PRD01138</t>
  </si>
  <si>
    <t>Item 1139</t>
  </si>
  <si>
    <t>https://via.placeholder.com/200?text=Product+PRD01139</t>
  </si>
  <si>
    <t>PRD01140</t>
  </si>
  <si>
    <t>Item 1140</t>
  </si>
  <si>
    <t>https://via.placeholder.com/200?text=Product+PRD01140</t>
  </si>
  <si>
    <t>Item 1141</t>
  </si>
  <si>
    <t>https://via.placeholder.com/200?text=Product+PRD01141</t>
  </si>
  <si>
    <t>Item 1142</t>
  </si>
  <si>
    <t>https://via.placeholder.com/200?text=Product+PRD01142</t>
  </si>
  <si>
    <t>Item 1143</t>
  </si>
  <si>
    <t>https://via.placeholder.com/200?text=Product+PRD01143</t>
  </si>
  <si>
    <t>PRD01144</t>
  </si>
  <si>
    <t>Item 1144</t>
  </si>
  <si>
    <t>https://via.placeholder.com/200?text=Product+PRD01144</t>
  </si>
  <si>
    <t>Item 1145</t>
  </si>
  <si>
    <t>https://via.placeholder.com/200?text=Product+PRD01145</t>
  </si>
  <si>
    <t>Item 1146</t>
  </si>
  <si>
    <t>https://via.placeholder.com/200?text=Product+PRD01146</t>
  </si>
  <si>
    <t>PRD01147</t>
  </si>
  <si>
    <t>Item 1147</t>
  </si>
  <si>
    <t>https://via.placeholder.com/200?text=Product+PRD01147</t>
  </si>
  <si>
    <t>Item 1148</t>
  </si>
  <si>
    <t>https://via.placeholder.com/200?text=Product+PRD01148</t>
  </si>
  <si>
    <t>Item 1149</t>
  </si>
  <si>
    <t>https://via.placeholder.com/200?text=Product+PRD01149</t>
  </si>
  <si>
    <t>Item 1150</t>
  </si>
  <si>
    <t>https://via.placeholder.com/200?text=Product+PRD01150</t>
  </si>
  <si>
    <t>PRD01151</t>
  </si>
  <si>
    <t>Item 1151</t>
  </si>
  <si>
    <t>https://via.placeholder.com/200?text=Product+PRD01151</t>
  </si>
  <si>
    <t>Item 1152</t>
  </si>
  <si>
    <t>https://via.placeholder.com/200?text=Product+PRD01152</t>
  </si>
  <si>
    <t>PRD01153</t>
  </si>
  <si>
    <t>Item 1153</t>
  </si>
  <si>
    <t>https://via.placeholder.com/200?text=Product+PRD01153</t>
  </si>
  <si>
    <t>PRD01154</t>
  </si>
  <si>
    <t>Item 1154</t>
  </si>
  <si>
    <t>https://via.placeholder.com/200?text=Product+PRD01154</t>
  </si>
  <si>
    <t>Item 1155</t>
  </si>
  <si>
    <t>https://via.placeholder.com/200?text=Product+PRD01155</t>
  </si>
  <si>
    <t>Item 1156</t>
  </si>
  <si>
    <t>https://via.placeholder.com/200?text=Product+PRD01156</t>
  </si>
  <si>
    <t>Item 1157</t>
  </si>
  <si>
    <t>https://via.placeholder.com/200?text=Product+PRD01157</t>
  </si>
  <si>
    <t>PRD01158</t>
  </si>
  <si>
    <t>Item 1158</t>
  </si>
  <si>
    <t>https://via.placeholder.com/200?text=Product+PRD01158</t>
  </si>
  <si>
    <t>Item 1159</t>
  </si>
  <si>
    <t>https://via.placeholder.com/200?text=Product+PRD01159</t>
  </si>
  <si>
    <t>PRD01160</t>
  </si>
  <si>
    <t>Item 1160</t>
  </si>
  <si>
    <t>https://via.placeholder.com/200?text=Product+PRD01160</t>
  </si>
  <si>
    <t>Item 1161</t>
  </si>
  <si>
    <t>https://via.placeholder.com/200?text=Product+PRD01161</t>
  </si>
  <si>
    <t>Item 1162</t>
  </si>
  <si>
    <t>https://via.placeholder.com/200?text=Product+PRD01162</t>
  </si>
  <si>
    <t>PRD01163</t>
  </si>
  <si>
    <t>Item 1163</t>
  </si>
  <si>
    <t>https://via.placeholder.com/200?text=Product+PRD01163</t>
  </si>
  <si>
    <t>PRD01164</t>
  </si>
  <si>
    <t>Item 1164</t>
  </si>
  <si>
    <t>https://via.placeholder.com/200?text=Product+PRD01164</t>
  </si>
  <si>
    <t>Item 1165</t>
  </si>
  <si>
    <t>https://via.placeholder.com/200?text=Product+PRD01165</t>
  </si>
  <si>
    <t>Item 1166</t>
  </si>
  <si>
    <t>https://via.placeholder.com/200?text=Product+PRD01166</t>
  </si>
  <si>
    <t>Item 1167</t>
  </si>
  <si>
    <t>https://via.placeholder.com/200?text=Product+PRD01167</t>
  </si>
  <si>
    <t>PRD01168</t>
  </si>
  <si>
    <t>Item 1168</t>
  </si>
  <si>
    <t>https://via.placeholder.com/200?text=Product+PRD01168</t>
  </si>
  <si>
    <t>Item 1169</t>
  </si>
  <si>
    <t>https://via.placeholder.com/200?text=Product+PRD01169</t>
  </si>
  <si>
    <t>Item 1170</t>
  </si>
  <si>
    <t>https://via.placeholder.com/200?text=Product+PRD01170</t>
  </si>
  <si>
    <t>PRD01171</t>
  </si>
  <si>
    <t>Item 1171</t>
  </si>
  <si>
    <t>https://via.placeholder.com/200?text=Product+PRD01171</t>
  </si>
  <si>
    <t>Item 1172</t>
  </si>
  <si>
    <t>https://via.placeholder.com/200?text=Product+PRD01172</t>
  </si>
  <si>
    <t>Item 1173</t>
  </si>
  <si>
    <t>https://via.placeholder.com/200?text=Product+PRD01173</t>
  </si>
  <si>
    <t>PRD01174</t>
  </si>
  <si>
    <t>Item 1174</t>
  </si>
  <si>
    <t>https://via.placeholder.com/200?text=Product+PRD01174</t>
  </si>
  <si>
    <t>Item 1175</t>
  </si>
  <si>
    <t>https://via.placeholder.com/200?text=Product+PRD01175</t>
  </si>
  <si>
    <t>Item 1176</t>
  </si>
  <si>
    <t>https://via.placeholder.com/200?text=Product+PRD01176</t>
  </si>
  <si>
    <t>PRD01177</t>
  </si>
  <si>
    <t>Item 1177</t>
  </si>
  <si>
    <t>https://via.placeholder.com/200?text=Product+PRD01177</t>
  </si>
  <si>
    <t>Item 1178</t>
  </si>
  <si>
    <t>https://via.placeholder.com/200?text=Product+PRD01178</t>
  </si>
  <si>
    <t>Item 1179</t>
  </si>
  <si>
    <t>https://via.placeholder.com/200?text=Product+PRD01179</t>
  </si>
  <si>
    <t>Item 1180</t>
  </si>
  <si>
    <t>https://via.placeholder.com/200?text=Product+PRD01180</t>
  </si>
  <si>
    <t>Item 1181</t>
  </si>
  <si>
    <t>https://via.placeholder.com/200?text=Product+PRD01181</t>
  </si>
  <si>
    <t>Item 1182</t>
  </si>
  <si>
    <t>https://via.placeholder.com/200?text=Product+PRD01182</t>
  </si>
  <si>
    <t>Item 1183</t>
  </si>
  <si>
    <t>https://via.placeholder.com/200?text=Product+PRD01183</t>
  </si>
  <si>
    <t>PRD01184</t>
  </si>
  <si>
    <t>Item 1184</t>
  </si>
  <si>
    <t>https://via.placeholder.com/200?text=Product+PRD01184</t>
  </si>
  <si>
    <t>Item 1185</t>
  </si>
  <si>
    <t>https://via.placeholder.com/200?text=Product+PRD01185</t>
  </si>
  <si>
    <t>Item 1186</t>
  </si>
  <si>
    <t>https://via.placeholder.com/200?text=Product+PRD01186</t>
  </si>
  <si>
    <t>PRD01187</t>
  </si>
  <si>
    <t>Item 1187</t>
  </si>
  <si>
    <t>https://via.placeholder.com/200?text=Product+PRD01187</t>
  </si>
  <si>
    <t>Item 1188</t>
  </si>
  <si>
    <t>https://via.placeholder.com/200?text=Product+PRD01188</t>
  </si>
  <si>
    <t>Item 1189</t>
  </si>
  <si>
    <t>https://via.placeholder.com/200?text=Product+PRD01189</t>
  </si>
  <si>
    <t>PRD01190</t>
  </si>
  <si>
    <t>Item 1190</t>
  </si>
  <si>
    <t>https://via.placeholder.com/200?text=Product+PRD01190</t>
  </si>
  <si>
    <t>Item 1191</t>
  </si>
  <si>
    <t>https://via.placeholder.com/200?text=Product+PRD01191</t>
  </si>
  <si>
    <t>Item 1192</t>
  </si>
  <si>
    <t>https://via.placeholder.com/200?text=Product+PRD01192</t>
  </si>
  <si>
    <t>Item 1193</t>
  </si>
  <si>
    <t>https://via.placeholder.com/200?text=Product+PRD01193</t>
  </si>
  <si>
    <t>PRD01194</t>
  </si>
  <si>
    <t>Item 1194</t>
  </si>
  <si>
    <t>https://via.placeholder.com/200?text=Product+PRD01194</t>
  </si>
  <si>
    <t>Item 1195</t>
  </si>
  <si>
    <t>https://via.placeholder.com/200?text=Product+PRD01195</t>
  </si>
  <si>
    <t>PRD01196</t>
  </si>
  <si>
    <t>Item 1196</t>
  </si>
  <si>
    <t>https://via.placeholder.com/200?text=Product+PRD01196</t>
  </si>
  <si>
    <t>Item 1197</t>
  </si>
  <si>
    <t>https://via.placeholder.com/200?text=Product+PRD01197</t>
  </si>
  <si>
    <t>Item 1198</t>
  </si>
  <si>
    <t>https://via.placeholder.com/200?text=Product+PRD01198</t>
  </si>
  <si>
    <t>Item 1199</t>
  </si>
  <si>
    <t>https://via.placeholder.com/200?text=Product+PRD01199</t>
  </si>
  <si>
    <t>Item 1200</t>
  </si>
  <si>
    <t>https://via.placeholder.com/200?text=Product+PRD01200</t>
  </si>
  <si>
    <t>day</t>
  </si>
  <si>
    <t>month</t>
  </si>
  <si>
    <t>year</t>
  </si>
  <si>
    <t>NO</t>
  </si>
  <si>
    <t>Yes</t>
  </si>
  <si>
    <t>Audit_Category</t>
  </si>
  <si>
    <t>Revenue_Status</t>
  </si>
  <si>
    <t>No Sales</t>
  </si>
  <si>
    <t>Promo_List</t>
  </si>
  <si>
    <t>Missing</t>
  </si>
  <si>
    <t>Need Review</t>
  </si>
  <si>
    <t>Need Review_Revenue</t>
  </si>
  <si>
    <t>Need Review_Cost</t>
  </si>
  <si>
    <t>Sales_overview</t>
  </si>
  <si>
    <t>Row Labels</t>
  </si>
  <si>
    <t>January</t>
  </si>
  <si>
    <t>February</t>
  </si>
  <si>
    <t>March</t>
  </si>
  <si>
    <t>April</t>
  </si>
  <si>
    <t>May</t>
  </si>
  <si>
    <t>June</t>
  </si>
  <si>
    <t>July</t>
  </si>
  <si>
    <t>August</t>
  </si>
  <si>
    <t>September</t>
  </si>
  <si>
    <t>October</t>
  </si>
  <si>
    <t>November</t>
  </si>
  <si>
    <t>December</t>
  </si>
  <si>
    <t>Grand Total</t>
  </si>
  <si>
    <t>Sum of Revenue</t>
  </si>
  <si>
    <t>(All)</t>
  </si>
  <si>
    <t>Total Revenu</t>
  </si>
  <si>
    <t>Count of Visit_ID</t>
  </si>
  <si>
    <t>Average of Audit_Score</t>
  </si>
  <si>
    <t>Count of Promoter_ID</t>
  </si>
  <si>
    <t>Sum of Hours_Worked</t>
  </si>
  <si>
    <t>Performance_Score = Sales_Achieved × Audit_Score</t>
  </si>
  <si>
    <t>Performance_Score</t>
  </si>
  <si>
    <t>Sum of Visits_Made</t>
  </si>
  <si>
    <t>Count of Store_ID</t>
  </si>
  <si>
    <t>Count of Product_Name</t>
  </si>
  <si>
    <t>Average of Selling_Price</t>
  </si>
  <si>
    <t>Average of Cost_Price</t>
  </si>
  <si>
    <t>Sum of Stock_Level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</si>
</sst>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F800]dddd\,\ mmmm\ dd\,\ yyyy"/>
    <numFmt numFmtId="165" formatCode="0.000"/>
  </numFmts>
  <fonts count="6" x14ac:knownFonts="1">
    <font>
      <sz val="11"/>
      <color theme="1"/>
      <name val="Calibri"/>
      <family val="2"/>
      <scheme val="minor"/>
    </font>
    <font>
      <b/>
      <sz val="11"/>
      <name val="Calibri"/>
    </font>
    <font>
      <sz val="11"/>
      <color rgb="FF9C0006"/>
      <name val="Calibri"/>
      <family val="2"/>
      <scheme val="minor"/>
    </font>
    <font>
      <b/>
      <sz val="11"/>
      <name val="Calibri"/>
      <family val="2"/>
    </font>
    <font>
      <sz val="11"/>
      <color theme="1"/>
      <name val="Calibri"/>
      <family val="2"/>
      <scheme val="minor"/>
    </font>
    <font>
      <b/>
      <sz val="16"/>
      <color rgb="FF862A7B"/>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style="thin">
        <color auto="1"/>
      </left>
      <right style="thin">
        <color auto="1"/>
      </right>
      <top/>
      <bottom style="thin">
        <color auto="1"/>
      </bottom>
      <diagonal/>
    </border>
  </borders>
  <cellStyleXfs count="3">
    <xf numFmtId="0" fontId="0" fillId="0" borderId="0"/>
    <xf numFmtId="0" fontId="2" fillId="2" borderId="0" applyNumberFormat="0" applyBorder="0" applyAlignment="0" applyProtection="0"/>
    <xf numFmtId="43" fontId="4" fillId="0" borderId="0" applyFont="0" applyFill="0" applyBorder="0" applyAlignment="0" applyProtection="0"/>
  </cellStyleXfs>
  <cellXfs count="1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0" fontId="3" fillId="0" borderId="1" xfId="0" applyFont="1" applyBorder="1" applyAlignment="1">
      <alignment horizontal="center" vertical="top"/>
    </xf>
    <xf numFmtId="0" fontId="2" fillId="2" borderId="0" xfId="1"/>
    <xf numFmtId="0" fontId="0" fillId="0" borderId="0" xfId="0" pivotButton="1"/>
    <xf numFmtId="0" fontId="0" fillId="0" borderId="0" xfId="0" applyAlignment="1">
      <alignment horizontal="left"/>
    </xf>
    <xf numFmtId="0" fontId="0" fillId="0" borderId="0" xfId="0" applyNumberFormat="1"/>
    <xf numFmtId="0" fontId="5" fillId="0" borderId="0" xfId="0" applyFont="1"/>
    <xf numFmtId="165" fontId="0" fillId="0" borderId="0" xfId="0" applyNumberFormat="1"/>
    <xf numFmtId="2" fontId="0" fillId="0" borderId="0" xfId="0" applyNumberFormat="1"/>
    <xf numFmtId="43" fontId="5" fillId="0" borderId="0" xfId="2" applyFont="1"/>
  </cellXfs>
  <cellStyles count="3">
    <cellStyle name="Bad" xfId="1" builtinId="27"/>
    <cellStyle name="Comma" xfId="2" builtinId="3"/>
    <cellStyle name="Normal" xfId="0" builtinId="0"/>
  </cellStyles>
  <dxfs count="33">
    <dxf>
      <numFmt numFmtId="2" formatCode="0.00"/>
    </dxf>
    <dxf>
      <numFmt numFmtId="165" formatCode="0.000"/>
    </dxf>
    <dxf>
      <numFmt numFmtId="168" formatCode="0.0000"/>
    </dxf>
    <dxf>
      <numFmt numFmtId="167" formatCode="0.00000"/>
    </dxf>
    <dxf>
      <numFmt numFmtId="165" formatCode="0.000"/>
    </dxf>
    <dxf>
      <numFmt numFmtId="168" formatCode="0.0000"/>
    </dxf>
    <dxf>
      <numFmt numFmtId="167" formatCode="0.00000"/>
    </dxf>
    <dxf>
      <numFmt numFmtId="166" formatCode="0.000000"/>
    </dxf>
    <dxf>
      <numFmt numFmtId="2" formatCode="0.00"/>
    </dxf>
    <dxf>
      <numFmt numFmtId="165" formatCode="0.000"/>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164" formatCode="[$-F800]dddd\,\ mmmm\ dd\,\ yyyy"/>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font>
        <color rgb="FF9C0006"/>
      </font>
      <fill>
        <patternFill>
          <bgColor rgb="FFFFC7CE"/>
        </patternFill>
      </fill>
    </dxf>
    <dxf>
      <font>
        <color rgb="FF006100"/>
      </font>
      <fill>
        <patternFill>
          <bgColor rgb="FFC6EFCE"/>
        </patternFill>
      </fill>
    </dxf>
    <dxf>
      <numFmt numFmtId="0" formatCode="General"/>
    </dxf>
    <dxf>
      <numFmt numFmtId="164" formatCode="[$-F800]dddd\,\ mmmm\ dd\,\ yyyy"/>
    </dxf>
    <dxf>
      <numFmt numFmtId="164" formatCode="[$-F800]dddd\,\ mmmm\ dd\,\ yyyy"/>
    </dxf>
    <dxf>
      <numFmt numFmtId="164" formatCode="[$-F800]dddd\,\ mmmm\ dd\,\ yyyy"/>
    </dxf>
    <dxf>
      <numFmt numFmtId="164" formatCode="[$-F800]dddd\,\ mmmm\ dd\,\ yyyy"/>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fill>
        <patternFill>
          <bgColor rgb="FF92F699"/>
        </patternFill>
      </fill>
    </dxf>
    <dxf>
      <font>
        <color rgb="FF9C0006"/>
      </font>
      <fill>
        <patternFill>
          <bgColor rgb="FFFFC7CE"/>
        </patternFill>
      </fill>
    </dxf>
  </dxfs>
  <tableStyles count="0" defaultTableStyle="TableStyleMedium9" defaultPivotStyle="PivotStyleLight16"/>
  <colors>
    <mruColors>
      <color rgb="FFE96DBD"/>
      <color rgb="FF862A7B"/>
      <color rgb="FFE258A7"/>
      <color rgb="FFE45298"/>
      <color rgb="FFD2247F"/>
      <color rgb="FFF67EAC"/>
      <color rgb="FFFFD5D5"/>
      <color rgb="FFFB9FB5"/>
      <color rgb="FFA85E9F"/>
      <color rgb="FFF545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[work.xlsx]Pivots!PivotTable1</c:name>
    <c:fmtId val="0"/>
  </c:pivotSource>
  <c:chart>
    <c:title>
      <c:tx>
        <c:rich>
          <a:bodyPr rot="0" spcFirstLastPara="1" vertOverflow="ellipsis" vert="horz" wrap="square" anchor="ctr" anchorCtr="1"/>
          <a:lstStyle/>
          <a:p>
            <a:pPr>
              <a:defRPr sz="2000" b="0" i="0" u="none" strike="noStrike" kern="1200" cap="none" spc="0" normalizeH="0" baseline="0">
                <a:ln>
                  <a:solidFill>
                    <a:srgbClr val="E04CA1"/>
                  </a:solidFill>
                </a:ln>
                <a:solidFill>
                  <a:schemeClr val="tx1"/>
                </a:solidFill>
                <a:latin typeface="+mj-lt"/>
                <a:ea typeface="+mj-ea"/>
                <a:cs typeface="+mj-cs"/>
              </a:defRPr>
            </a:pPr>
            <a:r>
              <a:rPr lang="en-US">
                <a:ln>
                  <a:solidFill>
                    <a:srgbClr val="E04CA1"/>
                  </a:solidFill>
                </a:ln>
                <a:solidFill>
                  <a:schemeClr val="tx1"/>
                </a:solidFill>
              </a:rPr>
              <a:t>Revenue by Month</a:t>
            </a:r>
          </a:p>
        </c:rich>
      </c:tx>
      <c:layout/>
      <c:overlay val="0"/>
      <c:spPr>
        <a:noFill/>
        <a:ln>
          <a:noFill/>
        </a:ln>
        <a:effectLst/>
      </c:spPr>
      <c:txPr>
        <a:bodyPr rot="0" spcFirstLastPara="1" vertOverflow="ellipsis" vert="horz" wrap="square" anchor="ctr" anchorCtr="1"/>
        <a:lstStyle/>
        <a:p>
          <a:pPr>
            <a:defRPr sz="2000" b="0" i="0" u="none" strike="noStrike" kern="1200" cap="none" spc="0" normalizeH="0" baseline="0">
              <a:ln>
                <a:solidFill>
                  <a:srgbClr val="E04CA1"/>
                </a:solidFill>
              </a:ln>
              <a:solidFill>
                <a:schemeClr val="tx1"/>
              </a:solidFill>
              <a:latin typeface="+mj-lt"/>
              <a:ea typeface="+mj-ea"/>
              <a:cs typeface="+mj-cs"/>
            </a:defRPr>
          </a:pPr>
          <a:endParaRPr lang="en-US"/>
        </a:p>
      </c:txPr>
    </c:title>
    <c:autoTitleDeleted val="0"/>
    <c:pivotFmts>
      <c:pivotFmt>
        <c:idx val="0"/>
      </c:pivotFmt>
      <c:pivotFmt>
        <c:idx val="1"/>
        <c:spPr>
          <a:solidFill>
            <a:schemeClr val="accent1"/>
          </a:solidFill>
          <a:ln w="38100" cap="rnd">
            <a:solidFill>
              <a:srgbClr val="E04CA1"/>
            </a:solidFill>
            <a:round/>
          </a:ln>
          <a:effectLst/>
        </c:spPr>
        <c:marker>
          <c:spPr>
            <a:solidFill>
              <a:srgbClr val="E04CA1"/>
            </a:solidFill>
            <a:ln>
              <a:noFill/>
            </a:ln>
            <a:effectLst/>
          </c:spPr>
        </c:marker>
      </c:pivotFmt>
      <c:pivotFmt>
        <c:idx val="2"/>
      </c:pivotFmt>
      <c:pivotFmt>
        <c:idx val="3"/>
      </c:pivotFmt>
      <c:pivotFmt>
        <c:idx val="4"/>
      </c:pivotFmt>
      <c:pivotFmt>
        <c:idx val="5"/>
        <c:spPr>
          <a:solidFill>
            <a:schemeClr val="accent1"/>
          </a:solidFill>
          <a:ln w="38100" cap="rnd">
            <a:solidFill>
              <a:srgbClr val="E04CA1"/>
            </a:solidFill>
            <a:round/>
          </a:ln>
          <a:effectLst/>
        </c:spPr>
        <c:marker>
          <c:symbol val="none"/>
        </c:marker>
      </c:pivotFmt>
      <c:pivotFmt>
        <c:idx val="6"/>
        <c:spPr>
          <a:ln w="38100" cap="rnd">
            <a:solidFill>
              <a:schemeClr val="accent1"/>
            </a:solidFill>
            <a:round/>
          </a:ln>
          <a:effectLst/>
        </c:spPr>
        <c:marker>
          <c:symbol val="none"/>
        </c:marker>
      </c:pivotFmt>
    </c:pivotFmts>
    <c:plotArea>
      <c:layout/>
      <c:lineChart>
        <c:grouping val="standard"/>
        <c:varyColors val="0"/>
        <c:ser>
          <c:idx val="0"/>
          <c:order val="0"/>
          <c:tx>
            <c:strRef>
              <c:f>Pivots!$B$4</c:f>
              <c:strCache>
                <c:ptCount val="1"/>
                <c:pt idx="0">
                  <c:v>Total</c:v>
                </c:pt>
              </c:strCache>
            </c:strRef>
          </c:tx>
          <c:spPr>
            <a:ln w="38100" cap="rnd">
              <a:solidFill>
                <a:schemeClr val="accent1"/>
              </a:solidFill>
              <a:round/>
            </a:ln>
            <a:effectLst/>
          </c:spPr>
          <c:marker>
            <c:symbol val="none"/>
          </c:marker>
          <c:cat>
            <c:strRef>
              <c:f>Pivots!$A$5:$A$17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Pivots!$B$5:$B$17</c:f>
              <c:numCache>
                <c:formatCode>General</c:formatCode>
                <c:ptCount val="12"/>
                <c:pt idx="0">
                  <c:v>628787.76000000036</c:v>
                </c:pt>
                <c:pt idx="1">
                  <c:v>511560.81000000006</c:v>
                </c:pt>
                <c:pt idx="2">
                  <c:v>480130.75000000012</c:v>
                </c:pt>
                <c:pt idx="3">
                  <c:v>553741.03999999992</c:v>
                </c:pt>
                <c:pt idx="4">
                  <c:v>574518.79</c:v>
                </c:pt>
                <c:pt idx="5">
                  <c:v>540807.75000000012</c:v>
                </c:pt>
                <c:pt idx="6">
                  <c:v>714272.39000000013</c:v>
                </c:pt>
                <c:pt idx="7">
                  <c:v>558888.04999999981</c:v>
                </c:pt>
                <c:pt idx="8">
                  <c:v>687654.74000000022</c:v>
                </c:pt>
                <c:pt idx="9">
                  <c:v>890805.77000000048</c:v>
                </c:pt>
                <c:pt idx="10">
                  <c:v>476178.0799999999</c:v>
                </c:pt>
                <c:pt idx="11">
                  <c:v>421544.23</c:v>
                </c:pt>
              </c:numCache>
            </c:numRef>
          </c:val>
          <c:smooth val="0"/>
          <c:extLst>
            <c:ext xmlns:c16="http://schemas.microsoft.com/office/drawing/2014/chart" uri="{C3380CC4-5D6E-409C-BE32-E72D297353CC}">
              <c16:uniqueId val="{00000000-C428-473A-B2FE-2657D9E7B1BF}"/>
            </c:ext>
          </c:extLst>
        </c:ser>
        <c:dLbls>
          <c:showLegendKey val="0"/>
          <c:showVal val="0"/>
          <c:showCatName val="0"/>
          <c:showSerName val="0"/>
          <c:showPercent val="0"/>
          <c:showBubbleSize val="0"/>
        </c:dLbls>
        <c:smooth val="0"/>
        <c:axId val="1189095423"/>
        <c:axId val="1189095839"/>
      </c:lineChart>
      <c:catAx>
        <c:axId val="1189095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189095839"/>
        <c:crosses val="autoZero"/>
        <c:auto val="1"/>
        <c:lblAlgn val="ctr"/>
        <c:lblOffset val="100"/>
        <c:noMultiLvlLbl val="0"/>
      </c:catAx>
      <c:valAx>
        <c:axId val="1189095839"/>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189095423"/>
        <c:crosses val="autoZero"/>
        <c:crossBetween val="between"/>
      </c:valAx>
      <c:spPr>
        <a:noFill/>
        <a:ln>
          <a:solidFill>
            <a:srgbClr val="E04CA1"/>
          </a:solidFill>
        </a:ln>
        <a:effectLst/>
      </c:spPr>
    </c:plotArea>
    <c:plotVisOnly val="1"/>
    <c:dispBlanksAs val="gap"/>
    <c:showDLblsOverMax val="0"/>
  </c:chart>
  <c:spPr>
    <a:solidFill>
      <a:schemeClr val="bg1"/>
    </a:solidFill>
    <a:ln w="9525" cap="flat" cmpd="sng" algn="ctr">
      <a:solidFill>
        <a:srgbClr val="E04CA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[work.xlsx]Pivots!PivotTable2</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a:effectLst/>
              </a:rPr>
              <a:t>Revenue by Region</a:t>
            </a:r>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Pivots!$L$3</c:f>
              <c:strCache>
                <c:ptCount val="1"/>
                <c:pt idx="0">
                  <c:v>Total</c:v>
                </c:pt>
              </c:strCache>
            </c:strRef>
          </c:tx>
          <c:spPr>
            <a:solidFill>
              <a:schemeClr val="accent1"/>
            </a:solidFill>
            <a:ln>
              <a:noFill/>
            </a:ln>
            <a:effectLst/>
          </c:spPr>
          <c:invertIfNegative val="0"/>
          <c:cat>
            <c:strRef>
              <c:f>Pivots!$K$4:$K$9</c:f>
              <c:strCache>
                <c:ptCount val="5"/>
                <c:pt idx="0">
                  <c:v>Alexandria</c:v>
                </c:pt>
                <c:pt idx="1">
                  <c:v>Cairo</c:v>
                </c:pt>
                <c:pt idx="2">
                  <c:v>Delta</c:v>
                </c:pt>
                <c:pt idx="3">
                  <c:v>Giza</c:v>
                </c:pt>
                <c:pt idx="4">
                  <c:v>Upper Egypt</c:v>
                </c:pt>
              </c:strCache>
            </c:strRef>
          </c:cat>
          <c:val>
            <c:numRef>
              <c:f>Pivots!$L$4:$L$9</c:f>
              <c:numCache>
                <c:formatCode>General</c:formatCode>
                <c:ptCount val="5"/>
                <c:pt idx="0">
                  <c:v>905154.96</c:v>
                </c:pt>
                <c:pt idx="1">
                  <c:v>2573940.2599999998</c:v>
                </c:pt>
                <c:pt idx="2">
                  <c:v>1160865.1500000011</c:v>
                </c:pt>
                <c:pt idx="3">
                  <c:v>1480627.1300000008</c:v>
                </c:pt>
                <c:pt idx="4">
                  <c:v>918302.66000000027</c:v>
                </c:pt>
              </c:numCache>
            </c:numRef>
          </c:val>
          <c:extLst>
            <c:ext xmlns:c16="http://schemas.microsoft.com/office/drawing/2014/chart" uri="{C3380CC4-5D6E-409C-BE32-E72D297353CC}">
              <c16:uniqueId val="{00000000-0302-4C2C-A366-7D88B6F0B222}"/>
            </c:ext>
          </c:extLst>
        </c:ser>
        <c:dLbls>
          <c:showLegendKey val="0"/>
          <c:showVal val="0"/>
          <c:showCatName val="0"/>
          <c:showSerName val="0"/>
          <c:showPercent val="0"/>
          <c:showBubbleSize val="0"/>
        </c:dLbls>
        <c:gapWidth val="219"/>
        <c:overlap val="-27"/>
        <c:axId val="1187618191"/>
        <c:axId val="1187603215"/>
      </c:barChart>
      <c:catAx>
        <c:axId val="1187618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603215"/>
        <c:crosses val="autoZero"/>
        <c:auto val="1"/>
        <c:lblAlgn val="ctr"/>
        <c:lblOffset val="100"/>
        <c:noMultiLvlLbl val="0"/>
      </c:catAx>
      <c:valAx>
        <c:axId val="1187603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61819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[work.xlsx]Pivots!PivotTable3</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Pivots!$E$14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274-4E5F-9479-7B6F2CFE338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274-4E5F-9479-7B6F2CFE338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274-4E5F-9479-7B6F2CFE338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274-4E5F-9479-7B6F2CFE338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274-4E5F-9479-7B6F2CFE338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274-4E5F-9479-7B6F2CFE3387}"/>
              </c:ext>
            </c:extLst>
          </c:dPt>
          <c:cat>
            <c:strRef>
              <c:f>Pivots!$D$15:$D$21</c:f>
              <c:strCache>
                <c:ptCount val="6"/>
                <c:pt idx="0">
                  <c:v>BuyOneGetOne</c:v>
                </c:pt>
                <c:pt idx="1">
                  <c:v>Demo</c:v>
                </c:pt>
                <c:pt idx="2">
                  <c:v>DiscountCoupon</c:v>
                </c:pt>
                <c:pt idx="3">
                  <c:v>Display</c:v>
                </c:pt>
                <c:pt idx="4">
                  <c:v>PriceCut</c:v>
                </c:pt>
                <c:pt idx="5">
                  <c:v>Sampling</c:v>
                </c:pt>
              </c:strCache>
            </c:strRef>
          </c:cat>
          <c:val>
            <c:numRef>
              <c:f>Pivots!$E$15:$E$21</c:f>
              <c:numCache>
                <c:formatCode>General</c:formatCode>
                <c:ptCount val="6"/>
                <c:pt idx="0">
                  <c:v>1300577.94</c:v>
                </c:pt>
                <c:pt idx="1">
                  <c:v>1172069.7900000007</c:v>
                </c:pt>
                <c:pt idx="2">
                  <c:v>1175212.3800000004</c:v>
                </c:pt>
                <c:pt idx="3">
                  <c:v>1118382.7599999998</c:v>
                </c:pt>
                <c:pt idx="4">
                  <c:v>1148391.8500000008</c:v>
                </c:pt>
                <c:pt idx="5">
                  <c:v>1124255.4400000006</c:v>
                </c:pt>
              </c:numCache>
            </c:numRef>
          </c:val>
          <c:extLst>
            <c:ext xmlns:c16="http://schemas.microsoft.com/office/drawing/2014/chart" uri="{C3380CC4-5D6E-409C-BE32-E72D297353CC}">
              <c16:uniqueId val="{00000000-5DD5-4D8B-AA37-CCB9CE3D42F1}"/>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[work.xlsx]Pivots!PivotTable7</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a:effectLst/>
              </a:rPr>
              <a:t>Number of Promoters</a:t>
            </a:r>
            <a:r>
              <a:rPr lang="ar-EG">
                <a:effectLst/>
              </a:rPr>
              <a:t> </a:t>
            </a:r>
            <a:r>
              <a:rPr lang="en-US">
                <a:effectLst/>
              </a:rPr>
              <a:t>by</a:t>
            </a:r>
            <a:r>
              <a:rPr lang="en-US" baseline="0">
                <a:effectLst/>
              </a:rPr>
              <a:t> Region</a:t>
            </a:r>
            <a:endParaRPr lang="en-US">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Pivots!$B$25</c:f>
              <c:strCache>
                <c:ptCount val="1"/>
                <c:pt idx="0">
                  <c:v>Total</c:v>
                </c:pt>
              </c:strCache>
            </c:strRef>
          </c:tx>
          <c:spPr>
            <a:solidFill>
              <a:schemeClr val="accent1"/>
            </a:solidFill>
            <a:ln>
              <a:noFill/>
            </a:ln>
            <a:effectLst/>
            <a:sp3d/>
          </c:spPr>
          <c:invertIfNegative val="0"/>
          <c:cat>
            <c:strRef>
              <c:f>Pivots!$A$26:$A$31</c:f>
              <c:strCache>
                <c:ptCount val="5"/>
                <c:pt idx="0">
                  <c:v>Alexandria</c:v>
                </c:pt>
                <c:pt idx="1">
                  <c:v>Cairo</c:v>
                </c:pt>
                <c:pt idx="2">
                  <c:v>Delta</c:v>
                </c:pt>
                <c:pt idx="3">
                  <c:v>Giza</c:v>
                </c:pt>
                <c:pt idx="4">
                  <c:v>Upper Egypt</c:v>
                </c:pt>
              </c:strCache>
            </c:strRef>
          </c:cat>
          <c:val>
            <c:numRef>
              <c:f>Pivots!$B$26:$B$31</c:f>
              <c:numCache>
                <c:formatCode>General</c:formatCode>
                <c:ptCount val="5"/>
                <c:pt idx="0">
                  <c:v>245</c:v>
                </c:pt>
                <c:pt idx="1">
                  <c:v>240</c:v>
                </c:pt>
                <c:pt idx="2">
                  <c:v>241</c:v>
                </c:pt>
                <c:pt idx="3">
                  <c:v>254</c:v>
                </c:pt>
                <c:pt idx="4">
                  <c:v>220</c:v>
                </c:pt>
              </c:numCache>
            </c:numRef>
          </c:val>
          <c:extLst>
            <c:ext xmlns:c16="http://schemas.microsoft.com/office/drawing/2014/chart" uri="{C3380CC4-5D6E-409C-BE32-E72D297353CC}">
              <c16:uniqueId val="{00000000-FD96-4FC4-AAC0-C2202B9A9AF1}"/>
            </c:ext>
          </c:extLst>
        </c:ser>
        <c:dLbls>
          <c:showLegendKey val="0"/>
          <c:showVal val="0"/>
          <c:showCatName val="0"/>
          <c:showSerName val="0"/>
          <c:showPercent val="0"/>
          <c:showBubbleSize val="0"/>
        </c:dLbls>
        <c:gapWidth val="150"/>
        <c:shape val="box"/>
        <c:axId val="1286537295"/>
        <c:axId val="1286538127"/>
        <c:axId val="0"/>
      </c:bar3DChart>
      <c:catAx>
        <c:axId val="12865372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538127"/>
        <c:crosses val="autoZero"/>
        <c:auto val="1"/>
        <c:lblAlgn val="ctr"/>
        <c:lblOffset val="100"/>
        <c:noMultiLvlLbl val="0"/>
      </c:catAx>
      <c:valAx>
        <c:axId val="12865381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53729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[work.xlsx]Pivots!PivotTable8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Hours worked by Region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Pivots!$V$5</c:f>
              <c:strCache>
                <c:ptCount val="1"/>
                <c:pt idx="0">
                  <c:v>Total</c:v>
                </c:pt>
              </c:strCache>
            </c:strRef>
          </c:tx>
          <c:spPr>
            <a:ln w="28575" cap="rnd">
              <a:solidFill>
                <a:schemeClr val="accent1"/>
              </a:solidFill>
              <a:round/>
            </a:ln>
            <a:effectLst/>
          </c:spPr>
          <c:marker>
            <c:symbol val="none"/>
          </c:marker>
          <c:cat>
            <c:strRef>
              <c:f>Pivots!$U$6:$U$11</c:f>
              <c:strCache>
                <c:ptCount val="5"/>
                <c:pt idx="0">
                  <c:v>Alexandria</c:v>
                </c:pt>
                <c:pt idx="1">
                  <c:v>Cairo</c:v>
                </c:pt>
                <c:pt idx="2">
                  <c:v>Delta</c:v>
                </c:pt>
                <c:pt idx="3">
                  <c:v>Giza</c:v>
                </c:pt>
                <c:pt idx="4">
                  <c:v>Upper Egypt</c:v>
                </c:pt>
              </c:strCache>
            </c:strRef>
          </c:cat>
          <c:val>
            <c:numRef>
              <c:f>Pivots!$V$6:$V$11</c:f>
              <c:numCache>
                <c:formatCode>General</c:formatCode>
                <c:ptCount val="5"/>
                <c:pt idx="0">
                  <c:v>1722.4999999999991</c:v>
                </c:pt>
                <c:pt idx="1">
                  <c:v>1653.5000000000005</c:v>
                </c:pt>
                <c:pt idx="2">
                  <c:v>1675.5000000000005</c:v>
                </c:pt>
                <c:pt idx="3">
                  <c:v>1772.3000000000006</c:v>
                </c:pt>
                <c:pt idx="4">
                  <c:v>1558.8000000000002</c:v>
                </c:pt>
              </c:numCache>
            </c:numRef>
          </c:val>
          <c:smooth val="0"/>
          <c:extLst>
            <c:ext xmlns:c16="http://schemas.microsoft.com/office/drawing/2014/chart" uri="{C3380CC4-5D6E-409C-BE32-E72D297353CC}">
              <c16:uniqueId val="{00000000-874E-4F9B-8549-B6799A31FDE3}"/>
            </c:ext>
          </c:extLst>
        </c:ser>
        <c:dLbls>
          <c:showLegendKey val="0"/>
          <c:showVal val="0"/>
          <c:showCatName val="0"/>
          <c:showSerName val="0"/>
          <c:showPercent val="0"/>
          <c:showBubbleSize val="0"/>
        </c:dLbls>
        <c:smooth val="0"/>
        <c:axId val="1192994095"/>
        <c:axId val="1193006575"/>
      </c:lineChart>
      <c:catAx>
        <c:axId val="1192994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006575"/>
        <c:crosses val="autoZero"/>
        <c:auto val="1"/>
        <c:lblAlgn val="ctr"/>
        <c:lblOffset val="100"/>
        <c:noMultiLvlLbl val="0"/>
      </c:catAx>
      <c:valAx>
        <c:axId val="1193006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99409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[work.xlsx]Pivots!PivotTable11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a:t>
            </a:r>
            <a:r>
              <a:rPr lang="en-US" sz="1400" b="0" i="0" u="none" strike="noStrike" baseline="0"/>
              <a:t>Promoters by Visits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Pivots!$T$26</c:f>
              <c:strCache>
                <c:ptCount val="1"/>
                <c:pt idx="0">
                  <c:v>Total</c:v>
                </c:pt>
              </c:strCache>
            </c:strRef>
          </c:tx>
          <c:spPr>
            <a:solidFill>
              <a:schemeClr val="accent1"/>
            </a:solidFill>
            <a:ln>
              <a:noFill/>
            </a:ln>
            <a:effectLst/>
            <a:sp3d/>
          </c:spPr>
          <c:invertIfNegative val="0"/>
          <c:cat>
            <c:strRef>
              <c:f>Pivots!$S$27:$S$37</c:f>
              <c:strCache>
                <c:ptCount val="10"/>
                <c:pt idx="0">
                  <c:v>PRM0080</c:v>
                </c:pt>
                <c:pt idx="1">
                  <c:v>PRM0120</c:v>
                </c:pt>
                <c:pt idx="2">
                  <c:v>PRM0130</c:v>
                </c:pt>
                <c:pt idx="3">
                  <c:v>PRM0149</c:v>
                </c:pt>
                <c:pt idx="4">
                  <c:v>PRM0175</c:v>
                </c:pt>
                <c:pt idx="5">
                  <c:v>PRM0180</c:v>
                </c:pt>
                <c:pt idx="6">
                  <c:v>PRM0191</c:v>
                </c:pt>
                <c:pt idx="7">
                  <c:v>PRM0196</c:v>
                </c:pt>
                <c:pt idx="8">
                  <c:v>PRM0219</c:v>
                </c:pt>
                <c:pt idx="9">
                  <c:v>PRM0254</c:v>
                </c:pt>
              </c:strCache>
            </c:strRef>
          </c:cat>
          <c:val>
            <c:numRef>
              <c:f>Pivots!$T$27:$T$37</c:f>
              <c:numCache>
                <c:formatCode>General</c:formatCode>
                <c:ptCount val="10"/>
                <c:pt idx="0">
                  <c:v>56</c:v>
                </c:pt>
                <c:pt idx="1">
                  <c:v>55</c:v>
                </c:pt>
                <c:pt idx="2">
                  <c:v>56</c:v>
                </c:pt>
                <c:pt idx="3">
                  <c:v>49</c:v>
                </c:pt>
                <c:pt idx="4">
                  <c:v>68</c:v>
                </c:pt>
                <c:pt idx="5">
                  <c:v>51</c:v>
                </c:pt>
                <c:pt idx="6">
                  <c:v>55</c:v>
                </c:pt>
                <c:pt idx="7">
                  <c:v>52</c:v>
                </c:pt>
                <c:pt idx="8">
                  <c:v>55</c:v>
                </c:pt>
                <c:pt idx="9">
                  <c:v>53</c:v>
                </c:pt>
              </c:numCache>
            </c:numRef>
          </c:val>
          <c:extLst>
            <c:ext xmlns:c16="http://schemas.microsoft.com/office/drawing/2014/chart" uri="{C3380CC4-5D6E-409C-BE32-E72D297353CC}">
              <c16:uniqueId val="{00000000-B0F5-4759-9744-193DCAB86383}"/>
            </c:ext>
          </c:extLst>
        </c:ser>
        <c:dLbls>
          <c:showLegendKey val="0"/>
          <c:showVal val="0"/>
          <c:showCatName val="0"/>
          <c:showSerName val="0"/>
          <c:showPercent val="0"/>
          <c:showBubbleSize val="0"/>
        </c:dLbls>
        <c:gapWidth val="182"/>
        <c:shape val="box"/>
        <c:axId val="1193009903"/>
        <c:axId val="1193000751"/>
        <c:axId val="0"/>
      </c:bar3DChart>
      <c:catAx>
        <c:axId val="1193009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000751"/>
        <c:crosses val="autoZero"/>
        <c:auto val="1"/>
        <c:lblAlgn val="ctr"/>
        <c:lblOffset val="100"/>
        <c:noMultiLvlLbl val="0"/>
      </c:catAx>
      <c:valAx>
        <c:axId val="1193000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00990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[work.xlsx]Pivots!PivotTable13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Store Distribution</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Pivots!$Z$5</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C0F-4F26-8E6B-CF51E0B6FFC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C0F-4F26-8E6B-CF51E0B6FFC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0C0F-4F26-8E6B-CF51E0B6FFC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0C0F-4F26-8E6B-CF51E0B6FFC8}"/>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0C0F-4F26-8E6B-CF51E0B6FFC8}"/>
              </c:ext>
            </c:extLst>
          </c:dPt>
          <c:cat>
            <c:strRef>
              <c:f>Pivots!$Y$6:$Y$11</c:f>
              <c:strCache>
                <c:ptCount val="5"/>
                <c:pt idx="0">
                  <c:v>Convenience</c:v>
                </c:pt>
                <c:pt idx="1">
                  <c:v>Hypermarket</c:v>
                </c:pt>
                <c:pt idx="2">
                  <c:v>Mini Market</c:v>
                </c:pt>
                <c:pt idx="3">
                  <c:v>Pharmacy</c:v>
                </c:pt>
                <c:pt idx="4">
                  <c:v>Supermarket</c:v>
                </c:pt>
              </c:strCache>
            </c:strRef>
          </c:cat>
          <c:val>
            <c:numRef>
              <c:f>Pivots!$Z$6:$Z$11</c:f>
              <c:numCache>
                <c:formatCode>General</c:formatCode>
                <c:ptCount val="5"/>
                <c:pt idx="0">
                  <c:v>38</c:v>
                </c:pt>
                <c:pt idx="1">
                  <c:v>40</c:v>
                </c:pt>
                <c:pt idx="2">
                  <c:v>90</c:v>
                </c:pt>
                <c:pt idx="3">
                  <c:v>59</c:v>
                </c:pt>
                <c:pt idx="4">
                  <c:v>123</c:v>
                </c:pt>
              </c:numCache>
            </c:numRef>
          </c:val>
          <c:extLst>
            <c:ext xmlns:c16="http://schemas.microsoft.com/office/drawing/2014/chart" uri="{C3380CC4-5D6E-409C-BE32-E72D297353CC}">
              <c16:uniqueId val="{00000000-277D-47A6-98B4-408EC51C0068}"/>
            </c:ext>
          </c:extLst>
        </c:ser>
        <c:dLbls>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[work.xlsx]Pivots!PivotTable15</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Pivots!$AC$4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C77-46A0-989B-0D053E2DDC4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C77-46A0-989B-0D053E2DDC4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C77-46A0-989B-0D053E2DDC44}"/>
              </c:ext>
            </c:extLst>
          </c:dPt>
          <c:cat>
            <c:strRef>
              <c:f>Pivots!$AB$5:$AB$8</c:f>
              <c:strCache>
                <c:ptCount val="3"/>
                <c:pt idx="0">
                  <c:v>Active</c:v>
                </c:pt>
                <c:pt idx="1">
                  <c:v>Inactive</c:v>
                </c:pt>
                <c:pt idx="2">
                  <c:v>Prospect</c:v>
                </c:pt>
              </c:strCache>
            </c:strRef>
          </c:cat>
          <c:val>
            <c:numRef>
              <c:f>Pivots!$AC$5:$AC$8</c:f>
              <c:numCache>
                <c:formatCode>General</c:formatCode>
                <c:ptCount val="3"/>
                <c:pt idx="0">
                  <c:v>287</c:v>
                </c:pt>
                <c:pt idx="1">
                  <c:v>16</c:v>
                </c:pt>
                <c:pt idx="2">
                  <c:v>47</c:v>
                </c:pt>
              </c:numCache>
            </c:numRef>
          </c:val>
          <c:extLst>
            <c:ext xmlns:c16="http://schemas.microsoft.com/office/drawing/2014/chart" uri="{C3380CC4-5D6E-409C-BE32-E72D297353CC}">
              <c16:uniqueId val="{00000000-BCE2-4131-A891-133B0698F88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[work.xlsx]Pivots!PivotTable17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Low Stock Products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Pivots!$AF$5</c:f>
              <c:strCache>
                <c:ptCount val="1"/>
                <c:pt idx="0">
                  <c:v>Total</c:v>
                </c:pt>
              </c:strCache>
            </c:strRef>
          </c:tx>
          <c:spPr>
            <a:solidFill>
              <a:schemeClr val="accent1"/>
            </a:solidFill>
            <a:ln>
              <a:noFill/>
            </a:ln>
            <a:effectLst/>
          </c:spPr>
          <c:invertIfNegative val="0"/>
          <c:cat>
            <c:strRef>
              <c:f>Pivots!$AE$6:$AE$16</c:f>
              <c:strCache>
                <c:ptCount val="10"/>
                <c:pt idx="0">
                  <c:v>PRD00024</c:v>
                </c:pt>
                <c:pt idx="1">
                  <c:v>PRD00035</c:v>
                </c:pt>
                <c:pt idx="2">
                  <c:v>PRD00170</c:v>
                </c:pt>
                <c:pt idx="3">
                  <c:v>PRD00194</c:v>
                </c:pt>
                <c:pt idx="4">
                  <c:v>PRD00307</c:v>
                </c:pt>
                <c:pt idx="5">
                  <c:v>PRD00322</c:v>
                </c:pt>
                <c:pt idx="6">
                  <c:v>PRD00403</c:v>
                </c:pt>
                <c:pt idx="7">
                  <c:v>PRD00499</c:v>
                </c:pt>
                <c:pt idx="8">
                  <c:v>PRD00855</c:v>
                </c:pt>
                <c:pt idx="9">
                  <c:v>PRD01086</c:v>
                </c:pt>
              </c:strCache>
            </c:strRef>
          </c:cat>
          <c:val>
            <c:numRef>
              <c:f>Pivots!$AF$6:$AF$16</c:f>
              <c:numCache>
                <c:formatCode>General</c:formatCode>
                <c:ptCount val="10"/>
                <c:pt idx="0">
                  <c:v>4</c:v>
                </c:pt>
                <c:pt idx="1">
                  <c:v>4</c:v>
                </c:pt>
                <c:pt idx="2">
                  <c:v>1</c:v>
                </c:pt>
                <c:pt idx="3">
                  <c:v>3</c:v>
                </c:pt>
                <c:pt idx="4">
                  <c:v>3</c:v>
                </c:pt>
                <c:pt idx="5">
                  <c:v>2</c:v>
                </c:pt>
                <c:pt idx="6">
                  <c:v>1</c:v>
                </c:pt>
                <c:pt idx="7">
                  <c:v>1</c:v>
                </c:pt>
                <c:pt idx="8">
                  <c:v>1</c:v>
                </c:pt>
                <c:pt idx="9">
                  <c:v>0</c:v>
                </c:pt>
              </c:numCache>
            </c:numRef>
          </c:val>
          <c:extLst>
            <c:ext xmlns:c16="http://schemas.microsoft.com/office/drawing/2014/chart" uri="{C3380CC4-5D6E-409C-BE32-E72D297353CC}">
              <c16:uniqueId val="{00000000-8BFA-42A6-BD25-5A2F0CE19F77}"/>
            </c:ext>
          </c:extLst>
        </c:ser>
        <c:dLbls>
          <c:showLegendKey val="0"/>
          <c:showVal val="0"/>
          <c:showCatName val="0"/>
          <c:showSerName val="0"/>
          <c:showPercent val="0"/>
          <c:showBubbleSize val="0"/>
        </c:dLbls>
        <c:gapWidth val="182"/>
        <c:axId val="1286541455"/>
        <c:axId val="1286541871"/>
      </c:barChart>
      <c:catAx>
        <c:axId val="1286541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541871"/>
        <c:crosses val="autoZero"/>
        <c:auto val="1"/>
        <c:lblAlgn val="ctr"/>
        <c:lblOffset val="100"/>
        <c:noMultiLvlLbl val="0"/>
      </c:catAx>
      <c:valAx>
        <c:axId val="12865418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54145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[work.xlsx]Pivots!PivotTable1</c:name>
    <c:fmtId val="2"/>
  </c:pivotSource>
  <c:chart>
    <c:title>
      <c:tx>
        <c:rich>
          <a:bodyPr rot="0" spcFirstLastPara="1" vertOverflow="ellipsis" vert="horz" wrap="square" anchor="ctr" anchorCtr="1"/>
          <a:lstStyle/>
          <a:p>
            <a:pPr>
              <a:defRPr sz="2000" b="0" i="0" u="none" strike="noStrike" kern="1200" cap="none" spc="0" normalizeH="0" baseline="0">
                <a:ln>
                  <a:solidFill>
                    <a:srgbClr val="E04CA1"/>
                  </a:solidFill>
                </a:ln>
                <a:solidFill>
                  <a:schemeClr val="tx1"/>
                </a:solidFill>
                <a:latin typeface="+mj-lt"/>
                <a:ea typeface="+mj-ea"/>
                <a:cs typeface="+mj-cs"/>
              </a:defRPr>
            </a:pPr>
            <a:r>
              <a:rPr lang="en-US">
                <a:ln>
                  <a:solidFill>
                    <a:srgbClr val="E04CA1"/>
                  </a:solidFill>
                </a:ln>
                <a:solidFill>
                  <a:schemeClr val="tx1"/>
                </a:solidFill>
              </a:rPr>
              <a:t>Revenue by Month</a:t>
            </a:r>
          </a:p>
        </c:rich>
      </c:tx>
      <c:layout/>
      <c:overlay val="0"/>
      <c:spPr>
        <a:noFill/>
        <a:ln>
          <a:noFill/>
        </a:ln>
        <a:effectLst/>
      </c:spPr>
      <c:txPr>
        <a:bodyPr rot="0" spcFirstLastPara="1" vertOverflow="ellipsis" vert="horz" wrap="square" anchor="ctr" anchorCtr="1"/>
        <a:lstStyle/>
        <a:p>
          <a:pPr>
            <a:defRPr sz="2000" b="0" i="0" u="none" strike="noStrike" kern="1200" cap="none" spc="0" normalizeH="0" baseline="0">
              <a:ln>
                <a:solidFill>
                  <a:srgbClr val="E04CA1"/>
                </a:solidFill>
              </a:ln>
              <a:solidFill>
                <a:schemeClr val="tx1"/>
              </a:solidFill>
              <a:latin typeface="+mj-lt"/>
              <a:ea typeface="+mj-ea"/>
              <a:cs typeface="+mj-cs"/>
            </a:defRPr>
          </a:pPr>
          <a:endParaRPr lang="en-US"/>
        </a:p>
      </c:txPr>
    </c:title>
    <c:autoTitleDeleted val="0"/>
    <c:pivotFmts>
      <c:pivotFmt>
        <c:idx val="0"/>
      </c:pivotFmt>
      <c:pivotFmt>
        <c:idx val="1"/>
        <c:spPr>
          <a:solidFill>
            <a:schemeClr val="accent1"/>
          </a:solidFill>
          <a:ln w="38100" cap="rnd">
            <a:solidFill>
              <a:srgbClr val="E04CA1"/>
            </a:solidFill>
            <a:round/>
          </a:ln>
          <a:effectLst/>
        </c:spPr>
        <c:marker>
          <c:spPr>
            <a:solidFill>
              <a:srgbClr val="E04CA1"/>
            </a:solidFill>
            <a:ln>
              <a:noFill/>
            </a:ln>
            <a:effectLst/>
          </c:spPr>
        </c:marker>
      </c:pivotFmt>
      <c:pivotFmt>
        <c:idx val="2"/>
      </c:pivotFmt>
      <c:pivotFmt>
        <c:idx val="3"/>
      </c:pivotFmt>
      <c:pivotFmt>
        <c:idx val="4"/>
      </c:pivotFmt>
      <c:pivotFmt>
        <c:idx val="5"/>
        <c:spPr>
          <a:solidFill>
            <a:schemeClr val="accent1"/>
          </a:solidFill>
          <a:ln w="38100" cap="rnd">
            <a:solidFill>
              <a:srgbClr val="E04CA1"/>
            </a:solidFill>
            <a:round/>
          </a:ln>
          <a:effectLst/>
        </c:spPr>
        <c:marker>
          <c:symbol val="circle"/>
          <c:size val="8"/>
          <c:spPr>
            <a:solidFill>
              <a:srgbClr val="E04CA1"/>
            </a:solidFill>
            <a:ln>
              <a:noFill/>
            </a:ln>
            <a:effectLst/>
          </c:spPr>
        </c:marker>
      </c:pivotFmt>
      <c:pivotFmt>
        <c:idx val="6"/>
        <c:spPr>
          <a:solidFill>
            <a:schemeClr val="accent1"/>
          </a:solidFill>
          <a:ln w="38100" cap="rnd">
            <a:solidFill>
              <a:srgbClr val="E04CA1"/>
            </a:solidFill>
            <a:round/>
          </a:ln>
          <a:effectLst/>
        </c:spPr>
        <c:marker>
          <c:symbol val="circle"/>
          <c:size val="8"/>
          <c:spPr>
            <a:solidFill>
              <a:srgbClr val="E04CA1"/>
            </a:solidFill>
            <a:ln>
              <a:noFill/>
            </a:ln>
            <a:effectLst/>
          </c:spPr>
        </c:marker>
      </c:pivotFmt>
      <c:pivotFmt>
        <c:idx val="7"/>
        <c:spPr>
          <a:ln w="38100" cap="rnd">
            <a:solidFill>
              <a:srgbClr val="E04CA1"/>
            </a:solidFill>
            <a:round/>
          </a:ln>
          <a:effectLst/>
        </c:spPr>
        <c:marker>
          <c:symbol val="circle"/>
          <c:size val="8"/>
          <c:spPr>
            <a:solidFill>
              <a:srgbClr val="E04CA1"/>
            </a:solidFill>
            <a:ln>
              <a:solidFill>
                <a:srgbClr val="E04CA1"/>
              </a:solidFill>
            </a:ln>
            <a:effectLst/>
          </c:spPr>
        </c:marker>
      </c:pivotFmt>
    </c:pivotFmts>
    <c:plotArea>
      <c:layout/>
      <c:lineChart>
        <c:grouping val="standard"/>
        <c:varyColors val="0"/>
        <c:ser>
          <c:idx val="0"/>
          <c:order val="0"/>
          <c:tx>
            <c:strRef>
              <c:f>Pivots!$B$4</c:f>
              <c:strCache>
                <c:ptCount val="1"/>
                <c:pt idx="0">
                  <c:v>Total</c:v>
                </c:pt>
              </c:strCache>
            </c:strRef>
          </c:tx>
          <c:spPr>
            <a:ln w="38100" cap="rnd">
              <a:solidFill>
                <a:srgbClr val="E04CA1"/>
              </a:solidFill>
              <a:round/>
            </a:ln>
            <a:effectLst/>
          </c:spPr>
          <c:marker>
            <c:symbol val="circle"/>
            <c:size val="8"/>
            <c:spPr>
              <a:solidFill>
                <a:srgbClr val="E04CA1"/>
              </a:solidFill>
              <a:ln>
                <a:solidFill>
                  <a:srgbClr val="E04CA1"/>
                </a:solidFill>
              </a:ln>
              <a:effectLst/>
            </c:spPr>
          </c:marker>
          <c:cat>
            <c:strRef>
              <c:f>Pivots!$A$5:$A$17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Pivots!$B$5:$B$17</c:f>
              <c:numCache>
                <c:formatCode>General</c:formatCode>
                <c:ptCount val="12"/>
                <c:pt idx="0">
                  <c:v>628787.76000000036</c:v>
                </c:pt>
                <c:pt idx="1">
                  <c:v>511560.81000000006</c:v>
                </c:pt>
                <c:pt idx="2">
                  <c:v>480130.75000000012</c:v>
                </c:pt>
                <c:pt idx="3">
                  <c:v>553741.03999999992</c:v>
                </c:pt>
                <c:pt idx="4">
                  <c:v>574518.79</c:v>
                </c:pt>
                <c:pt idx="5">
                  <c:v>540807.75000000012</c:v>
                </c:pt>
                <c:pt idx="6">
                  <c:v>714272.39000000013</c:v>
                </c:pt>
                <c:pt idx="7">
                  <c:v>558888.04999999981</c:v>
                </c:pt>
                <c:pt idx="8">
                  <c:v>687654.74000000022</c:v>
                </c:pt>
                <c:pt idx="9">
                  <c:v>890805.77000000048</c:v>
                </c:pt>
                <c:pt idx="10">
                  <c:v>476178.0799999999</c:v>
                </c:pt>
                <c:pt idx="11">
                  <c:v>421544.23</c:v>
                </c:pt>
              </c:numCache>
            </c:numRef>
          </c:val>
          <c:smooth val="0"/>
          <c:extLst>
            <c:ext xmlns:c16="http://schemas.microsoft.com/office/drawing/2014/chart" uri="{C3380CC4-5D6E-409C-BE32-E72D297353CC}">
              <c16:uniqueId val="{00000000-114C-4EC7-A525-0D4A77AC169E}"/>
            </c:ext>
          </c:extLst>
        </c:ser>
        <c:dLbls>
          <c:showLegendKey val="0"/>
          <c:showVal val="0"/>
          <c:showCatName val="0"/>
          <c:showSerName val="0"/>
          <c:showPercent val="0"/>
          <c:showBubbleSize val="0"/>
        </c:dLbls>
        <c:marker val="1"/>
        <c:smooth val="0"/>
        <c:axId val="1189095423"/>
        <c:axId val="1189095839"/>
      </c:lineChart>
      <c:catAx>
        <c:axId val="1189095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none" spc="0" normalizeH="0" baseline="0">
                <a:solidFill>
                  <a:sysClr val="windowText" lastClr="000000"/>
                </a:solidFill>
                <a:latin typeface="+mj-lt"/>
                <a:ea typeface="+mn-ea"/>
                <a:cs typeface="+mj-cs"/>
              </a:defRPr>
            </a:pPr>
            <a:endParaRPr lang="en-US"/>
          </a:p>
        </c:txPr>
        <c:crossAx val="1189095839"/>
        <c:crosses val="autoZero"/>
        <c:auto val="1"/>
        <c:lblAlgn val="ctr"/>
        <c:lblOffset val="100"/>
        <c:noMultiLvlLbl val="0"/>
      </c:catAx>
      <c:valAx>
        <c:axId val="1189095839"/>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ln>
                  <a:noFill/>
                </a:ln>
                <a:solidFill>
                  <a:sysClr val="windowText" lastClr="000000"/>
                </a:solidFill>
                <a:latin typeface="+mj-lt"/>
                <a:ea typeface="+mn-ea"/>
                <a:cs typeface="+mj-cs"/>
              </a:defRPr>
            </a:pPr>
            <a:endParaRPr lang="en-US"/>
          </a:p>
        </c:txPr>
        <c:crossAx val="1189095423"/>
        <c:crosses val="autoZero"/>
        <c:crossBetween val="between"/>
      </c:valAx>
      <c:spPr>
        <a:noFill/>
        <a:ln>
          <a:solidFill>
            <a:srgbClr val="E04CA1"/>
          </a:solidFill>
        </a:ln>
        <a:effectLst/>
      </c:spPr>
    </c:plotArea>
    <c:plotVisOnly val="1"/>
    <c:dispBlanksAs val="gap"/>
    <c:showDLblsOverMax val="0"/>
  </c:chart>
  <c:spPr>
    <a:solidFill>
      <a:schemeClr val="bg1"/>
    </a:solidFill>
    <a:ln w="9525" cap="flat" cmpd="sng" algn="ctr">
      <a:solidFill>
        <a:srgbClr val="E04CA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[work.xlsx]Pivots!PivotTable2</c:name>
    <c:fmtId val="2"/>
  </c:pivotSource>
  <c:chart>
    <c:title>
      <c:tx>
        <c:rich>
          <a:bodyPr rot="0" spcFirstLastPara="1" vertOverflow="ellipsis" vert="horz" wrap="square" anchor="ctr" anchorCtr="1"/>
          <a:lstStyle/>
          <a:p>
            <a:pPr>
              <a:defRPr sz="2000" b="0" i="0" u="none" strike="noStrike" kern="1200" cap="none" spc="0" normalizeH="0" baseline="0">
                <a:ln>
                  <a:solidFill>
                    <a:srgbClr val="E04CA1"/>
                  </a:solidFill>
                </a:ln>
                <a:solidFill>
                  <a:schemeClr val="tx1"/>
                </a:solidFill>
                <a:latin typeface="+mj-lt"/>
                <a:ea typeface="+mj-ea"/>
                <a:cs typeface="+mj-cs"/>
              </a:defRPr>
            </a:pPr>
            <a:r>
              <a:rPr lang="en-US">
                <a:ln>
                  <a:solidFill>
                    <a:srgbClr val="E04CA1"/>
                  </a:solidFill>
                </a:ln>
                <a:solidFill>
                  <a:schemeClr val="tx1"/>
                </a:solidFill>
              </a:rPr>
              <a:t>Revenue by Region</a:t>
            </a:r>
          </a:p>
        </c:rich>
      </c:tx>
      <c:layout/>
      <c:overlay val="0"/>
      <c:spPr>
        <a:noFill/>
        <a:ln>
          <a:noFill/>
        </a:ln>
        <a:effectLst/>
      </c:spPr>
      <c:txPr>
        <a:bodyPr rot="0" spcFirstLastPara="1" vertOverflow="ellipsis" vert="horz" wrap="square" anchor="ctr" anchorCtr="1"/>
        <a:lstStyle/>
        <a:p>
          <a:pPr>
            <a:defRPr sz="2000" b="0" i="0" u="none" strike="noStrike" kern="1200" cap="none" spc="0" normalizeH="0" baseline="0">
              <a:ln>
                <a:solidFill>
                  <a:srgbClr val="E04CA1"/>
                </a:solidFill>
              </a:ln>
              <a:solidFill>
                <a:schemeClr val="tx1"/>
              </a:solidFill>
              <a:latin typeface="+mj-lt"/>
              <a:ea typeface="+mj-ea"/>
              <a:cs typeface="+mj-cs"/>
            </a:defRPr>
          </a:pPr>
          <a:endParaRPr lang="en-US"/>
        </a:p>
      </c:txPr>
    </c:title>
    <c:autoTitleDeleted val="0"/>
    <c:pivotFmts>
      <c:pivotFmt>
        <c:idx val="0"/>
      </c:pivotFmt>
      <c:pivotFmt>
        <c:idx val="1"/>
        <c:spPr>
          <a:solidFill>
            <a:schemeClr val="accent1"/>
          </a:solidFill>
          <a:ln w="38100" cap="rnd">
            <a:solidFill>
              <a:srgbClr val="E04CA1"/>
            </a:solidFill>
            <a:round/>
          </a:ln>
          <a:effectLst/>
        </c:spPr>
        <c:marker>
          <c:spPr>
            <a:solidFill>
              <a:srgbClr val="E04CA1"/>
            </a:solidFill>
            <a:ln>
              <a:noFill/>
            </a:ln>
            <a:effectLst/>
          </c:spPr>
        </c:marker>
      </c:pivotFmt>
      <c:pivotFmt>
        <c:idx val="2"/>
      </c:pivotFmt>
      <c:pivotFmt>
        <c:idx val="3"/>
      </c:pivotFmt>
      <c:pivotFmt>
        <c:idx val="4"/>
      </c:pivotFmt>
      <c:pivotFmt>
        <c:idx val="5"/>
        <c:spPr>
          <a:solidFill>
            <a:schemeClr val="accent1"/>
          </a:solidFill>
          <a:ln w="38100" cap="rnd">
            <a:solidFill>
              <a:srgbClr val="E04CA1"/>
            </a:solidFill>
            <a:round/>
          </a:ln>
          <a:effectLst/>
        </c:spPr>
        <c:marker>
          <c:symbol val="circle"/>
          <c:size val="8"/>
          <c:spPr>
            <a:solidFill>
              <a:srgbClr val="E04CA1"/>
            </a:solidFill>
            <a:ln>
              <a:noFill/>
            </a:ln>
            <a:effectLst/>
          </c:spPr>
        </c:marker>
      </c:pivotFmt>
      <c:pivotFmt>
        <c:idx val="6"/>
        <c:spPr>
          <a:solidFill>
            <a:schemeClr val="accent1"/>
          </a:solidFill>
          <a:ln w="38100" cap="rnd">
            <a:solidFill>
              <a:srgbClr val="E04CA1"/>
            </a:solidFill>
            <a:round/>
          </a:ln>
          <a:effectLst/>
        </c:spPr>
        <c:marker>
          <c:symbol val="circle"/>
          <c:size val="8"/>
          <c:spPr>
            <a:solidFill>
              <a:srgbClr val="E04CA1"/>
            </a:solidFill>
            <a:ln>
              <a:noFill/>
            </a:ln>
            <a:effectLst/>
          </c:spPr>
        </c:marker>
      </c:pivotFmt>
      <c:pivotFmt>
        <c:idx val="7"/>
        <c:spPr>
          <a:solidFill>
            <a:schemeClr val="accent1"/>
          </a:solidFill>
          <a:ln w="38100" cap="rnd">
            <a:solidFill>
              <a:srgbClr val="E04CA1"/>
            </a:solidFill>
            <a:round/>
          </a:ln>
          <a:effectLst/>
        </c:spPr>
        <c:marker>
          <c:symbol val="circle"/>
          <c:size val="8"/>
          <c:spPr>
            <a:solidFill>
              <a:srgbClr val="E04CA1"/>
            </a:solidFill>
            <a:ln>
              <a:solidFill>
                <a:srgbClr val="E04CA1"/>
              </a:solidFill>
            </a:ln>
            <a:effectLst/>
          </c:spPr>
        </c:marker>
      </c:pivotFmt>
      <c:pivotFmt>
        <c:idx val="8"/>
        <c:spPr>
          <a:solidFill>
            <a:schemeClr val="accent1"/>
          </a:solidFill>
          <a:ln w="38100" cap="rnd">
            <a:solidFill>
              <a:srgbClr val="E04CA1"/>
            </a:solidFill>
            <a:round/>
          </a:ln>
          <a:effectLst/>
        </c:spPr>
        <c:marker>
          <c:symbol val="circle"/>
          <c:size val="8"/>
          <c:spPr>
            <a:solidFill>
              <a:srgbClr val="E04CA1"/>
            </a:solidFill>
            <a:ln>
              <a:solidFill>
                <a:srgbClr val="E04CA1"/>
              </a:solidFill>
            </a:ln>
            <a:effectLst/>
          </c:spPr>
        </c:marker>
      </c:pivotFmt>
      <c:pivotFmt>
        <c:idx val="9"/>
        <c:spPr>
          <a:solidFill>
            <a:schemeClr val="accent1"/>
          </a:solidFill>
          <a:ln>
            <a:solidFill>
              <a:srgbClr val="E04CA1"/>
            </a:solidFill>
          </a:ln>
          <a:effectLst/>
        </c:spPr>
        <c:marker>
          <c:symbol val="circle"/>
          <c:size val="8"/>
          <c:spPr>
            <a:solidFill>
              <a:srgbClr val="E04CA1"/>
            </a:solidFill>
            <a:ln>
              <a:solidFill>
                <a:srgbClr val="E04CA1"/>
              </a:solidFill>
            </a:ln>
            <a:effectLst/>
          </c:spPr>
        </c:marker>
      </c:pivotFmt>
      <c:pivotFmt>
        <c:idx val="10"/>
        <c:spPr>
          <a:solidFill>
            <a:srgbClr val="E04CA1"/>
          </a:solidFill>
          <a:ln>
            <a:solidFill>
              <a:srgbClr val="E04CA1"/>
            </a:solidFill>
          </a:ln>
          <a:effectLst/>
        </c:spPr>
        <c:marker>
          <c:symbol val="none"/>
        </c:marker>
      </c:pivotFmt>
    </c:pivotFmts>
    <c:plotArea>
      <c:layout/>
      <c:barChart>
        <c:barDir val="col"/>
        <c:grouping val="clustered"/>
        <c:varyColors val="0"/>
        <c:ser>
          <c:idx val="0"/>
          <c:order val="0"/>
          <c:tx>
            <c:strRef>
              <c:f>Pivots!$L$3</c:f>
              <c:strCache>
                <c:ptCount val="1"/>
                <c:pt idx="0">
                  <c:v>Total</c:v>
                </c:pt>
              </c:strCache>
            </c:strRef>
          </c:tx>
          <c:spPr>
            <a:solidFill>
              <a:srgbClr val="E04CA1"/>
            </a:solidFill>
            <a:ln>
              <a:solidFill>
                <a:srgbClr val="E04CA1"/>
              </a:solidFill>
            </a:ln>
            <a:effectLst/>
          </c:spPr>
          <c:invertIfNegative val="0"/>
          <c:cat>
            <c:strRef>
              <c:f>Pivots!$K$4:$K$9</c:f>
              <c:strCache>
                <c:ptCount val="5"/>
                <c:pt idx="0">
                  <c:v>Alexandria</c:v>
                </c:pt>
                <c:pt idx="1">
                  <c:v>Cairo</c:v>
                </c:pt>
                <c:pt idx="2">
                  <c:v>Delta</c:v>
                </c:pt>
                <c:pt idx="3">
                  <c:v>Giza</c:v>
                </c:pt>
                <c:pt idx="4">
                  <c:v>Upper Egypt</c:v>
                </c:pt>
              </c:strCache>
            </c:strRef>
          </c:cat>
          <c:val>
            <c:numRef>
              <c:f>Pivots!$L$4:$L$9</c:f>
              <c:numCache>
                <c:formatCode>General</c:formatCode>
                <c:ptCount val="5"/>
                <c:pt idx="0">
                  <c:v>905154.96</c:v>
                </c:pt>
                <c:pt idx="1">
                  <c:v>2573940.2599999998</c:v>
                </c:pt>
                <c:pt idx="2">
                  <c:v>1160865.1500000011</c:v>
                </c:pt>
                <c:pt idx="3">
                  <c:v>1480627.1300000008</c:v>
                </c:pt>
                <c:pt idx="4">
                  <c:v>918302.66000000027</c:v>
                </c:pt>
              </c:numCache>
            </c:numRef>
          </c:val>
          <c:extLst>
            <c:ext xmlns:c16="http://schemas.microsoft.com/office/drawing/2014/chart" uri="{C3380CC4-5D6E-409C-BE32-E72D297353CC}">
              <c16:uniqueId val="{00000006-B46B-463D-AB62-2FF15F1408F3}"/>
            </c:ext>
          </c:extLst>
        </c:ser>
        <c:dLbls>
          <c:showLegendKey val="0"/>
          <c:showVal val="0"/>
          <c:showCatName val="0"/>
          <c:showSerName val="0"/>
          <c:showPercent val="0"/>
          <c:showBubbleSize val="0"/>
        </c:dLbls>
        <c:gapWidth val="150"/>
        <c:axId val="1189095423"/>
        <c:axId val="1189095839"/>
      </c:barChart>
      <c:catAx>
        <c:axId val="1189095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none" spc="0" normalizeH="0" baseline="0">
                <a:solidFill>
                  <a:sysClr val="windowText" lastClr="000000"/>
                </a:solidFill>
                <a:latin typeface="+mj-lt"/>
                <a:ea typeface="+mn-ea"/>
                <a:cs typeface="+mj-cs"/>
              </a:defRPr>
            </a:pPr>
            <a:endParaRPr lang="en-US"/>
          </a:p>
        </c:txPr>
        <c:crossAx val="1189095839"/>
        <c:crosses val="autoZero"/>
        <c:auto val="1"/>
        <c:lblAlgn val="ctr"/>
        <c:lblOffset val="100"/>
        <c:noMultiLvlLbl val="0"/>
      </c:catAx>
      <c:valAx>
        <c:axId val="1189095839"/>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ln>
                  <a:noFill/>
                </a:ln>
                <a:solidFill>
                  <a:sysClr val="windowText" lastClr="000000"/>
                </a:solidFill>
                <a:latin typeface="+mj-lt"/>
                <a:ea typeface="+mn-ea"/>
                <a:cs typeface="+mj-cs"/>
              </a:defRPr>
            </a:pPr>
            <a:endParaRPr lang="en-US"/>
          </a:p>
        </c:txPr>
        <c:crossAx val="1189095423"/>
        <c:crosses val="autoZero"/>
        <c:crossBetween val="between"/>
      </c:valAx>
      <c:spPr>
        <a:noFill/>
        <a:ln>
          <a:solidFill>
            <a:srgbClr val="E04CA1"/>
          </a:solidFill>
        </a:ln>
        <a:effectLst/>
      </c:spPr>
    </c:plotArea>
    <c:plotVisOnly val="1"/>
    <c:dispBlanksAs val="gap"/>
    <c:showDLblsOverMax val="0"/>
  </c:chart>
  <c:spPr>
    <a:solidFill>
      <a:schemeClr val="bg1"/>
    </a:solidFill>
    <a:ln w="9525" cap="flat" cmpd="sng" algn="ctr">
      <a:solidFill>
        <a:srgbClr val="E04CA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[work.xlsx]Pivots!PivotTable3</c:name>
    <c:fmtId val="2"/>
  </c:pivotSource>
  <c:chart>
    <c:title>
      <c:tx>
        <c:rich>
          <a:bodyPr rot="0" spcFirstLastPara="1" vertOverflow="ellipsis" vert="horz" wrap="square" anchor="ctr" anchorCtr="1"/>
          <a:lstStyle/>
          <a:p>
            <a:pPr>
              <a:defRPr sz="2000" b="0" i="0" u="none" strike="noStrike" kern="1200" cap="none" spc="0" normalizeH="0" baseline="0">
                <a:ln>
                  <a:solidFill>
                    <a:srgbClr val="E04CA1"/>
                  </a:solidFill>
                </a:ln>
                <a:solidFill>
                  <a:schemeClr val="tx1"/>
                </a:solidFill>
                <a:latin typeface="+mj-lt"/>
                <a:ea typeface="+mj-ea"/>
                <a:cs typeface="+mj-cs"/>
              </a:defRPr>
            </a:pPr>
            <a:r>
              <a:rPr lang="en-US">
                <a:ln>
                  <a:solidFill>
                    <a:srgbClr val="E04CA1"/>
                  </a:solidFill>
                </a:ln>
                <a:solidFill>
                  <a:schemeClr val="tx1"/>
                </a:solidFill>
              </a:rPr>
              <a:t>Revenue by Promo Type</a:t>
            </a:r>
          </a:p>
        </c:rich>
      </c:tx>
      <c:layout/>
      <c:overlay val="0"/>
      <c:spPr>
        <a:noFill/>
        <a:ln>
          <a:noFill/>
        </a:ln>
        <a:effectLst/>
      </c:spPr>
      <c:txPr>
        <a:bodyPr rot="0" spcFirstLastPara="1" vertOverflow="ellipsis" vert="horz" wrap="square" anchor="ctr" anchorCtr="1"/>
        <a:lstStyle/>
        <a:p>
          <a:pPr>
            <a:defRPr sz="2000" b="0" i="0" u="none" strike="noStrike" kern="1200" cap="none" spc="0" normalizeH="0" baseline="0">
              <a:ln>
                <a:solidFill>
                  <a:srgbClr val="E04CA1"/>
                </a:solidFill>
              </a:ln>
              <a:solidFill>
                <a:schemeClr val="tx1"/>
              </a:solidFill>
              <a:latin typeface="+mj-lt"/>
              <a:ea typeface="+mj-ea"/>
              <a:cs typeface="+mj-cs"/>
            </a:defRPr>
          </a:pPr>
          <a:endParaRPr lang="en-US"/>
        </a:p>
      </c:txPr>
    </c:title>
    <c:autoTitleDeleted val="0"/>
    <c:pivotFmts>
      <c:pivotFmt>
        <c:idx val="0"/>
      </c:pivotFmt>
      <c:pivotFmt>
        <c:idx val="1"/>
        <c:spPr>
          <a:solidFill>
            <a:schemeClr val="accent1"/>
          </a:solidFill>
          <a:ln w="38100" cap="rnd">
            <a:solidFill>
              <a:srgbClr val="E04CA1"/>
            </a:solidFill>
            <a:round/>
          </a:ln>
          <a:effectLst/>
        </c:spPr>
        <c:marker>
          <c:spPr>
            <a:solidFill>
              <a:srgbClr val="E04CA1"/>
            </a:solidFill>
            <a:ln>
              <a:noFill/>
            </a:ln>
            <a:effectLst/>
          </c:spPr>
        </c:marker>
      </c:pivotFmt>
      <c:pivotFmt>
        <c:idx val="2"/>
      </c:pivotFmt>
      <c:pivotFmt>
        <c:idx val="3"/>
      </c:pivotFmt>
      <c:pivotFmt>
        <c:idx val="4"/>
      </c:pivotFmt>
      <c:pivotFmt>
        <c:idx val="5"/>
        <c:spPr>
          <a:solidFill>
            <a:schemeClr val="accent1"/>
          </a:solidFill>
          <a:ln w="38100" cap="rnd">
            <a:solidFill>
              <a:srgbClr val="E04CA1"/>
            </a:solidFill>
            <a:round/>
          </a:ln>
          <a:effectLst/>
        </c:spPr>
        <c:marker>
          <c:symbol val="circle"/>
          <c:size val="8"/>
          <c:spPr>
            <a:solidFill>
              <a:srgbClr val="E04CA1"/>
            </a:solidFill>
            <a:ln>
              <a:noFill/>
            </a:ln>
            <a:effectLst/>
          </c:spPr>
        </c:marker>
      </c:pivotFmt>
      <c:pivotFmt>
        <c:idx val="6"/>
        <c:spPr>
          <a:solidFill>
            <a:schemeClr val="accent1"/>
          </a:solidFill>
          <a:ln w="38100" cap="rnd">
            <a:solidFill>
              <a:srgbClr val="E04CA1"/>
            </a:solidFill>
            <a:round/>
          </a:ln>
          <a:effectLst/>
        </c:spPr>
        <c:marker>
          <c:symbol val="circle"/>
          <c:size val="8"/>
          <c:spPr>
            <a:solidFill>
              <a:srgbClr val="E04CA1"/>
            </a:solidFill>
            <a:ln>
              <a:noFill/>
            </a:ln>
            <a:effectLst/>
          </c:spPr>
        </c:marker>
      </c:pivotFmt>
      <c:pivotFmt>
        <c:idx val="7"/>
        <c:spPr>
          <a:solidFill>
            <a:schemeClr val="accent1"/>
          </a:solidFill>
          <a:ln w="38100" cap="rnd">
            <a:solidFill>
              <a:srgbClr val="E04CA1"/>
            </a:solidFill>
            <a:round/>
          </a:ln>
          <a:effectLst/>
        </c:spPr>
        <c:marker>
          <c:symbol val="circle"/>
          <c:size val="8"/>
          <c:spPr>
            <a:solidFill>
              <a:srgbClr val="E04CA1"/>
            </a:solidFill>
            <a:ln>
              <a:solidFill>
                <a:srgbClr val="E04CA1"/>
              </a:solidFill>
            </a:ln>
            <a:effectLst/>
          </c:spPr>
        </c:marker>
      </c:pivotFmt>
      <c:pivotFmt>
        <c:idx val="8"/>
        <c:spPr>
          <a:solidFill>
            <a:schemeClr val="accent1"/>
          </a:solidFill>
          <a:ln w="38100" cap="rnd">
            <a:solidFill>
              <a:srgbClr val="E04CA1"/>
            </a:solidFill>
            <a:round/>
          </a:ln>
          <a:effectLst/>
        </c:spPr>
        <c:marker>
          <c:symbol val="circle"/>
          <c:size val="8"/>
          <c:spPr>
            <a:solidFill>
              <a:srgbClr val="E04CA1"/>
            </a:solidFill>
            <a:ln>
              <a:solidFill>
                <a:srgbClr val="E04CA1"/>
              </a:solidFill>
            </a:ln>
            <a:effectLst/>
          </c:spPr>
        </c:marker>
      </c:pivotFmt>
      <c:pivotFmt>
        <c:idx val="9"/>
        <c:spPr>
          <a:solidFill>
            <a:schemeClr val="accent1"/>
          </a:solidFill>
          <a:ln>
            <a:solidFill>
              <a:srgbClr val="E04CA1"/>
            </a:solidFill>
          </a:ln>
          <a:effectLst/>
        </c:spPr>
        <c:marker>
          <c:symbol val="circle"/>
          <c:size val="8"/>
          <c:spPr>
            <a:solidFill>
              <a:srgbClr val="E04CA1"/>
            </a:solidFill>
            <a:ln>
              <a:solidFill>
                <a:srgbClr val="E04CA1"/>
              </a:solidFill>
            </a:ln>
            <a:effectLst/>
          </c:spPr>
        </c:marker>
      </c:pivotFmt>
      <c:pivotFmt>
        <c:idx val="10"/>
        <c:spPr>
          <a:solidFill>
            <a:srgbClr val="E04CA1"/>
          </a:solidFill>
          <a:ln>
            <a:solidFill>
              <a:srgbClr val="E04CA1"/>
            </a:solidFill>
          </a:ln>
          <a:effectLst/>
        </c:spPr>
        <c:marker>
          <c:symbol val="none"/>
        </c:marker>
      </c:pivotFmt>
      <c:pivotFmt>
        <c:idx val="11"/>
        <c:spPr>
          <a:solidFill>
            <a:srgbClr val="E04CA1"/>
          </a:solidFill>
          <a:ln>
            <a:solidFill>
              <a:srgbClr val="E04CA1"/>
            </a:solidFill>
          </a:ln>
          <a:effectLst/>
        </c:spPr>
        <c:marker>
          <c:symbol val="none"/>
        </c:marker>
      </c:pivotFmt>
      <c:pivotFmt>
        <c:idx val="12"/>
        <c:spPr>
          <a:solidFill>
            <a:srgbClr val="E04CA1"/>
          </a:solidFill>
          <a:ln>
            <a:solidFill>
              <a:srgbClr val="E04CA1"/>
            </a:solidFill>
          </a:ln>
          <a:effectLst/>
        </c:spPr>
        <c:marker>
          <c:symbol val="none"/>
        </c:marker>
      </c:pivotFmt>
      <c:pivotFmt>
        <c:idx val="13"/>
        <c:spPr>
          <a:solidFill>
            <a:srgbClr val="E04CA1"/>
          </a:solidFill>
          <a:ln>
            <a:solidFill>
              <a:srgbClr val="E04CA1"/>
            </a:solidFill>
          </a:ln>
          <a:effectLst/>
          <a:sp3d>
            <a:contourClr>
              <a:srgbClr val="E04CA1"/>
            </a:contourClr>
          </a:sp3d>
        </c:spPr>
        <c:marker>
          <c:symbol val="none"/>
        </c:marke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solidFill>
          <a:ln>
            <a:solidFill>
              <a:srgbClr val="E04CA1"/>
            </a:solidFill>
          </a:ln>
          <a:effectLst/>
        </c:spPr>
      </c:pivotFmt>
      <c:pivotFmt>
        <c:idx val="16"/>
        <c:spPr>
          <a:solidFill>
            <a:schemeClr val="accent1"/>
          </a:solidFill>
          <a:ln>
            <a:noFill/>
          </a:ln>
          <a:effectLst/>
        </c:spPr>
        <c:dLbl>
          <c:idx val="0"/>
          <c:layout>
            <c:manualLayout>
              <c:x val="1.5194131139013028E-2"/>
              <c:y val="1.7031025298741835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solidFill>
            <a:schemeClr val="accent1"/>
          </a:solidFill>
          <a:ln>
            <a:noFill/>
          </a:ln>
          <a:effectLst/>
        </c:spPr>
        <c:dLbl>
          <c:idx val="0"/>
          <c:layout>
            <c:manualLayout>
              <c:x val="-1.7659903998486676E-2"/>
              <c:y val="5.3340169088200509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solidFill>
            <a:srgbClr val="E96DBD"/>
          </a:solidFill>
          <a:ln>
            <a:solidFill>
              <a:srgbClr val="E04CA1"/>
            </a:solidFill>
          </a:ln>
          <a:effectLst/>
        </c:spPr>
        <c:dLbl>
          <c:idx val="0"/>
          <c:layout>
            <c:manualLayout>
              <c:x val="2.6787141472180843E-2"/>
              <c:y val="-2.4356568451056639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solidFill>
            <a:srgbClr val="F67EAC"/>
          </a:solidFill>
          <a:ln>
            <a:noFill/>
          </a:ln>
          <a:effectLst/>
        </c:spPr>
        <c:dLbl>
          <c:idx val="0"/>
          <c:layout>
            <c:manualLayout>
              <c:x val="3.1967794566219762E-3"/>
              <c:y val="-1.8360128202647888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20"/>
        <c:spPr>
          <a:solidFill>
            <a:srgbClr val="FB9FB5"/>
          </a:solidFill>
          <a:ln>
            <a:noFill/>
          </a:ln>
          <a:effectLst/>
        </c:spPr>
        <c:dLbl>
          <c:idx val="0"/>
          <c:layout>
            <c:manualLayout>
              <c:x val="1.0795795795795796E-2"/>
              <c:y val="-0.11182682324414608"/>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21"/>
        <c:spPr>
          <a:solidFill>
            <a:srgbClr val="FFD5D5"/>
          </a:solidFill>
          <a:ln>
            <a:noFill/>
          </a:ln>
          <a:effectLst/>
        </c:spPr>
        <c:dLbl>
          <c:idx val="0"/>
          <c:layout>
            <c:manualLayout>
              <c:x val="6.5814594121680739E-2"/>
              <c:y val="4.088555269657632E-4"/>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34070578839983"/>
          <c:y val="0.23595833498199659"/>
          <c:w val="0.47791063454730492"/>
          <c:h val="0.64722068346984263"/>
        </c:manualLayout>
      </c:layout>
      <c:pieChart>
        <c:varyColors val="1"/>
        <c:ser>
          <c:idx val="0"/>
          <c:order val="0"/>
          <c:tx>
            <c:strRef>
              <c:f>Pivots!$E$14</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24-F583-40CB-B5F2-CE89025775A8}"/>
              </c:ext>
            </c:extLst>
          </c:dPt>
          <c:dPt>
            <c:idx val="1"/>
            <c:bubble3D val="0"/>
            <c:spPr>
              <a:solidFill>
                <a:schemeClr val="accent2"/>
              </a:solidFill>
              <a:ln>
                <a:noFill/>
              </a:ln>
              <a:effectLst/>
            </c:spPr>
            <c:extLst>
              <c:ext xmlns:c16="http://schemas.microsoft.com/office/drawing/2014/chart" uri="{C3380CC4-5D6E-409C-BE32-E72D297353CC}">
                <c16:uniqueId val="{0000002F-F583-40CB-B5F2-CE89025775A8}"/>
              </c:ext>
            </c:extLst>
          </c:dPt>
          <c:dPt>
            <c:idx val="2"/>
            <c:bubble3D val="0"/>
            <c:spPr>
              <a:solidFill>
                <a:srgbClr val="E96DBD"/>
              </a:solidFill>
              <a:ln>
                <a:solidFill>
                  <a:srgbClr val="E04CA1"/>
                </a:solidFill>
              </a:ln>
              <a:effectLst/>
            </c:spPr>
            <c:extLst>
              <c:ext xmlns:c16="http://schemas.microsoft.com/office/drawing/2014/chart" uri="{C3380CC4-5D6E-409C-BE32-E72D297353CC}">
                <c16:uniqueId val="{00000014-F583-40CB-B5F2-CE89025775A8}"/>
              </c:ext>
            </c:extLst>
          </c:dPt>
          <c:dPt>
            <c:idx val="3"/>
            <c:bubble3D val="0"/>
            <c:spPr>
              <a:solidFill>
                <a:srgbClr val="F67EAC"/>
              </a:solidFill>
              <a:ln>
                <a:noFill/>
              </a:ln>
              <a:effectLst/>
            </c:spPr>
            <c:extLst>
              <c:ext xmlns:c16="http://schemas.microsoft.com/office/drawing/2014/chart" uri="{C3380CC4-5D6E-409C-BE32-E72D297353CC}">
                <c16:uniqueId val="{00000034-F583-40CB-B5F2-CE89025775A8}"/>
              </c:ext>
            </c:extLst>
          </c:dPt>
          <c:dPt>
            <c:idx val="4"/>
            <c:bubble3D val="0"/>
            <c:spPr>
              <a:solidFill>
                <a:srgbClr val="FB9FB5"/>
              </a:solidFill>
              <a:ln>
                <a:noFill/>
              </a:ln>
              <a:effectLst/>
            </c:spPr>
            <c:extLst>
              <c:ext xmlns:c16="http://schemas.microsoft.com/office/drawing/2014/chart" uri="{C3380CC4-5D6E-409C-BE32-E72D297353CC}">
                <c16:uniqueId val="{0000003B-F583-40CB-B5F2-CE89025775A8}"/>
              </c:ext>
            </c:extLst>
          </c:dPt>
          <c:dPt>
            <c:idx val="5"/>
            <c:bubble3D val="0"/>
            <c:spPr>
              <a:solidFill>
                <a:srgbClr val="FFD5D5"/>
              </a:solidFill>
              <a:ln>
                <a:noFill/>
              </a:ln>
              <a:effectLst/>
            </c:spPr>
            <c:extLst>
              <c:ext xmlns:c16="http://schemas.microsoft.com/office/drawing/2014/chart" uri="{C3380CC4-5D6E-409C-BE32-E72D297353CC}">
                <c16:uniqueId val="{0000003F-F583-40CB-B5F2-CE89025775A8}"/>
              </c:ext>
            </c:extLst>
          </c:dPt>
          <c:dLbls>
            <c:dLbl>
              <c:idx val="0"/>
              <c:layout>
                <c:manualLayout>
                  <c:x val="1.5194131139013028E-2"/>
                  <c:y val="1.7031025298741835E-2"/>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24-F583-40CB-B5F2-CE89025775A8}"/>
                </c:ext>
              </c:extLst>
            </c:dLbl>
            <c:dLbl>
              <c:idx val="1"/>
              <c:layout>
                <c:manualLayout>
                  <c:x val="-1.7659903998486676E-2"/>
                  <c:y val="5.3340169088200509E-2"/>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2F-F583-40CB-B5F2-CE89025775A8}"/>
                </c:ext>
              </c:extLst>
            </c:dLbl>
            <c:dLbl>
              <c:idx val="2"/>
              <c:layout>
                <c:manualLayout>
                  <c:x val="2.6787141472180843E-2"/>
                  <c:y val="-2.4356568451056639E-2"/>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4-F583-40CB-B5F2-CE89025775A8}"/>
                </c:ext>
              </c:extLst>
            </c:dLbl>
            <c:dLbl>
              <c:idx val="3"/>
              <c:layout>
                <c:manualLayout>
                  <c:x val="3.1967794566219762E-3"/>
                  <c:y val="-1.8360128202647888E-2"/>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34-F583-40CB-B5F2-CE89025775A8}"/>
                </c:ext>
              </c:extLst>
            </c:dLbl>
            <c:dLbl>
              <c:idx val="4"/>
              <c:layout>
                <c:manualLayout>
                  <c:x val="1.0795795795795796E-2"/>
                  <c:y val="-0.11182682324414608"/>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3B-F583-40CB-B5F2-CE89025775A8}"/>
                </c:ext>
              </c:extLst>
            </c:dLbl>
            <c:dLbl>
              <c:idx val="5"/>
              <c:layout>
                <c:manualLayout>
                  <c:x val="6.5814594121680739E-2"/>
                  <c:y val="4.088555269657632E-4"/>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3F-F583-40CB-B5F2-CE89025775A8}"/>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Pivots!$D$15:$D$21</c:f>
              <c:strCache>
                <c:ptCount val="6"/>
                <c:pt idx="0">
                  <c:v>BuyOneGetOne</c:v>
                </c:pt>
                <c:pt idx="1">
                  <c:v>Demo</c:v>
                </c:pt>
                <c:pt idx="2">
                  <c:v>DiscountCoupon</c:v>
                </c:pt>
                <c:pt idx="3">
                  <c:v>Display</c:v>
                </c:pt>
                <c:pt idx="4">
                  <c:v>PriceCut</c:v>
                </c:pt>
                <c:pt idx="5">
                  <c:v>Sampling</c:v>
                </c:pt>
              </c:strCache>
            </c:strRef>
          </c:cat>
          <c:val>
            <c:numRef>
              <c:f>Pivots!$E$15:$E$21</c:f>
              <c:numCache>
                <c:formatCode>General</c:formatCode>
                <c:ptCount val="6"/>
                <c:pt idx="0">
                  <c:v>1300577.94</c:v>
                </c:pt>
                <c:pt idx="1">
                  <c:v>1172069.7900000007</c:v>
                </c:pt>
                <c:pt idx="2">
                  <c:v>1175212.3800000004</c:v>
                </c:pt>
                <c:pt idx="3">
                  <c:v>1118382.7599999998</c:v>
                </c:pt>
                <c:pt idx="4">
                  <c:v>1148391.8500000008</c:v>
                </c:pt>
                <c:pt idx="5">
                  <c:v>1124255.4400000006</c:v>
                </c:pt>
              </c:numCache>
            </c:numRef>
          </c:val>
          <c:extLst>
            <c:ext xmlns:c16="http://schemas.microsoft.com/office/drawing/2014/chart" uri="{C3380CC4-5D6E-409C-BE32-E72D297353CC}">
              <c16:uniqueId val="{0000000E-F583-40CB-B5F2-CE89025775A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4949965669875684"/>
          <c:y val="0.18314439652329895"/>
          <c:w val="0.21081377407696239"/>
          <c:h val="0.5025183863735782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rgbClr val="E04CA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[work.xlsx]Pivots!PivotTable7</c:name>
    <c:fmtId val="4"/>
  </c:pivotSource>
  <c:chart>
    <c:title>
      <c:tx>
        <c:rich>
          <a:bodyPr rot="0" spcFirstLastPara="1" vertOverflow="ellipsis" vert="horz" wrap="square" anchor="ctr" anchorCtr="1"/>
          <a:lstStyle/>
          <a:p>
            <a:pPr>
              <a:defRPr sz="2000" b="0" i="0" u="none" strike="noStrike" kern="1200" cap="none" spc="0" normalizeH="0" baseline="0">
                <a:ln>
                  <a:solidFill>
                    <a:srgbClr val="E04CA1"/>
                  </a:solidFill>
                </a:ln>
                <a:solidFill>
                  <a:schemeClr val="tx1"/>
                </a:solidFill>
                <a:latin typeface="+mj-lt"/>
                <a:ea typeface="+mj-ea"/>
                <a:cs typeface="+mj-cs"/>
              </a:defRPr>
            </a:pPr>
            <a:r>
              <a:rPr lang="en-US">
                <a:ln>
                  <a:solidFill>
                    <a:srgbClr val="E04CA1"/>
                  </a:solidFill>
                </a:ln>
                <a:solidFill>
                  <a:schemeClr val="tx1"/>
                </a:solidFill>
              </a:rPr>
              <a:t>Number of Promoters by Region</a:t>
            </a:r>
          </a:p>
        </c:rich>
      </c:tx>
      <c:layout/>
      <c:overlay val="0"/>
      <c:spPr>
        <a:noFill/>
        <a:ln>
          <a:noFill/>
        </a:ln>
        <a:effectLst/>
      </c:spPr>
      <c:txPr>
        <a:bodyPr rot="0" spcFirstLastPara="1" vertOverflow="ellipsis" vert="horz" wrap="square" anchor="ctr" anchorCtr="1"/>
        <a:lstStyle/>
        <a:p>
          <a:pPr>
            <a:defRPr sz="2000" b="0" i="0" u="none" strike="noStrike" kern="1200" cap="none" spc="0" normalizeH="0" baseline="0">
              <a:ln>
                <a:solidFill>
                  <a:srgbClr val="E04CA1"/>
                </a:solidFill>
              </a:ln>
              <a:solidFill>
                <a:schemeClr val="tx1"/>
              </a:solidFill>
              <a:latin typeface="+mj-lt"/>
              <a:ea typeface="+mj-ea"/>
              <a:cs typeface="+mj-cs"/>
            </a:defRPr>
          </a:pPr>
          <a:endParaRPr lang="en-US"/>
        </a:p>
      </c:txPr>
    </c:title>
    <c:autoTitleDeleted val="0"/>
    <c:pivotFmts>
      <c:pivotFmt>
        <c:idx val="0"/>
      </c:pivotFmt>
      <c:pivotFmt>
        <c:idx val="1"/>
        <c:spPr>
          <a:solidFill>
            <a:schemeClr val="accent1"/>
          </a:solidFill>
          <a:ln w="38100" cap="rnd">
            <a:solidFill>
              <a:srgbClr val="E04CA1"/>
            </a:solidFill>
            <a:round/>
          </a:ln>
          <a:effectLst/>
        </c:spPr>
        <c:marker>
          <c:spPr>
            <a:solidFill>
              <a:srgbClr val="E04CA1"/>
            </a:solidFill>
            <a:ln>
              <a:noFill/>
            </a:ln>
            <a:effectLst/>
          </c:spPr>
        </c:marker>
      </c:pivotFmt>
      <c:pivotFmt>
        <c:idx val="2"/>
      </c:pivotFmt>
      <c:pivotFmt>
        <c:idx val="3"/>
      </c:pivotFmt>
      <c:pivotFmt>
        <c:idx val="4"/>
      </c:pivotFmt>
      <c:pivotFmt>
        <c:idx val="5"/>
        <c:spPr>
          <a:solidFill>
            <a:schemeClr val="accent1"/>
          </a:solidFill>
          <a:ln w="38100" cap="rnd">
            <a:solidFill>
              <a:srgbClr val="E04CA1"/>
            </a:solidFill>
            <a:round/>
          </a:ln>
          <a:effectLst/>
        </c:spPr>
        <c:marker>
          <c:symbol val="circle"/>
          <c:size val="8"/>
          <c:spPr>
            <a:solidFill>
              <a:srgbClr val="E04CA1"/>
            </a:solidFill>
            <a:ln>
              <a:noFill/>
            </a:ln>
            <a:effectLst/>
          </c:spPr>
        </c:marker>
      </c:pivotFmt>
      <c:pivotFmt>
        <c:idx val="6"/>
        <c:spPr>
          <a:solidFill>
            <a:schemeClr val="accent1"/>
          </a:solidFill>
          <a:ln w="38100" cap="rnd">
            <a:solidFill>
              <a:srgbClr val="E04CA1"/>
            </a:solidFill>
            <a:round/>
          </a:ln>
          <a:effectLst/>
        </c:spPr>
        <c:marker>
          <c:symbol val="circle"/>
          <c:size val="8"/>
          <c:spPr>
            <a:solidFill>
              <a:srgbClr val="E04CA1"/>
            </a:solidFill>
            <a:ln>
              <a:noFill/>
            </a:ln>
            <a:effectLst/>
          </c:spPr>
        </c:marker>
      </c:pivotFmt>
      <c:pivotFmt>
        <c:idx val="7"/>
        <c:spPr>
          <a:solidFill>
            <a:schemeClr val="accent1"/>
          </a:solidFill>
          <a:ln w="38100" cap="rnd">
            <a:solidFill>
              <a:srgbClr val="E04CA1"/>
            </a:solidFill>
            <a:round/>
          </a:ln>
          <a:effectLst/>
        </c:spPr>
        <c:marker>
          <c:symbol val="circle"/>
          <c:size val="8"/>
          <c:spPr>
            <a:solidFill>
              <a:srgbClr val="E04CA1"/>
            </a:solidFill>
            <a:ln>
              <a:solidFill>
                <a:srgbClr val="E04CA1"/>
              </a:solidFill>
            </a:ln>
            <a:effectLst/>
          </c:spPr>
        </c:marker>
      </c:pivotFmt>
      <c:pivotFmt>
        <c:idx val="8"/>
        <c:spPr>
          <a:solidFill>
            <a:schemeClr val="accent1"/>
          </a:solidFill>
          <a:ln w="38100" cap="rnd">
            <a:solidFill>
              <a:srgbClr val="E04CA1"/>
            </a:solidFill>
            <a:round/>
          </a:ln>
          <a:effectLst/>
        </c:spPr>
        <c:marker>
          <c:symbol val="circle"/>
          <c:size val="8"/>
          <c:spPr>
            <a:solidFill>
              <a:srgbClr val="E04CA1"/>
            </a:solidFill>
            <a:ln>
              <a:solidFill>
                <a:srgbClr val="E04CA1"/>
              </a:solidFill>
            </a:ln>
            <a:effectLst/>
          </c:spPr>
        </c:marker>
      </c:pivotFmt>
      <c:pivotFmt>
        <c:idx val="9"/>
        <c:spPr>
          <a:solidFill>
            <a:schemeClr val="accent1"/>
          </a:solidFill>
          <a:ln>
            <a:solidFill>
              <a:srgbClr val="E04CA1"/>
            </a:solidFill>
          </a:ln>
          <a:effectLst/>
          <a:sp3d>
            <a:contourClr>
              <a:srgbClr val="E04CA1"/>
            </a:contourClr>
          </a:sp3d>
        </c:spPr>
        <c:marker>
          <c:symbol val="circle"/>
          <c:size val="8"/>
          <c:spPr>
            <a:solidFill>
              <a:srgbClr val="E04CA1"/>
            </a:solidFill>
            <a:ln>
              <a:solidFill>
                <a:srgbClr val="E04CA1"/>
              </a:solidFill>
            </a:ln>
            <a:effectLst/>
          </c:spPr>
        </c:marker>
      </c:pivotFmt>
      <c:pivotFmt>
        <c:idx val="10"/>
        <c:spPr>
          <a:solidFill>
            <a:srgbClr val="E96DBD"/>
          </a:solidFill>
          <a:ln>
            <a:solidFill>
              <a:srgbClr val="E04CA1"/>
            </a:solidFill>
          </a:ln>
          <a:effectLst/>
          <a:sp3d>
            <a:contourClr>
              <a:srgbClr val="E04CA1"/>
            </a:contourClr>
          </a:sp3d>
        </c:spPr>
      </c:pivotFmt>
      <c:pivotFmt>
        <c:idx val="11"/>
        <c:spPr>
          <a:solidFill>
            <a:srgbClr val="E96DBD"/>
          </a:solidFill>
          <a:ln>
            <a:solidFill>
              <a:srgbClr val="E96DBD"/>
            </a:solidFill>
          </a:ln>
          <a:effectLst/>
          <a:sp3d>
            <a:contourClr>
              <a:srgbClr val="E96DBD"/>
            </a:contourClr>
          </a:sp3d>
        </c:spPr>
        <c:marker>
          <c:symbol val="none"/>
        </c:marker>
      </c:pivotFmt>
    </c:pivotFmts>
    <c:view3D>
      <c:rotX val="15"/>
      <c:rotY val="20"/>
      <c:rAngAx val="0"/>
    </c:view3D>
    <c:floor>
      <c:thickness val="0"/>
      <c:spPr>
        <a:noFill/>
        <a:ln>
          <a:noFill/>
        </a:ln>
        <a:effectLst/>
        <a:sp3d/>
      </c:spPr>
    </c:floor>
    <c:sideWall>
      <c:thickness val="0"/>
      <c:spPr>
        <a:noFill/>
        <a:ln>
          <a:solidFill>
            <a:srgbClr val="E04CA1"/>
          </a:solidFill>
        </a:ln>
        <a:effectLst/>
        <a:sp3d>
          <a:contourClr>
            <a:srgbClr val="E04CA1"/>
          </a:contourClr>
        </a:sp3d>
      </c:spPr>
    </c:sideWall>
    <c:backWall>
      <c:thickness val="0"/>
      <c:spPr>
        <a:noFill/>
        <a:ln>
          <a:solidFill>
            <a:srgbClr val="E04CA1"/>
          </a:solidFill>
        </a:ln>
        <a:effectLst/>
        <a:sp3d>
          <a:contourClr>
            <a:srgbClr val="E04CA1"/>
          </a:contourClr>
        </a:sp3d>
      </c:spPr>
    </c:backWall>
    <c:plotArea>
      <c:layout/>
      <c:bar3DChart>
        <c:barDir val="bar"/>
        <c:grouping val="clustered"/>
        <c:varyColors val="0"/>
        <c:ser>
          <c:idx val="0"/>
          <c:order val="0"/>
          <c:tx>
            <c:strRef>
              <c:f>Pivots!$B$25</c:f>
              <c:strCache>
                <c:ptCount val="1"/>
                <c:pt idx="0">
                  <c:v>Total</c:v>
                </c:pt>
              </c:strCache>
            </c:strRef>
          </c:tx>
          <c:spPr>
            <a:solidFill>
              <a:srgbClr val="E96DBD"/>
            </a:solidFill>
            <a:ln>
              <a:solidFill>
                <a:srgbClr val="E96DBD"/>
              </a:solidFill>
            </a:ln>
            <a:effectLst/>
            <a:sp3d>
              <a:contourClr>
                <a:srgbClr val="E96DBD"/>
              </a:contourClr>
            </a:sp3d>
          </c:spPr>
          <c:invertIfNegative val="0"/>
          <c:cat>
            <c:strRef>
              <c:f>Pivots!$A$26:$A$31</c:f>
              <c:strCache>
                <c:ptCount val="5"/>
                <c:pt idx="0">
                  <c:v>Alexandria</c:v>
                </c:pt>
                <c:pt idx="1">
                  <c:v>Cairo</c:v>
                </c:pt>
                <c:pt idx="2">
                  <c:v>Delta</c:v>
                </c:pt>
                <c:pt idx="3">
                  <c:v>Giza</c:v>
                </c:pt>
                <c:pt idx="4">
                  <c:v>Upper Egypt</c:v>
                </c:pt>
              </c:strCache>
            </c:strRef>
          </c:cat>
          <c:val>
            <c:numRef>
              <c:f>Pivots!$B$26:$B$31</c:f>
              <c:numCache>
                <c:formatCode>General</c:formatCode>
                <c:ptCount val="5"/>
                <c:pt idx="0">
                  <c:v>245</c:v>
                </c:pt>
                <c:pt idx="1">
                  <c:v>240</c:v>
                </c:pt>
                <c:pt idx="2">
                  <c:v>241</c:v>
                </c:pt>
                <c:pt idx="3">
                  <c:v>254</c:v>
                </c:pt>
                <c:pt idx="4">
                  <c:v>220</c:v>
                </c:pt>
              </c:numCache>
            </c:numRef>
          </c:val>
          <c:extLst>
            <c:ext xmlns:c16="http://schemas.microsoft.com/office/drawing/2014/chart" uri="{C3380CC4-5D6E-409C-BE32-E72D297353CC}">
              <c16:uniqueId val="{00000002-9DB5-4D49-98F5-F0309121ED3B}"/>
            </c:ext>
          </c:extLst>
        </c:ser>
        <c:dLbls>
          <c:showLegendKey val="0"/>
          <c:showVal val="0"/>
          <c:showCatName val="0"/>
          <c:showSerName val="0"/>
          <c:showPercent val="0"/>
          <c:showBubbleSize val="0"/>
        </c:dLbls>
        <c:gapWidth val="150"/>
        <c:shape val="box"/>
        <c:axId val="1189095423"/>
        <c:axId val="1189095839"/>
        <c:axId val="0"/>
      </c:bar3DChart>
      <c:catAx>
        <c:axId val="1189095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none" spc="0" normalizeH="0" baseline="0">
                <a:solidFill>
                  <a:sysClr val="windowText" lastClr="000000"/>
                </a:solidFill>
                <a:latin typeface="+mj-lt"/>
                <a:ea typeface="+mn-ea"/>
                <a:cs typeface="+mj-cs"/>
              </a:defRPr>
            </a:pPr>
            <a:endParaRPr lang="en-US"/>
          </a:p>
        </c:txPr>
        <c:crossAx val="1189095839"/>
        <c:crosses val="autoZero"/>
        <c:auto val="1"/>
        <c:lblAlgn val="ctr"/>
        <c:lblOffset val="100"/>
        <c:noMultiLvlLbl val="0"/>
      </c:catAx>
      <c:valAx>
        <c:axId val="1189095839"/>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ln>
                  <a:noFill/>
                </a:ln>
                <a:solidFill>
                  <a:sysClr val="windowText" lastClr="000000"/>
                </a:solidFill>
                <a:latin typeface="+mj-lt"/>
                <a:ea typeface="+mn-ea"/>
                <a:cs typeface="+mj-cs"/>
              </a:defRPr>
            </a:pPr>
            <a:endParaRPr lang="en-US"/>
          </a:p>
        </c:txPr>
        <c:crossAx val="1189095423"/>
        <c:crosses val="autoZero"/>
        <c:crossBetween val="between"/>
      </c:valAx>
      <c:spPr>
        <a:noFill/>
        <a:ln>
          <a:noFill/>
        </a:ln>
        <a:effectLst/>
      </c:spPr>
    </c:plotArea>
    <c:plotVisOnly val="1"/>
    <c:dispBlanksAs val="gap"/>
    <c:showDLblsOverMax val="0"/>
  </c:chart>
  <c:spPr>
    <a:solidFill>
      <a:schemeClr val="bg1"/>
    </a:solidFill>
    <a:ln w="9525" cap="flat" cmpd="sng" algn="ctr">
      <a:solidFill>
        <a:srgbClr val="E04CA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[work.xlsx]Pivots!PivotTable8</c:name>
    <c:fmtId val="2"/>
  </c:pivotSource>
  <c:chart>
    <c:title>
      <c:tx>
        <c:rich>
          <a:bodyPr rot="0" spcFirstLastPara="1" vertOverflow="ellipsis" vert="horz" wrap="square" anchor="ctr" anchorCtr="1"/>
          <a:lstStyle/>
          <a:p>
            <a:pPr>
              <a:defRPr sz="2000" b="0" i="0" u="none" strike="noStrike" kern="1200" cap="none" spc="0" normalizeH="0" baseline="0">
                <a:ln>
                  <a:solidFill>
                    <a:srgbClr val="E04CA1"/>
                  </a:solidFill>
                </a:ln>
                <a:solidFill>
                  <a:schemeClr val="tx1"/>
                </a:solidFill>
                <a:latin typeface="+mj-lt"/>
                <a:ea typeface="+mj-ea"/>
                <a:cs typeface="+mj-cs"/>
              </a:defRPr>
            </a:pPr>
            <a:r>
              <a:rPr lang="en-US">
                <a:ln>
                  <a:solidFill>
                    <a:srgbClr val="E04CA1"/>
                  </a:solidFill>
                </a:ln>
                <a:solidFill>
                  <a:schemeClr val="tx1"/>
                </a:solidFill>
              </a:rPr>
              <a:t>Hours worked by Region</a:t>
            </a:r>
          </a:p>
        </c:rich>
      </c:tx>
      <c:layout/>
      <c:overlay val="0"/>
      <c:spPr>
        <a:noFill/>
        <a:ln>
          <a:noFill/>
        </a:ln>
        <a:effectLst/>
      </c:spPr>
    </c:title>
    <c:autoTitleDeleted val="0"/>
    <c:pivotFmts>
      <c:pivotFmt>
        <c:idx val="0"/>
      </c:pivotFmt>
      <c:pivotFmt>
        <c:idx val="1"/>
        <c:spPr>
          <a:solidFill>
            <a:schemeClr val="accent1"/>
          </a:solidFill>
          <a:ln w="38100" cap="rnd">
            <a:solidFill>
              <a:srgbClr val="E04CA1"/>
            </a:solidFill>
            <a:round/>
          </a:ln>
          <a:effectLst/>
        </c:spPr>
        <c:marker>
          <c:spPr>
            <a:solidFill>
              <a:srgbClr val="E04CA1"/>
            </a:solidFill>
            <a:ln>
              <a:noFill/>
            </a:ln>
            <a:effectLst/>
          </c:spPr>
        </c:marker>
      </c:pivotFmt>
      <c:pivotFmt>
        <c:idx val="2"/>
      </c:pivotFmt>
      <c:pivotFmt>
        <c:idx val="3"/>
      </c:pivotFmt>
      <c:pivotFmt>
        <c:idx val="4"/>
      </c:pivotFmt>
      <c:pivotFmt>
        <c:idx val="5"/>
        <c:spPr>
          <a:solidFill>
            <a:schemeClr val="accent1"/>
          </a:solidFill>
          <a:ln w="38100" cap="rnd">
            <a:solidFill>
              <a:srgbClr val="E04CA1"/>
            </a:solidFill>
            <a:round/>
          </a:ln>
          <a:effectLst/>
        </c:spPr>
        <c:marker>
          <c:symbol val="circle"/>
          <c:size val="8"/>
          <c:spPr>
            <a:solidFill>
              <a:srgbClr val="E04CA1"/>
            </a:solidFill>
            <a:ln>
              <a:noFill/>
            </a:ln>
            <a:effectLst/>
          </c:spPr>
        </c:marker>
      </c:pivotFmt>
      <c:pivotFmt>
        <c:idx val="6"/>
        <c:spPr>
          <a:solidFill>
            <a:schemeClr val="accent1"/>
          </a:solidFill>
          <a:ln w="38100" cap="rnd">
            <a:solidFill>
              <a:srgbClr val="E04CA1"/>
            </a:solidFill>
            <a:round/>
          </a:ln>
          <a:effectLst/>
        </c:spPr>
        <c:marker>
          <c:symbol val="circle"/>
          <c:size val="8"/>
          <c:spPr>
            <a:solidFill>
              <a:srgbClr val="E04CA1"/>
            </a:solidFill>
            <a:ln>
              <a:noFill/>
            </a:ln>
            <a:effectLst/>
          </c:spPr>
        </c:marker>
      </c:pivotFmt>
      <c:pivotFmt>
        <c:idx val="7"/>
        <c:spPr>
          <a:solidFill>
            <a:schemeClr val="accent1"/>
          </a:solidFill>
          <a:ln w="38100" cap="rnd">
            <a:solidFill>
              <a:srgbClr val="E04CA1"/>
            </a:solidFill>
            <a:round/>
          </a:ln>
          <a:effectLst/>
        </c:spPr>
        <c:marker>
          <c:symbol val="circle"/>
          <c:size val="8"/>
          <c:spPr>
            <a:solidFill>
              <a:srgbClr val="E04CA1"/>
            </a:solidFill>
            <a:ln>
              <a:solidFill>
                <a:srgbClr val="E04CA1"/>
              </a:solidFill>
            </a:ln>
            <a:effectLst/>
          </c:spPr>
        </c:marker>
      </c:pivotFmt>
      <c:pivotFmt>
        <c:idx val="8"/>
        <c:spPr>
          <a:solidFill>
            <a:schemeClr val="accent1"/>
          </a:solidFill>
          <a:ln w="38100" cap="rnd">
            <a:solidFill>
              <a:srgbClr val="E04CA1"/>
            </a:solidFill>
            <a:round/>
          </a:ln>
          <a:effectLst/>
        </c:spPr>
        <c:marker>
          <c:symbol val="circle"/>
          <c:size val="8"/>
          <c:spPr>
            <a:solidFill>
              <a:srgbClr val="E04CA1"/>
            </a:solidFill>
            <a:ln>
              <a:solidFill>
                <a:srgbClr val="E04CA1"/>
              </a:solidFill>
            </a:ln>
            <a:effectLst/>
          </c:spPr>
        </c:marker>
      </c:pivotFmt>
      <c:pivotFmt>
        <c:idx val="9"/>
        <c:spPr>
          <a:solidFill>
            <a:schemeClr val="accent1"/>
          </a:solidFill>
          <a:ln>
            <a:solidFill>
              <a:srgbClr val="E04CA1"/>
            </a:solidFill>
          </a:ln>
          <a:effectLst/>
          <a:sp3d>
            <a:contourClr>
              <a:srgbClr val="E04CA1"/>
            </a:contourClr>
          </a:sp3d>
        </c:spPr>
        <c:marker>
          <c:symbol val="circle"/>
          <c:size val="8"/>
          <c:spPr>
            <a:solidFill>
              <a:srgbClr val="E04CA1"/>
            </a:solidFill>
            <a:ln>
              <a:solidFill>
                <a:srgbClr val="E04CA1"/>
              </a:solidFill>
            </a:ln>
            <a:effectLst/>
          </c:spPr>
        </c:marker>
      </c:pivotFmt>
      <c:pivotFmt>
        <c:idx val="10"/>
        <c:spPr>
          <a:solidFill>
            <a:srgbClr val="E96DBD"/>
          </a:solidFill>
          <a:ln>
            <a:solidFill>
              <a:srgbClr val="E04CA1"/>
            </a:solidFill>
          </a:ln>
          <a:effectLst/>
          <a:sp3d>
            <a:contourClr>
              <a:srgbClr val="E04CA1"/>
            </a:contourClr>
          </a:sp3d>
        </c:spPr>
      </c:pivotFmt>
      <c:pivotFmt>
        <c:idx val="11"/>
        <c:spPr>
          <a:solidFill>
            <a:schemeClr val="accent1"/>
          </a:solidFill>
          <a:ln>
            <a:noFill/>
          </a:ln>
          <a:effectLst/>
          <a:sp3d/>
        </c:spPr>
        <c:marker>
          <c:symbol val="none"/>
        </c:marker>
      </c:pivotFmt>
      <c:pivotFmt>
        <c:idx val="12"/>
        <c:spPr>
          <a:solidFill>
            <a:schemeClr val="accent1"/>
          </a:solidFill>
          <a:ln>
            <a:noFill/>
          </a:ln>
          <a:effectLst/>
          <a:sp3d/>
        </c:spPr>
        <c:marker>
          <c:symbol val="none"/>
        </c:marker>
      </c:pivotFmt>
      <c:pivotFmt>
        <c:idx val="13"/>
        <c:spPr>
          <a:solidFill>
            <a:schemeClr val="accent1"/>
          </a:solidFill>
          <a:ln>
            <a:noFill/>
          </a:ln>
          <a:effectLst/>
          <a:sp3d/>
        </c:spPr>
        <c:marker>
          <c:symbol val="none"/>
        </c:marker>
      </c:pivotFmt>
      <c:pivotFmt>
        <c:idx val="14"/>
        <c:spPr>
          <a:solidFill>
            <a:schemeClr val="accent1"/>
          </a:solidFill>
          <a:ln>
            <a:solidFill>
              <a:srgbClr val="E96DBD"/>
            </a:solidFill>
          </a:ln>
          <a:effectLst/>
        </c:spPr>
        <c:marker>
          <c:symbol val="none"/>
        </c:marker>
      </c:pivotFmt>
      <c:pivotFmt>
        <c:idx val="15"/>
        <c:spPr>
          <a:ln>
            <a:solidFill>
              <a:srgbClr val="E96DBD"/>
            </a:solidFill>
          </a:ln>
        </c:spPr>
        <c:marker>
          <c:symbol val="none"/>
        </c:marker>
      </c:pivotFmt>
    </c:pivotFmts>
    <c:plotArea>
      <c:layout>
        <c:manualLayout>
          <c:layoutTarget val="inner"/>
          <c:xMode val="edge"/>
          <c:yMode val="edge"/>
          <c:x val="7.3069392913773512E-2"/>
          <c:y val="0.1678849902534113"/>
          <c:w val="0.89985035105471511"/>
          <c:h val="0.73006016791760675"/>
        </c:manualLayout>
      </c:layout>
      <c:lineChart>
        <c:grouping val="standard"/>
        <c:varyColors val="0"/>
        <c:ser>
          <c:idx val="0"/>
          <c:order val="0"/>
          <c:tx>
            <c:strRef>
              <c:f>Pivots!$V$5</c:f>
              <c:strCache>
                <c:ptCount val="1"/>
                <c:pt idx="0">
                  <c:v>Total</c:v>
                </c:pt>
              </c:strCache>
            </c:strRef>
          </c:tx>
          <c:spPr>
            <a:ln>
              <a:solidFill>
                <a:srgbClr val="E96DBD"/>
              </a:solidFill>
            </a:ln>
          </c:spPr>
          <c:marker>
            <c:symbol val="none"/>
          </c:marker>
          <c:cat>
            <c:strRef>
              <c:f>Pivots!$U$6:$U$11</c:f>
              <c:strCache>
                <c:ptCount val="5"/>
                <c:pt idx="0">
                  <c:v>Alexandria</c:v>
                </c:pt>
                <c:pt idx="1">
                  <c:v>Cairo</c:v>
                </c:pt>
                <c:pt idx="2">
                  <c:v>Delta</c:v>
                </c:pt>
                <c:pt idx="3">
                  <c:v>Giza</c:v>
                </c:pt>
                <c:pt idx="4">
                  <c:v>Upper Egypt</c:v>
                </c:pt>
              </c:strCache>
            </c:strRef>
          </c:cat>
          <c:val>
            <c:numRef>
              <c:f>Pivots!$V$6:$V$11</c:f>
              <c:numCache>
                <c:formatCode>General</c:formatCode>
                <c:ptCount val="5"/>
                <c:pt idx="0">
                  <c:v>1722.4999999999991</c:v>
                </c:pt>
                <c:pt idx="1">
                  <c:v>1653.5000000000005</c:v>
                </c:pt>
                <c:pt idx="2">
                  <c:v>1675.5000000000005</c:v>
                </c:pt>
                <c:pt idx="3">
                  <c:v>1772.3000000000006</c:v>
                </c:pt>
                <c:pt idx="4">
                  <c:v>1558.8000000000002</c:v>
                </c:pt>
              </c:numCache>
            </c:numRef>
          </c:val>
          <c:smooth val="0"/>
          <c:extLst>
            <c:ext xmlns:c16="http://schemas.microsoft.com/office/drawing/2014/chart" uri="{C3380CC4-5D6E-409C-BE32-E72D297353CC}">
              <c16:uniqueId val="{00000002-54CE-495B-81D1-907B1138AB14}"/>
            </c:ext>
          </c:extLst>
        </c:ser>
        <c:dLbls>
          <c:showLegendKey val="0"/>
          <c:showVal val="0"/>
          <c:showCatName val="0"/>
          <c:showSerName val="0"/>
          <c:showPercent val="0"/>
          <c:showBubbleSize val="0"/>
        </c:dLbls>
        <c:smooth val="0"/>
        <c:axId val="1189095423"/>
        <c:axId val="1189095839"/>
      </c:lineChart>
      <c:catAx>
        <c:axId val="1189095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none" spc="0" normalizeH="0" baseline="0">
                <a:solidFill>
                  <a:sysClr val="windowText" lastClr="000000"/>
                </a:solidFill>
                <a:latin typeface="+mj-lt"/>
                <a:ea typeface="+mn-ea"/>
                <a:cs typeface="+mj-cs"/>
              </a:defRPr>
            </a:pPr>
            <a:endParaRPr lang="en-US"/>
          </a:p>
        </c:txPr>
        <c:crossAx val="1189095839"/>
        <c:crosses val="autoZero"/>
        <c:auto val="1"/>
        <c:lblAlgn val="ctr"/>
        <c:lblOffset val="100"/>
        <c:noMultiLvlLbl val="0"/>
      </c:catAx>
      <c:valAx>
        <c:axId val="1189095839"/>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ln>
                  <a:noFill/>
                </a:ln>
                <a:solidFill>
                  <a:sysClr val="windowText" lastClr="000000"/>
                </a:solidFill>
                <a:latin typeface="+mj-lt"/>
                <a:ea typeface="+mn-ea"/>
                <a:cs typeface="+mj-cs"/>
              </a:defRPr>
            </a:pPr>
            <a:endParaRPr lang="en-US"/>
          </a:p>
        </c:txPr>
        <c:crossAx val="1189095423"/>
        <c:crosses val="autoZero"/>
        <c:crossBetween val="between"/>
      </c:valAx>
      <c:spPr>
        <a:noFill/>
        <a:ln>
          <a:solidFill>
            <a:srgbClr val="E04CA1"/>
          </a:solidFill>
        </a:ln>
        <a:effectLst/>
        <a:sp3d>
          <a:contourClr>
            <a:srgbClr val="E04CA1"/>
          </a:contourClr>
        </a:sp3d>
      </c:spPr>
    </c:plotArea>
    <c:plotVisOnly val="1"/>
    <c:dispBlanksAs val="gap"/>
    <c:showDLblsOverMax val="0"/>
  </c:chart>
  <c:spPr>
    <a:solidFill>
      <a:schemeClr val="bg1"/>
    </a:solidFill>
    <a:ln w="9525" cap="flat" cmpd="sng" algn="ctr">
      <a:solidFill>
        <a:srgbClr val="E04CA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[work.xlsx]Pivots!PivotTable11</c:name>
    <c:fmtId val="2"/>
  </c:pivotSource>
  <c:chart>
    <c:title>
      <c:tx>
        <c:rich>
          <a:bodyPr rot="0" spcFirstLastPara="1" vertOverflow="ellipsis" vert="horz" wrap="square" anchor="ctr" anchorCtr="1"/>
          <a:lstStyle/>
          <a:p>
            <a:pPr>
              <a:defRPr sz="2000" b="0" i="0" u="none" strike="noStrike" kern="1200" cap="none" spc="0" normalizeH="0" baseline="0">
                <a:ln>
                  <a:solidFill>
                    <a:srgbClr val="E04CA1"/>
                  </a:solidFill>
                </a:ln>
                <a:solidFill>
                  <a:schemeClr val="tx1"/>
                </a:solidFill>
                <a:latin typeface="+mj-lt"/>
                <a:ea typeface="+mj-ea"/>
                <a:cs typeface="+mj-cs"/>
              </a:defRPr>
            </a:pPr>
            <a:r>
              <a:rPr lang="en-US">
                <a:ln>
                  <a:solidFill>
                    <a:srgbClr val="E04CA1"/>
                  </a:solidFill>
                </a:ln>
                <a:solidFill>
                  <a:schemeClr val="tx1"/>
                </a:solidFill>
              </a:rPr>
              <a:t>Top 10 Promoters by Visits</a:t>
            </a:r>
          </a:p>
        </c:rich>
      </c:tx>
      <c:layout/>
      <c:overlay val="0"/>
      <c:spPr>
        <a:noFill/>
        <a:ln>
          <a:noFill/>
        </a:ln>
        <a:effectLst/>
      </c:spPr>
      <c:txPr>
        <a:bodyPr rot="0" spcFirstLastPara="1" vertOverflow="ellipsis" vert="horz" wrap="square" anchor="ctr" anchorCtr="1"/>
        <a:lstStyle/>
        <a:p>
          <a:pPr>
            <a:defRPr sz="2000" b="0" i="0" u="none" strike="noStrike" kern="1200" cap="none" spc="0" normalizeH="0" baseline="0">
              <a:ln>
                <a:solidFill>
                  <a:srgbClr val="E04CA1"/>
                </a:solidFill>
              </a:ln>
              <a:solidFill>
                <a:schemeClr val="tx1"/>
              </a:solidFill>
              <a:latin typeface="+mj-lt"/>
              <a:ea typeface="+mj-ea"/>
              <a:cs typeface="+mj-cs"/>
            </a:defRPr>
          </a:pPr>
          <a:endParaRPr lang="en-US"/>
        </a:p>
      </c:txPr>
    </c:title>
    <c:autoTitleDeleted val="0"/>
    <c:pivotFmts>
      <c:pivotFmt>
        <c:idx val="0"/>
      </c:pivotFmt>
      <c:pivotFmt>
        <c:idx val="1"/>
        <c:spPr>
          <a:solidFill>
            <a:schemeClr val="accent1"/>
          </a:solidFill>
          <a:ln w="38100" cap="rnd">
            <a:solidFill>
              <a:srgbClr val="E04CA1"/>
            </a:solidFill>
            <a:round/>
          </a:ln>
          <a:effectLst/>
        </c:spPr>
        <c:marker>
          <c:spPr>
            <a:solidFill>
              <a:srgbClr val="E04CA1"/>
            </a:solidFill>
            <a:ln>
              <a:noFill/>
            </a:ln>
            <a:effectLst/>
          </c:spPr>
        </c:marker>
      </c:pivotFmt>
      <c:pivotFmt>
        <c:idx val="2"/>
      </c:pivotFmt>
      <c:pivotFmt>
        <c:idx val="3"/>
      </c:pivotFmt>
      <c:pivotFmt>
        <c:idx val="4"/>
      </c:pivotFmt>
      <c:pivotFmt>
        <c:idx val="5"/>
        <c:spPr>
          <a:solidFill>
            <a:schemeClr val="accent1"/>
          </a:solidFill>
          <a:ln w="38100" cap="rnd">
            <a:solidFill>
              <a:srgbClr val="E04CA1"/>
            </a:solidFill>
            <a:round/>
          </a:ln>
          <a:effectLst/>
        </c:spPr>
        <c:marker>
          <c:symbol val="circle"/>
          <c:size val="8"/>
          <c:spPr>
            <a:solidFill>
              <a:srgbClr val="E04CA1"/>
            </a:solidFill>
            <a:ln>
              <a:noFill/>
            </a:ln>
            <a:effectLst/>
          </c:spPr>
        </c:marker>
      </c:pivotFmt>
      <c:pivotFmt>
        <c:idx val="6"/>
        <c:spPr>
          <a:solidFill>
            <a:schemeClr val="accent1"/>
          </a:solidFill>
          <a:ln w="38100" cap="rnd">
            <a:solidFill>
              <a:srgbClr val="E04CA1"/>
            </a:solidFill>
            <a:round/>
          </a:ln>
          <a:effectLst/>
        </c:spPr>
        <c:marker>
          <c:symbol val="circle"/>
          <c:size val="8"/>
          <c:spPr>
            <a:solidFill>
              <a:srgbClr val="E04CA1"/>
            </a:solidFill>
            <a:ln>
              <a:noFill/>
            </a:ln>
            <a:effectLst/>
          </c:spPr>
        </c:marker>
      </c:pivotFmt>
      <c:pivotFmt>
        <c:idx val="7"/>
        <c:spPr>
          <a:solidFill>
            <a:schemeClr val="accent1"/>
          </a:solidFill>
          <a:ln w="38100" cap="rnd">
            <a:solidFill>
              <a:srgbClr val="E04CA1"/>
            </a:solidFill>
            <a:round/>
          </a:ln>
          <a:effectLst/>
        </c:spPr>
        <c:marker>
          <c:symbol val="circle"/>
          <c:size val="8"/>
          <c:spPr>
            <a:solidFill>
              <a:srgbClr val="E04CA1"/>
            </a:solidFill>
            <a:ln>
              <a:solidFill>
                <a:srgbClr val="E04CA1"/>
              </a:solidFill>
            </a:ln>
            <a:effectLst/>
          </c:spPr>
        </c:marker>
      </c:pivotFmt>
      <c:pivotFmt>
        <c:idx val="8"/>
        <c:spPr>
          <a:solidFill>
            <a:schemeClr val="accent1"/>
          </a:solidFill>
          <a:ln w="38100" cap="rnd">
            <a:solidFill>
              <a:srgbClr val="E04CA1"/>
            </a:solidFill>
            <a:round/>
          </a:ln>
          <a:effectLst/>
        </c:spPr>
        <c:marker>
          <c:symbol val="circle"/>
          <c:size val="8"/>
          <c:spPr>
            <a:solidFill>
              <a:srgbClr val="E04CA1"/>
            </a:solidFill>
            <a:ln>
              <a:solidFill>
                <a:srgbClr val="E04CA1"/>
              </a:solidFill>
            </a:ln>
            <a:effectLst/>
          </c:spPr>
        </c:marker>
      </c:pivotFmt>
      <c:pivotFmt>
        <c:idx val="9"/>
        <c:spPr>
          <a:solidFill>
            <a:schemeClr val="accent1"/>
          </a:solidFill>
          <a:ln>
            <a:solidFill>
              <a:srgbClr val="E04CA1"/>
            </a:solidFill>
          </a:ln>
          <a:effectLst/>
        </c:spPr>
        <c:marker>
          <c:symbol val="circle"/>
          <c:size val="8"/>
          <c:spPr>
            <a:solidFill>
              <a:srgbClr val="E04CA1"/>
            </a:solidFill>
            <a:ln>
              <a:solidFill>
                <a:srgbClr val="E04CA1"/>
              </a:solidFill>
            </a:ln>
            <a:effectLst/>
          </c:spPr>
        </c:marker>
      </c:pivotFmt>
      <c:pivotFmt>
        <c:idx val="10"/>
        <c:spPr>
          <a:solidFill>
            <a:srgbClr val="E04CA1"/>
          </a:solidFill>
          <a:ln>
            <a:solidFill>
              <a:srgbClr val="E04CA1"/>
            </a:solidFill>
          </a:ln>
          <a:effectLst/>
        </c:spPr>
        <c:marker>
          <c:symbol val="none"/>
        </c:marker>
      </c:pivotFmt>
      <c:pivotFmt>
        <c:idx val="11"/>
        <c:spPr>
          <a:solidFill>
            <a:srgbClr val="E04CA1"/>
          </a:solidFill>
          <a:ln>
            <a:solidFill>
              <a:srgbClr val="E04CA1"/>
            </a:solidFill>
          </a:ln>
          <a:effectLst/>
        </c:spPr>
        <c:marker>
          <c:symbol val="none"/>
        </c:marker>
      </c:pivotFmt>
      <c:pivotFmt>
        <c:idx val="12"/>
        <c:spPr>
          <a:solidFill>
            <a:srgbClr val="E04CA1"/>
          </a:solidFill>
          <a:ln>
            <a:solidFill>
              <a:srgbClr val="E04CA1"/>
            </a:solidFill>
          </a:ln>
          <a:effectLst/>
        </c:spPr>
        <c:marker>
          <c:symbol val="none"/>
        </c:marker>
      </c:pivotFmt>
      <c:pivotFmt>
        <c:idx val="13"/>
        <c:spPr>
          <a:solidFill>
            <a:srgbClr val="E04CA1"/>
          </a:solidFill>
          <a:ln>
            <a:solidFill>
              <a:srgbClr val="E04CA1"/>
            </a:solidFill>
          </a:ln>
          <a:effectLst/>
          <a:sp3d>
            <a:contourClr>
              <a:srgbClr val="E04CA1"/>
            </a:contourClr>
          </a:sp3d>
        </c:spPr>
        <c:marker>
          <c:symbol val="none"/>
        </c:marker>
      </c:pivotFmt>
      <c:pivotFmt>
        <c:idx val="14"/>
        <c:spPr>
          <a:solidFill>
            <a:srgbClr val="E96DBD"/>
          </a:solidFill>
          <a:ln>
            <a:solidFill>
              <a:srgbClr val="E96DBD"/>
            </a:solidFill>
          </a:ln>
          <a:effectLst/>
          <a:sp3d>
            <a:contourClr>
              <a:srgbClr val="E96DBD"/>
            </a:contourClr>
          </a:sp3d>
        </c:spPr>
        <c:marker>
          <c:symbol val="none"/>
        </c:marker>
      </c:pivotFmt>
    </c:pivotFmts>
    <c:view3D>
      <c:rotX val="15"/>
      <c:rotY val="20"/>
      <c:rAngAx val="0"/>
    </c:view3D>
    <c:floor>
      <c:thickness val="0"/>
      <c:spPr>
        <a:noFill/>
        <a:ln>
          <a:noFill/>
        </a:ln>
        <a:effectLst/>
        <a:sp3d/>
      </c:spPr>
    </c:floor>
    <c:sideWall>
      <c:thickness val="0"/>
      <c:spPr>
        <a:noFill/>
        <a:ln>
          <a:solidFill>
            <a:srgbClr val="E04CA1"/>
          </a:solidFill>
        </a:ln>
        <a:effectLst/>
        <a:sp3d>
          <a:contourClr>
            <a:srgbClr val="E04CA1"/>
          </a:contourClr>
        </a:sp3d>
      </c:spPr>
    </c:sideWall>
    <c:backWall>
      <c:thickness val="0"/>
      <c:spPr>
        <a:noFill/>
        <a:ln>
          <a:solidFill>
            <a:srgbClr val="E04CA1"/>
          </a:solidFill>
        </a:ln>
        <a:effectLst/>
        <a:sp3d>
          <a:contourClr>
            <a:srgbClr val="E04CA1"/>
          </a:contourClr>
        </a:sp3d>
      </c:spPr>
    </c:backWall>
    <c:plotArea>
      <c:layout/>
      <c:bar3DChart>
        <c:barDir val="col"/>
        <c:grouping val="clustered"/>
        <c:varyColors val="0"/>
        <c:ser>
          <c:idx val="0"/>
          <c:order val="0"/>
          <c:tx>
            <c:strRef>
              <c:f>Pivots!$T$26</c:f>
              <c:strCache>
                <c:ptCount val="1"/>
                <c:pt idx="0">
                  <c:v>Total</c:v>
                </c:pt>
              </c:strCache>
            </c:strRef>
          </c:tx>
          <c:spPr>
            <a:solidFill>
              <a:srgbClr val="E96DBD"/>
            </a:solidFill>
            <a:ln>
              <a:solidFill>
                <a:srgbClr val="E96DBD"/>
              </a:solidFill>
            </a:ln>
            <a:effectLst/>
            <a:sp3d>
              <a:contourClr>
                <a:srgbClr val="E96DBD"/>
              </a:contourClr>
            </a:sp3d>
          </c:spPr>
          <c:invertIfNegative val="0"/>
          <c:cat>
            <c:strRef>
              <c:f>Pivots!$S$27:$S$37</c:f>
              <c:strCache>
                <c:ptCount val="10"/>
                <c:pt idx="0">
                  <c:v>PRM0080</c:v>
                </c:pt>
                <c:pt idx="1">
                  <c:v>PRM0120</c:v>
                </c:pt>
                <c:pt idx="2">
                  <c:v>PRM0130</c:v>
                </c:pt>
                <c:pt idx="3">
                  <c:v>PRM0149</c:v>
                </c:pt>
                <c:pt idx="4">
                  <c:v>PRM0175</c:v>
                </c:pt>
                <c:pt idx="5">
                  <c:v>PRM0180</c:v>
                </c:pt>
                <c:pt idx="6">
                  <c:v>PRM0191</c:v>
                </c:pt>
                <c:pt idx="7">
                  <c:v>PRM0196</c:v>
                </c:pt>
                <c:pt idx="8">
                  <c:v>PRM0219</c:v>
                </c:pt>
                <c:pt idx="9">
                  <c:v>PRM0254</c:v>
                </c:pt>
              </c:strCache>
            </c:strRef>
          </c:cat>
          <c:val>
            <c:numRef>
              <c:f>Pivots!$T$27:$T$37</c:f>
              <c:numCache>
                <c:formatCode>General</c:formatCode>
                <c:ptCount val="10"/>
                <c:pt idx="0">
                  <c:v>56</c:v>
                </c:pt>
                <c:pt idx="1">
                  <c:v>55</c:v>
                </c:pt>
                <c:pt idx="2">
                  <c:v>56</c:v>
                </c:pt>
                <c:pt idx="3">
                  <c:v>49</c:v>
                </c:pt>
                <c:pt idx="4">
                  <c:v>68</c:v>
                </c:pt>
                <c:pt idx="5">
                  <c:v>51</c:v>
                </c:pt>
                <c:pt idx="6">
                  <c:v>55</c:v>
                </c:pt>
                <c:pt idx="7">
                  <c:v>52</c:v>
                </c:pt>
                <c:pt idx="8">
                  <c:v>55</c:v>
                </c:pt>
                <c:pt idx="9">
                  <c:v>53</c:v>
                </c:pt>
              </c:numCache>
            </c:numRef>
          </c:val>
          <c:extLst>
            <c:ext xmlns:c16="http://schemas.microsoft.com/office/drawing/2014/chart" uri="{C3380CC4-5D6E-409C-BE32-E72D297353CC}">
              <c16:uniqueId val="{00000004-F2AD-484F-A430-76C8BCDEB202}"/>
            </c:ext>
          </c:extLst>
        </c:ser>
        <c:dLbls>
          <c:showLegendKey val="0"/>
          <c:showVal val="0"/>
          <c:showCatName val="0"/>
          <c:showSerName val="0"/>
          <c:showPercent val="0"/>
          <c:showBubbleSize val="0"/>
        </c:dLbls>
        <c:gapWidth val="150"/>
        <c:shape val="box"/>
        <c:axId val="1189095423"/>
        <c:axId val="1189095839"/>
        <c:axId val="0"/>
      </c:bar3DChart>
      <c:catAx>
        <c:axId val="1189095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none" spc="0" normalizeH="0" baseline="0">
                <a:solidFill>
                  <a:sysClr val="windowText" lastClr="000000"/>
                </a:solidFill>
                <a:latin typeface="+mj-lt"/>
                <a:ea typeface="+mn-ea"/>
                <a:cs typeface="+mj-cs"/>
              </a:defRPr>
            </a:pPr>
            <a:endParaRPr lang="en-US"/>
          </a:p>
        </c:txPr>
        <c:crossAx val="1189095839"/>
        <c:crosses val="autoZero"/>
        <c:auto val="1"/>
        <c:lblAlgn val="ctr"/>
        <c:lblOffset val="100"/>
        <c:noMultiLvlLbl val="0"/>
      </c:catAx>
      <c:valAx>
        <c:axId val="1189095839"/>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ln>
                  <a:noFill/>
                </a:ln>
                <a:solidFill>
                  <a:sysClr val="windowText" lastClr="000000"/>
                </a:solidFill>
                <a:latin typeface="+mj-lt"/>
                <a:ea typeface="+mn-ea"/>
                <a:cs typeface="+mj-cs"/>
              </a:defRPr>
            </a:pPr>
            <a:endParaRPr lang="en-US"/>
          </a:p>
        </c:txPr>
        <c:crossAx val="1189095423"/>
        <c:crosses val="autoZero"/>
        <c:crossBetween val="between"/>
      </c:valAx>
      <c:spPr>
        <a:noFill/>
        <a:ln>
          <a:noFill/>
        </a:ln>
        <a:effectLst/>
      </c:spPr>
    </c:plotArea>
    <c:plotVisOnly val="1"/>
    <c:dispBlanksAs val="gap"/>
    <c:showDLblsOverMax val="0"/>
  </c:chart>
  <c:spPr>
    <a:solidFill>
      <a:schemeClr val="bg1"/>
    </a:solidFill>
    <a:ln w="9525" cap="flat" cmpd="sng" algn="ctr">
      <a:solidFill>
        <a:srgbClr val="E04CA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[work.xlsx]Pivots!PivotTable13</c:name>
    <c:fmtId val="3"/>
  </c:pivotSource>
  <c:chart>
    <c:title>
      <c:tx>
        <c:rich>
          <a:bodyPr rot="0" spcFirstLastPara="1" vertOverflow="ellipsis" vert="horz" wrap="square" anchor="ctr" anchorCtr="1"/>
          <a:lstStyle/>
          <a:p>
            <a:pPr>
              <a:defRPr sz="2000" b="0" i="0" u="none" strike="noStrike" kern="1200" cap="none" spc="0" normalizeH="0" baseline="0">
                <a:ln>
                  <a:solidFill>
                    <a:srgbClr val="E04CA1"/>
                  </a:solidFill>
                </a:ln>
                <a:solidFill>
                  <a:schemeClr val="tx1"/>
                </a:solidFill>
                <a:latin typeface="+mj-lt"/>
                <a:ea typeface="+mj-ea"/>
                <a:cs typeface="+mj-cs"/>
              </a:defRPr>
            </a:pPr>
            <a:r>
              <a:rPr lang="en-US">
                <a:ln>
                  <a:solidFill>
                    <a:srgbClr val="E04CA1"/>
                  </a:solidFill>
                </a:ln>
                <a:solidFill>
                  <a:schemeClr val="tx1"/>
                </a:solidFill>
              </a:rPr>
              <a:t>Store Distribution</a:t>
            </a:r>
          </a:p>
        </c:rich>
      </c:tx>
      <c:layout>
        <c:manualLayout>
          <c:xMode val="edge"/>
          <c:yMode val="edge"/>
          <c:x val="0.21802509980370099"/>
          <c:y val="9.880194401537129E-2"/>
        </c:manualLayout>
      </c:layout>
      <c:overlay val="0"/>
      <c:spPr>
        <a:noFill/>
        <a:ln>
          <a:noFill/>
        </a:ln>
        <a:effectLst/>
      </c:spPr>
    </c:title>
    <c:autoTitleDeleted val="0"/>
    <c:pivotFmts>
      <c:pivotFmt>
        <c:idx val="0"/>
      </c:pivotFmt>
      <c:pivotFmt>
        <c:idx val="1"/>
        <c:spPr>
          <a:solidFill>
            <a:schemeClr val="accent1"/>
          </a:solidFill>
          <a:ln w="38100" cap="rnd">
            <a:solidFill>
              <a:srgbClr val="E04CA1"/>
            </a:solidFill>
            <a:round/>
          </a:ln>
          <a:effectLst/>
        </c:spPr>
        <c:marker>
          <c:spPr>
            <a:solidFill>
              <a:srgbClr val="E04CA1"/>
            </a:solidFill>
            <a:ln>
              <a:noFill/>
            </a:ln>
            <a:effectLst/>
          </c:spPr>
        </c:marker>
      </c:pivotFmt>
      <c:pivotFmt>
        <c:idx val="2"/>
      </c:pivotFmt>
      <c:pivotFmt>
        <c:idx val="3"/>
      </c:pivotFmt>
      <c:pivotFmt>
        <c:idx val="4"/>
      </c:pivotFmt>
      <c:pivotFmt>
        <c:idx val="5"/>
        <c:spPr>
          <a:solidFill>
            <a:schemeClr val="accent1"/>
          </a:solidFill>
          <a:ln w="38100" cap="rnd">
            <a:solidFill>
              <a:srgbClr val="E04CA1"/>
            </a:solidFill>
            <a:round/>
          </a:ln>
          <a:effectLst/>
        </c:spPr>
        <c:marker>
          <c:symbol val="circle"/>
          <c:size val="8"/>
          <c:spPr>
            <a:solidFill>
              <a:srgbClr val="E04CA1"/>
            </a:solidFill>
            <a:ln>
              <a:noFill/>
            </a:ln>
            <a:effectLst/>
          </c:spPr>
        </c:marker>
      </c:pivotFmt>
      <c:pivotFmt>
        <c:idx val="6"/>
        <c:spPr>
          <a:solidFill>
            <a:schemeClr val="accent1"/>
          </a:solidFill>
          <a:ln w="38100" cap="rnd">
            <a:solidFill>
              <a:srgbClr val="E04CA1"/>
            </a:solidFill>
            <a:round/>
          </a:ln>
          <a:effectLst/>
        </c:spPr>
        <c:marker>
          <c:symbol val="circle"/>
          <c:size val="8"/>
          <c:spPr>
            <a:solidFill>
              <a:srgbClr val="E04CA1"/>
            </a:solidFill>
            <a:ln>
              <a:noFill/>
            </a:ln>
            <a:effectLst/>
          </c:spPr>
        </c:marker>
      </c:pivotFmt>
      <c:pivotFmt>
        <c:idx val="7"/>
        <c:spPr>
          <a:solidFill>
            <a:schemeClr val="accent1"/>
          </a:solidFill>
          <a:ln w="38100" cap="rnd">
            <a:solidFill>
              <a:srgbClr val="E04CA1"/>
            </a:solidFill>
            <a:round/>
          </a:ln>
          <a:effectLst/>
        </c:spPr>
        <c:marker>
          <c:symbol val="circle"/>
          <c:size val="8"/>
          <c:spPr>
            <a:solidFill>
              <a:srgbClr val="E04CA1"/>
            </a:solidFill>
            <a:ln>
              <a:solidFill>
                <a:srgbClr val="E04CA1"/>
              </a:solidFill>
            </a:ln>
            <a:effectLst/>
          </c:spPr>
        </c:marker>
      </c:pivotFmt>
      <c:pivotFmt>
        <c:idx val="8"/>
        <c:spPr>
          <a:solidFill>
            <a:schemeClr val="accent1"/>
          </a:solidFill>
          <a:ln w="38100" cap="rnd">
            <a:solidFill>
              <a:srgbClr val="E04CA1"/>
            </a:solidFill>
            <a:round/>
          </a:ln>
          <a:effectLst/>
        </c:spPr>
        <c:marker>
          <c:symbol val="circle"/>
          <c:size val="8"/>
          <c:spPr>
            <a:solidFill>
              <a:srgbClr val="E04CA1"/>
            </a:solidFill>
            <a:ln>
              <a:solidFill>
                <a:srgbClr val="E04CA1"/>
              </a:solidFill>
            </a:ln>
            <a:effectLst/>
          </c:spPr>
        </c:marker>
      </c:pivotFmt>
      <c:pivotFmt>
        <c:idx val="9"/>
        <c:spPr>
          <a:solidFill>
            <a:schemeClr val="accent1"/>
          </a:solidFill>
          <a:ln>
            <a:solidFill>
              <a:srgbClr val="E04CA1"/>
            </a:solidFill>
          </a:ln>
          <a:effectLst/>
        </c:spPr>
        <c:marker>
          <c:symbol val="circle"/>
          <c:size val="8"/>
          <c:spPr>
            <a:solidFill>
              <a:srgbClr val="E04CA1"/>
            </a:solidFill>
            <a:ln>
              <a:solidFill>
                <a:srgbClr val="E04CA1"/>
              </a:solidFill>
            </a:ln>
            <a:effectLst/>
          </c:spPr>
        </c:marker>
      </c:pivotFmt>
      <c:pivotFmt>
        <c:idx val="10"/>
        <c:spPr>
          <a:solidFill>
            <a:srgbClr val="E04CA1"/>
          </a:solidFill>
          <a:ln>
            <a:solidFill>
              <a:srgbClr val="E04CA1"/>
            </a:solidFill>
          </a:ln>
          <a:effectLst/>
        </c:spPr>
        <c:marker>
          <c:symbol val="none"/>
        </c:marker>
      </c:pivotFmt>
      <c:pivotFmt>
        <c:idx val="11"/>
        <c:spPr>
          <a:solidFill>
            <a:srgbClr val="E04CA1"/>
          </a:solidFill>
          <a:ln>
            <a:solidFill>
              <a:srgbClr val="E04CA1"/>
            </a:solidFill>
          </a:ln>
          <a:effectLst/>
        </c:spPr>
        <c:marker>
          <c:symbol val="none"/>
        </c:marker>
      </c:pivotFmt>
      <c:pivotFmt>
        <c:idx val="12"/>
        <c:spPr>
          <a:solidFill>
            <a:srgbClr val="E04CA1"/>
          </a:solidFill>
          <a:ln>
            <a:solidFill>
              <a:srgbClr val="E04CA1"/>
            </a:solidFill>
          </a:ln>
          <a:effectLst/>
        </c:spPr>
        <c:marker>
          <c:symbol val="none"/>
        </c:marker>
      </c:pivotFmt>
      <c:pivotFmt>
        <c:idx val="13"/>
        <c:spPr>
          <a:solidFill>
            <a:srgbClr val="E04CA1"/>
          </a:solidFill>
          <a:ln>
            <a:solidFill>
              <a:srgbClr val="E04CA1"/>
            </a:solidFill>
          </a:ln>
          <a:effectLst/>
          <a:sp3d>
            <a:contourClr>
              <a:srgbClr val="E04CA1"/>
            </a:contourClr>
          </a:sp3d>
        </c:spPr>
        <c:marker>
          <c:symbol val="none"/>
        </c:marke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solidFill>
          <a:ln>
            <a:solidFill>
              <a:srgbClr val="E04CA1"/>
            </a:solidFill>
          </a:ln>
          <a:effectLst/>
        </c:spPr>
      </c:pivotFmt>
      <c:pivotFmt>
        <c:idx val="16"/>
        <c:spPr>
          <a:solidFill>
            <a:schemeClr val="accent1"/>
          </a:solidFill>
          <a:ln>
            <a:noFill/>
          </a:ln>
          <a:effectLst/>
        </c:spPr>
        <c:dLbl>
          <c:idx val="0"/>
          <c:layout>
            <c:manualLayout>
              <c:x val="1.5194131139013028E-2"/>
              <c:y val="1.7031025298741835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dLbl>
          <c:idx val="0"/>
          <c:layout>
            <c:manualLayout>
              <c:x val="-1.7659903998486676E-2"/>
              <c:y val="5.3340169088200509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E96DBD"/>
          </a:solidFill>
          <a:ln>
            <a:solidFill>
              <a:srgbClr val="E04CA1"/>
            </a:solidFill>
          </a:ln>
          <a:effectLst/>
        </c:spPr>
        <c:dLbl>
          <c:idx val="0"/>
          <c:layout>
            <c:manualLayout>
              <c:x val="2.6787141472180843E-2"/>
              <c:y val="-2.4356568451056639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F67EAC"/>
          </a:solidFill>
          <a:ln>
            <a:noFill/>
          </a:ln>
          <a:effectLst/>
        </c:spPr>
        <c:dLbl>
          <c:idx val="0"/>
          <c:layout>
            <c:manualLayout>
              <c:x val="3.1967794566219762E-3"/>
              <c:y val="-1.8360128202647888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FB9FB5"/>
          </a:solidFill>
          <a:ln>
            <a:noFill/>
          </a:ln>
          <a:effectLst/>
        </c:spPr>
        <c:dLbl>
          <c:idx val="0"/>
          <c:layout>
            <c:manualLayout>
              <c:x val="1.0795795795795796E-2"/>
              <c:y val="-0.11182682324414608"/>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FFD5D5"/>
          </a:solidFill>
          <a:ln>
            <a:noFill/>
          </a:ln>
          <a:effectLst/>
        </c:spPr>
        <c:dLbl>
          <c:idx val="0"/>
          <c:layout>
            <c:manualLayout>
              <c:x val="6.5814594121680739E-2"/>
              <c:y val="4.088555269657632E-4"/>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1"/>
          </a:solidFill>
          <a:ln>
            <a:noFill/>
          </a:ln>
          <a:effectLst/>
        </c:spPr>
        <c:dLbl>
          <c:idx val="0"/>
          <c:layout>
            <c:manualLayout>
              <c:x val="1.5194131139013028E-2"/>
              <c:y val="1.7031025298741835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dLbl>
          <c:idx val="0"/>
          <c:layout>
            <c:manualLayout>
              <c:x val="-1.7659903998486676E-2"/>
              <c:y val="5.3340169088200509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E96DBD"/>
          </a:solidFill>
          <a:ln>
            <a:solidFill>
              <a:srgbClr val="E04CA1"/>
            </a:solidFill>
          </a:ln>
          <a:effectLst/>
        </c:spPr>
        <c:dLbl>
          <c:idx val="0"/>
          <c:layout>
            <c:manualLayout>
              <c:x val="2.6787141472180843E-2"/>
              <c:y val="-2.4356568451056639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F67EAC"/>
          </a:solidFill>
          <a:ln>
            <a:noFill/>
          </a:ln>
          <a:effectLst/>
        </c:spPr>
        <c:dLbl>
          <c:idx val="0"/>
          <c:layout>
            <c:manualLayout>
              <c:x val="3.1967794566219762E-3"/>
              <c:y val="-1.8360128202647888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FB9FB5"/>
          </a:solidFill>
          <a:ln>
            <a:noFill/>
          </a:ln>
          <a:effectLst/>
        </c:spPr>
        <c:dLbl>
          <c:idx val="0"/>
          <c:layout>
            <c:manualLayout>
              <c:x val="1.0795795795795796E-2"/>
              <c:y val="-0.11182682324414608"/>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FFD5D5"/>
          </a:solidFill>
          <a:ln>
            <a:noFill/>
          </a:ln>
          <a:effectLst/>
        </c:spPr>
        <c:dLbl>
          <c:idx val="0"/>
          <c:layout>
            <c:manualLayout>
              <c:x val="6.5814594121680739E-2"/>
              <c:y val="4.088555269657632E-4"/>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1"/>
        <c:spPr>
          <a:solidFill>
            <a:schemeClr val="accent1"/>
          </a:solidFill>
          <a:ln>
            <a:noFill/>
          </a:ln>
          <a:effectLst/>
        </c:spPr>
        <c:dLbl>
          <c:idx val="0"/>
          <c:layout>
            <c:manualLayout>
              <c:x val="1.5194131139013028E-2"/>
              <c:y val="1.7031025298741835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dLbl>
          <c:idx val="0"/>
          <c:layout>
            <c:manualLayout>
              <c:x val="-1.7659903998486676E-2"/>
              <c:y val="5.3340169088200509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E96DBD"/>
          </a:solidFill>
          <a:ln>
            <a:solidFill>
              <a:srgbClr val="E04CA1"/>
            </a:solidFill>
          </a:ln>
          <a:effectLst/>
        </c:spPr>
        <c:dLbl>
          <c:idx val="0"/>
          <c:layout>
            <c:manualLayout>
              <c:x val="2.6787141472180843E-2"/>
              <c:y val="-2.4356568451056639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F67EAC"/>
          </a:solidFill>
          <a:ln>
            <a:noFill/>
          </a:ln>
          <a:effectLst/>
        </c:spPr>
        <c:dLbl>
          <c:idx val="0"/>
          <c:layout>
            <c:manualLayout>
              <c:x val="3.1967794566219762E-3"/>
              <c:y val="-1.8360128202647888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FB9FB5"/>
          </a:solidFill>
          <a:ln>
            <a:noFill/>
          </a:ln>
          <a:effectLst/>
        </c:spPr>
        <c:dLbl>
          <c:idx val="0"/>
          <c:layout>
            <c:manualLayout>
              <c:x val="1.0795795795795796E-2"/>
              <c:y val="-0.11182682324414608"/>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FFD5D5"/>
          </a:solidFill>
          <a:ln>
            <a:noFill/>
          </a:ln>
          <a:effectLst/>
        </c:spPr>
        <c:dLbl>
          <c:idx val="0"/>
          <c:layout>
            <c:manualLayout>
              <c:x val="6.5814594121680739E-2"/>
              <c:y val="4.088555269657632E-4"/>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7"/>
        <c:marker>
          <c:symbol val="none"/>
        </c:marker>
        <c:dLbl>
          <c:idx val="0"/>
          <c:delete val="1"/>
          <c:extLst>
            <c:ext xmlns:c15="http://schemas.microsoft.com/office/drawing/2012/chart" uri="{CE6537A1-D6FC-4f65-9D91-7224C49458BB}"/>
          </c:extLst>
        </c:dLbl>
      </c:pivotFmt>
      <c:pivotFmt>
        <c:idx val="38"/>
        <c:spPr>
          <a:solidFill>
            <a:schemeClr val="accent1"/>
          </a:solidFill>
          <a:ln>
            <a:noFill/>
          </a:ln>
          <a:effectLst/>
        </c:spPr>
        <c:dLbl>
          <c:idx val="0"/>
          <c:layout>
            <c:manualLayout>
              <c:x val="1.5194131139013028E-2"/>
              <c:y val="1.7031025298741835E-2"/>
            </c:manualLayout>
          </c:layout>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39"/>
        <c:spPr>
          <a:solidFill>
            <a:schemeClr val="accent2"/>
          </a:solidFill>
          <a:ln>
            <a:noFill/>
          </a:ln>
          <a:effectLst/>
        </c:spPr>
        <c:dLbl>
          <c:idx val="0"/>
          <c:layout>
            <c:manualLayout>
              <c:x val="5.3261959276367052E-2"/>
              <c:y val="1.7878948642058041E-2"/>
            </c:manualLayout>
          </c:layout>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40"/>
        <c:spPr>
          <a:solidFill>
            <a:srgbClr val="E96DBD"/>
          </a:solidFill>
          <a:ln>
            <a:solidFill>
              <a:srgbClr val="E04CA1"/>
            </a:solidFill>
          </a:ln>
          <a:effectLst/>
        </c:spPr>
        <c:dLbl>
          <c:idx val="0"/>
          <c:layout>
            <c:manualLayout>
              <c:x val="2.6787141472180843E-2"/>
              <c:y val="-2.4356568451056639E-2"/>
            </c:manualLayout>
          </c:layout>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41"/>
        <c:spPr>
          <a:solidFill>
            <a:srgbClr val="F67EAC"/>
          </a:solidFill>
          <a:ln>
            <a:noFill/>
          </a:ln>
          <a:effectLst/>
        </c:spPr>
        <c:dLbl>
          <c:idx val="0"/>
          <c:layout>
            <c:manualLayout>
              <c:x val="3.1967794566219762E-3"/>
              <c:y val="-1.8360128202647888E-2"/>
            </c:manualLayout>
          </c:layout>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42"/>
        <c:spPr>
          <a:solidFill>
            <a:srgbClr val="FB9FB5"/>
          </a:solidFill>
          <a:ln>
            <a:noFill/>
          </a:ln>
          <a:effectLst/>
        </c:spPr>
        <c:dLbl>
          <c:idx val="0"/>
          <c:layout>
            <c:manualLayout>
              <c:x val="1.0795795795795796E-2"/>
              <c:y val="-0.11182682324414608"/>
            </c:manualLayout>
          </c:layout>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3734070578839983"/>
          <c:y val="0.23595833498199659"/>
          <c:w val="0.42947594785945875"/>
          <c:h val="0.611335380326263"/>
        </c:manualLayout>
      </c:layout>
      <c:pieChart>
        <c:varyColors val="1"/>
        <c:ser>
          <c:idx val="0"/>
          <c:order val="0"/>
          <c:tx>
            <c:strRef>
              <c:f>Pivots!$Z$5</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D-D8F3-4680-9BD3-36F5B50EBF46}"/>
              </c:ext>
            </c:extLst>
          </c:dPt>
          <c:dPt>
            <c:idx val="1"/>
            <c:bubble3D val="0"/>
            <c:spPr>
              <a:solidFill>
                <a:schemeClr val="accent2"/>
              </a:solidFill>
              <a:ln>
                <a:noFill/>
              </a:ln>
              <a:effectLst/>
            </c:spPr>
            <c:extLst>
              <c:ext xmlns:c16="http://schemas.microsoft.com/office/drawing/2014/chart" uri="{C3380CC4-5D6E-409C-BE32-E72D297353CC}">
                <c16:uniqueId val="{0000000F-D8F3-4680-9BD3-36F5B50EBF46}"/>
              </c:ext>
            </c:extLst>
          </c:dPt>
          <c:dPt>
            <c:idx val="2"/>
            <c:bubble3D val="0"/>
            <c:spPr>
              <a:solidFill>
                <a:srgbClr val="E96DBD"/>
              </a:solidFill>
              <a:ln>
                <a:solidFill>
                  <a:srgbClr val="E04CA1"/>
                </a:solidFill>
              </a:ln>
              <a:effectLst/>
            </c:spPr>
            <c:extLst>
              <c:ext xmlns:c16="http://schemas.microsoft.com/office/drawing/2014/chart" uri="{C3380CC4-5D6E-409C-BE32-E72D297353CC}">
                <c16:uniqueId val="{00000011-D8F3-4680-9BD3-36F5B50EBF46}"/>
              </c:ext>
            </c:extLst>
          </c:dPt>
          <c:dPt>
            <c:idx val="3"/>
            <c:bubble3D val="0"/>
            <c:spPr>
              <a:solidFill>
                <a:srgbClr val="F67EAC"/>
              </a:solidFill>
              <a:ln>
                <a:noFill/>
              </a:ln>
              <a:effectLst/>
            </c:spPr>
            <c:extLst>
              <c:ext xmlns:c16="http://schemas.microsoft.com/office/drawing/2014/chart" uri="{C3380CC4-5D6E-409C-BE32-E72D297353CC}">
                <c16:uniqueId val="{00000013-D8F3-4680-9BD3-36F5B50EBF46}"/>
              </c:ext>
            </c:extLst>
          </c:dPt>
          <c:dPt>
            <c:idx val="4"/>
            <c:bubble3D val="0"/>
            <c:spPr>
              <a:solidFill>
                <a:srgbClr val="FB9FB5"/>
              </a:solidFill>
              <a:ln>
                <a:noFill/>
              </a:ln>
              <a:effectLst/>
            </c:spPr>
            <c:extLst>
              <c:ext xmlns:c16="http://schemas.microsoft.com/office/drawing/2014/chart" uri="{C3380CC4-5D6E-409C-BE32-E72D297353CC}">
                <c16:uniqueId val="{00000015-D8F3-4680-9BD3-36F5B50EBF46}"/>
              </c:ext>
            </c:extLst>
          </c:dPt>
          <c:dPt>
            <c:idx val="5"/>
            <c:bubble3D val="0"/>
            <c:extLst>
              <c:ext xmlns:c16="http://schemas.microsoft.com/office/drawing/2014/chart" uri="{C3380CC4-5D6E-409C-BE32-E72D297353CC}">
                <c16:uniqueId val="{00000017-D8F3-4680-9BD3-36F5B50EBF46}"/>
              </c:ext>
            </c:extLst>
          </c:dPt>
          <c:dLbls>
            <c:dLbl>
              <c:idx val="0"/>
              <c:layout>
                <c:manualLayout>
                  <c:x val="1.5194131139013028E-2"/>
                  <c:y val="1.7031025298741835E-2"/>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D8F3-4680-9BD3-36F5B50EBF46}"/>
                </c:ext>
              </c:extLst>
            </c:dLbl>
            <c:dLbl>
              <c:idx val="1"/>
              <c:layout>
                <c:manualLayout>
                  <c:x val="5.3261959276367052E-2"/>
                  <c:y val="1.7878948642058041E-2"/>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F-D8F3-4680-9BD3-36F5B50EBF46}"/>
                </c:ext>
              </c:extLst>
            </c:dLbl>
            <c:dLbl>
              <c:idx val="2"/>
              <c:layout>
                <c:manualLayout>
                  <c:x val="2.6787141472180843E-2"/>
                  <c:y val="-2.4356568451056639E-2"/>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1-D8F3-4680-9BD3-36F5B50EBF46}"/>
                </c:ext>
              </c:extLst>
            </c:dLbl>
            <c:dLbl>
              <c:idx val="3"/>
              <c:layout>
                <c:manualLayout>
                  <c:x val="3.1967794566219762E-3"/>
                  <c:y val="-1.8360128202647888E-2"/>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3-D8F3-4680-9BD3-36F5B50EBF46}"/>
                </c:ext>
              </c:extLst>
            </c:dLbl>
            <c:dLbl>
              <c:idx val="4"/>
              <c:layout>
                <c:manualLayout>
                  <c:x val="1.0795795795795796E-2"/>
                  <c:y val="-0.11182682324414608"/>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5-D8F3-4680-9BD3-36F5B50EBF46}"/>
                </c:ext>
              </c:extLst>
            </c:dLbl>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Pivots!$Y$6:$Y$11</c:f>
              <c:strCache>
                <c:ptCount val="5"/>
                <c:pt idx="0">
                  <c:v>Convenience</c:v>
                </c:pt>
                <c:pt idx="1">
                  <c:v>Hypermarket</c:v>
                </c:pt>
                <c:pt idx="2">
                  <c:v>Mini Market</c:v>
                </c:pt>
                <c:pt idx="3">
                  <c:v>Pharmacy</c:v>
                </c:pt>
                <c:pt idx="4">
                  <c:v>Supermarket</c:v>
                </c:pt>
              </c:strCache>
            </c:strRef>
          </c:cat>
          <c:val>
            <c:numRef>
              <c:f>Pivots!$Z$6:$Z$11</c:f>
              <c:numCache>
                <c:formatCode>General</c:formatCode>
                <c:ptCount val="5"/>
                <c:pt idx="0">
                  <c:v>38</c:v>
                </c:pt>
                <c:pt idx="1">
                  <c:v>40</c:v>
                </c:pt>
                <c:pt idx="2">
                  <c:v>90</c:v>
                </c:pt>
                <c:pt idx="3">
                  <c:v>59</c:v>
                </c:pt>
                <c:pt idx="4">
                  <c:v>123</c:v>
                </c:pt>
              </c:numCache>
            </c:numRef>
          </c:val>
          <c:extLst>
            <c:ext xmlns:c16="http://schemas.microsoft.com/office/drawing/2014/chart" uri="{C3380CC4-5D6E-409C-BE32-E72D297353CC}">
              <c16:uniqueId val="{00000018-D8F3-4680-9BD3-36F5B50EBF46}"/>
            </c:ext>
          </c:extLst>
        </c:ser>
        <c:dLbls>
          <c:dLblPos val="bestFit"/>
          <c:showLegendKey val="0"/>
          <c:showVal val="1"/>
          <c:showCatName val="0"/>
          <c:showSerName val="0"/>
          <c:showPercent val="0"/>
          <c:showBubbleSize val="0"/>
          <c:showLeaderLines val="1"/>
        </c:dLbls>
        <c:firstSliceAng val="0"/>
      </c:pieChart>
    </c:plotArea>
    <c:legend>
      <c:legendPos val="r"/>
      <c:layout>
        <c:manualLayout>
          <c:xMode val="edge"/>
          <c:yMode val="edge"/>
          <c:x val="0.68698918991058322"/>
          <c:y val="0.18314439652329895"/>
          <c:w val="0.2733242137105743"/>
          <c:h val="0.6443625397889093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rgbClr val="E04CA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[work.xlsx]Pivots!PivotTable15</c:name>
    <c:fmtId val="2"/>
  </c:pivotSource>
  <c:chart>
    <c:title>
      <c:tx>
        <c:rich>
          <a:bodyPr rot="0" spcFirstLastPara="1" vertOverflow="ellipsis" vert="horz" wrap="square" anchor="ctr" anchorCtr="1"/>
          <a:lstStyle/>
          <a:p>
            <a:pPr>
              <a:defRPr sz="2000" b="0" i="0" u="none" strike="noStrike" kern="1200" cap="none" spc="0" normalizeH="0" baseline="0">
                <a:ln>
                  <a:solidFill>
                    <a:srgbClr val="E04CA1"/>
                  </a:solidFill>
                </a:ln>
                <a:solidFill>
                  <a:schemeClr val="tx1"/>
                </a:solidFill>
                <a:latin typeface="+mj-lt"/>
                <a:ea typeface="+mj-ea"/>
                <a:cs typeface="+mj-cs"/>
              </a:defRPr>
            </a:pPr>
            <a:r>
              <a:rPr lang="en-US">
                <a:ln>
                  <a:solidFill>
                    <a:srgbClr val="E04CA1"/>
                  </a:solidFill>
                </a:ln>
                <a:solidFill>
                  <a:schemeClr val="tx1"/>
                </a:solidFill>
              </a:rPr>
              <a:t>Total</a:t>
            </a:r>
          </a:p>
        </c:rich>
      </c:tx>
      <c:layout>
        <c:manualLayout>
          <c:xMode val="edge"/>
          <c:yMode val="edge"/>
          <c:x val="0.21802509980370099"/>
          <c:y val="9.880194401537129E-2"/>
        </c:manualLayout>
      </c:layout>
      <c:overlay val="0"/>
      <c:spPr>
        <a:noFill/>
        <a:ln>
          <a:noFill/>
        </a:ln>
        <a:effectLst/>
      </c:spPr>
    </c:title>
    <c:autoTitleDeleted val="0"/>
    <c:pivotFmts>
      <c:pivotFmt>
        <c:idx val="0"/>
      </c:pivotFmt>
      <c:pivotFmt>
        <c:idx val="1"/>
        <c:spPr>
          <a:solidFill>
            <a:schemeClr val="accent1"/>
          </a:solidFill>
          <a:ln w="38100" cap="rnd">
            <a:solidFill>
              <a:srgbClr val="E04CA1"/>
            </a:solidFill>
            <a:round/>
          </a:ln>
          <a:effectLst/>
        </c:spPr>
        <c:marker>
          <c:spPr>
            <a:solidFill>
              <a:srgbClr val="E04CA1"/>
            </a:solidFill>
            <a:ln>
              <a:noFill/>
            </a:ln>
            <a:effectLst/>
          </c:spPr>
        </c:marker>
      </c:pivotFmt>
      <c:pivotFmt>
        <c:idx val="2"/>
      </c:pivotFmt>
      <c:pivotFmt>
        <c:idx val="3"/>
      </c:pivotFmt>
      <c:pivotFmt>
        <c:idx val="4"/>
      </c:pivotFmt>
      <c:pivotFmt>
        <c:idx val="5"/>
        <c:spPr>
          <a:solidFill>
            <a:schemeClr val="accent1"/>
          </a:solidFill>
          <a:ln w="38100" cap="rnd">
            <a:solidFill>
              <a:srgbClr val="E04CA1"/>
            </a:solidFill>
            <a:round/>
          </a:ln>
          <a:effectLst/>
        </c:spPr>
        <c:marker>
          <c:symbol val="circle"/>
          <c:size val="8"/>
          <c:spPr>
            <a:solidFill>
              <a:srgbClr val="E04CA1"/>
            </a:solidFill>
            <a:ln>
              <a:noFill/>
            </a:ln>
            <a:effectLst/>
          </c:spPr>
        </c:marker>
      </c:pivotFmt>
      <c:pivotFmt>
        <c:idx val="6"/>
        <c:spPr>
          <a:solidFill>
            <a:schemeClr val="accent1"/>
          </a:solidFill>
          <a:ln w="38100" cap="rnd">
            <a:solidFill>
              <a:srgbClr val="E04CA1"/>
            </a:solidFill>
            <a:round/>
          </a:ln>
          <a:effectLst/>
        </c:spPr>
        <c:marker>
          <c:symbol val="circle"/>
          <c:size val="8"/>
          <c:spPr>
            <a:solidFill>
              <a:srgbClr val="E04CA1"/>
            </a:solidFill>
            <a:ln>
              <a:noFill/>
            </a:ln>
            <a:effectLst/>
          </c:spPr>
        </c:marker>
      </c:pivotFmt>
      <c:pivotFmt>
        <c:idx val="7"/>
        <c:spPr>
          <a:solidFill>
            <a:schemeClr val="accent1"/>
          </a:solidFill>
          <a:ln w="38100" cap="rnd">
            <a:solidFill>
              <a:srgbClr val="E04CA1"/>
            </a:solidFill>
            <a:round/>
          </a:ln>
          <a:effectLst/>
        </c:spPr>
        <c:marker>
          <c:symbol val="circle"/>
          <c:size val="8"/>
          <c:spPr>
            <a:solidFill>
              <a:srgbClr val="E04CA1"/>
            </a:solidFill>
            <a:ln>
              <a:solidFill>
                <a:srgbClr val="E04CA1"/>
              </a:solidFill>
            </a:ln>
            <a:effectLst/>
          </c:spPr>
        </c:marker>
      </c:pivotFmt>
      <c:pivotFmt>
        <c:idx val="8"/>
        <c:spPr>
          <a:solidFill>
            <a:schemeClr val="accent1"/>
          </a:solidFill>
          <a:ln w="38100" cap="rnd">
            <a:solidFill>
              <a:srgbClr val="E04CA1"/>
            </a:solidFill>
            <a:round/>
          </a:ln>
          <a:effectLst/>
        </c:spPr>
        <c:marker>
          <c:symbol val="circle"/>
          <c:size val="8"/>
          <c:spPr>
            <a:solidFill>
              <a:srgbClr val="E04CA1"/>
            </a:solidFill>
            <a:ln>
              <a:solidFill>
                <a:srgbClr val="E04CA1"/>
              </a:solidFill>
            </a:ln>
            <a:effectLst/>
          </c:spPr>
        </c:marker>
      </c:pivotFmt>
      <c:pivotFmt>
        <c:idx val="9"/>
        <c:spPr>
          <a:solidFill>
            <a:schemeClr val="accent1"/>
          </a:solidFill>
          <a:ln>
            <a:solidFill>
              <a:srgbClr val="E04CA1"/>
            </a:solidFill>
          </a:ln>
          <a:effectLst/>
        </c:spPr>
        <c:marker>
          <c:symbol val="circle"/>
          <c:size val="8"/>
          <c:spPr>
            <a:solidFill>
              <a:srgbClr val="E04CA1"/>
            </a:solidFill>
            <a:ln>
              <a:solidFill>
                <a:srgbClr val="E04CA1"/>
              </a:solidFill>
            </a:ln>
            <a:effectLst/>
          </c:spPr>
        </c:marker>
      </c:pivotFmt>
      <c:pivotFmt>
        <c:idx val="10"/>
        <c:spPr>
          <a:solidFill>
            <a:srgbClr val="E04CA1"/>
          </a:solidFill>
          <a:ln>
            <a:solidFill>
              <a:srgbClr val="E04CA1"/>
            </a:solidFill>
          </a:ln>
          <a:effectLst/>
        </c:spPr>
        <c:marker>
          <c:symbol val="none"/>
        </c:marker>
      </c:pivotFmt>
      <c:pivotFmt>
        <c:idx val="11"/>
        <c:spPr>
          <a:solidFill>
            <a:srgbClr val="E04CA1"/>
          </a:solidFill>
          <a:ln>
            <a:solidFill>
              <a:srgbClr val="E04CA1"/>
            </a:solidFill>
          </a:ln>
          <a:effectLst/>
        </c:spPr>
        <c:marker>
          <c:symbol val="none"/>
        </c:marker>
      </c:pivotFmt>
      <c:pivotFmt>
        <c:idx val="12"/>
        <c:spPr>
          <a:solidFill>
            <a:srgbClr val="E04CA1"/>
          </a:solidFill>
          <a:ln>
            <a:solidFill>
              <a:srgbClr val="E04CA1"/>
            </a:solidFill>
          </a:ln>
          <a:effectLst/>
        </c:spPr>
        <c:marker>
          <c:symbol val="none"/>
        </c:marker>
      </c:pivotFmt>
      <c:pivotFmt>
        <c:idx val="13"/>
        <c:spPr>
          <a:solidFill>
            <a:srgbClr val="E04CA1"/>
          </a:solidFill>
          <a:ln>
            <a:solidFill>
              <a:srgbClr val="E04CA1"/>
            </a:solidFill>
          </a:ln>
          <a:effectLst/>
          <a:sp3d>
            <a:contourClr>
              <a:srgbClr val="E04CA1"/>
            </a:contourClr>
          </a:sp3d>
        </c:spPr>
        <c:marker>
          <c:symbol val="none"/>
        </c:marke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solidFill>
          <a:ln>
            <a:solidFill>
              <a:srgbClr val="E04CA1"/>
            </a:solidFill>
          </a:ln>
          <a:effectLst/>
        </c:spPr>
      </c:pivotFmt>
      <c:pivotFmt>
        <c:idx val="16"/>
        <c:spPr>
          <a:solidFill>
            <a:schemeClr val="accent1"/>
          </a:solidFill>
          <a:ln>
            <a:noFill/>
          </a:ln>
          <a:effectLst/>
        </c:spPr>
        <c:dLbl>
          <c:idx val="0"/>
          <c:layout>
            <c:manualLayout>
              <c:x val="1.5194131139013028E-2"/>
              <c:y val="1.7031025298741835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dLbl>
          <c:idx val="0"/>
          <c:layout>
            <c:manualLayout>
              <c:x val="-1.7659903998486676E-2"/>
              <c:y val="5.3340169088200509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E96DBD"/>
          </a:solidFill>
          <a:ln>
            <a:solidFill>
              <a:srgbClr val="E04CA1"/>
            </a:solidFill>
          </a:ln>
          <a:effectLst/>
        </c:spPr>
        <c:dLbl>
          <c:idx val="0"/>
          <c:layout>
            <c:manualLayout>
              <c:x val="2.6787141472180843E-2"/>
              <c:y val="-2.4356568451056639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F67EAC"/>
          </a:solidFill>
          <a:ln>
            <a:noFill/>
          </a:ln>
          <a:effectLst/>
        </c:spPr>
        <c:dLbl>
          <c:idx val="0"/>
          <c:layout>
            <c:manualLayout>
              <c:x val="3.1967794566219762E-3"/>
              <c:y val="-1.8360128202647888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FB9FB5"/>
          </a:solidFill>
          <a:ln>
            <a:noFill/>
          </a:ln>
          <a:effectLst/>
        </c:spPr>
        <c:dLbl>
          <c:idx val="0"/>
          <c:layout>
            <c:manualLayout>
              <c:x val="1.0795795795795796E-2"/>
              <c:y val="-0.11182682324414608"/>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FFD5D5"/>
          </a:solidFill>
          <a:ln>
            <a:noFill/>
          </a:ln>
          <a:effectLst/>
        </c:spPr>
        <c:dLbl>
          <c:idx val="0"/>
          <c:layout>
            <c:manualLayout>
              <c:x val="6.5814594121680739E-2"/>
              <c:y val="4.088555269657632E-4"/>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1"/>
          </a:solidFill>
          <a:ln>
            <a:noFill/>
          </a:ln>
          <a:effectLst/>
        </c:spPr>
        <c:dLbl>
          <c:idx val="0"/>
          <c:layout>
            <c:manualLayout>
              <c:x val="1.5194131139013028E-2"/>
              <c:y val="1.7031025298741835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dLbl>
          <c:idx val="0"/>
          <c:layout>
            <c:manualLayout>
              <c:x val="-1.7659903998486676E-2"/>
              <c:y val="5.3340169088200509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E96DBD"/>
          </a:solidFill>
          <a:ln>
            <a:solidFill>
              <a:srgbClr val="E04CA1"/>
            </a:solidFill>
          </a:ln>
          <a:effectLst/>
        </c:spPr>
        <c:dLbl>
          <c:idx val="0"/>
          <c:layout>
            <c:manualLayout>
              <c:x val="2.6787141472180843E-2"/>
              <c:y val="-2.4356568451056639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F67EAC"/>
          </a:solidFill>
          <a:ln>
            <a:noFill/>
          </a:ln>
          <a:effectLst/>
        </c:spPr>
        <c:dLbl>
          <c:idx val="0"/>
          <c:layout>
            <c:manualLayout>
              <c:x val="3.1967794566219762E-3"/>
              <c:y val="-1.8360128202647888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FB9FB5"/>
          </a:solidFill>
          <a:ln>
            <a:noFill/>
          </a:ln>
          <a:effectLst/>
        </c:spPr>
        <c:dLbl>
          <c:idx val="0"/>
          <c:layout>
            <c:manualLayout>
              <c:x val="1.0795795795795796E-2"/>
              <c:y val="-0.11182682324414608"/>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FFD5D5"/>
          </a:solidFill>
          <a:ln>
            <a:noFill/>
          </a:ln>
          <a:effectLst/>
        </c:spPr>
        <c:dLbl>
          <c:idx val="0"/>
          <c:layout>
            <c:manualLayout>
              <c:x val="6.5814594121680739E-2"/>
              <c:y val="4.088555269657632E-4"/>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1"/>
        <c:spPr>
          <a:solidFill>
            <a:schemeClr val="accent1"/>
          </a:solidFill>
          <a:ln>
            <a:noFill/>
          </a:ln>
          <a:effectLst/>
        </c:spPr>
        <c:dLbl>
          <c:idx val="0"/>
          <c:layout>
            <c:manualLayout>
              <c:x val="1.5194131139013028E-2"/>
              <c:y val="1.7031025298741835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dLbl>
          <c:idx val="0"/>
          <c:layout>
            <c:manualLayout>
              <c:x val="-1.7659903998486676E-2"/>
              <c:y val="5.3340169088200509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E96DBD"/>
          </a:solidFill>
          <a:ln>
            <a:solidFill>
              <a:srgbClr val="E04CA1"/>
            </a:solidFill>
          </a:ln>
          <a:effectLst/>
        </c:spPr>
        <c:dLbl>
          <c:idx val="0"/>
          <c:layout>
            <c:manualLayout>
              <c:x val="2.6787141472180843E-2"/>
              <c:y val="-2.4356568451056639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F67EAC"/>
          </a:solidFill>
          <a:ln>
            <a:noFill/>
          </a:ln>
          <a:effectLst/>
        </c:spPr>
        <c:dLbl>
          <c:idx val="0"/>
          <c:layout>
            <c:manualLayout>
              <c:x val="3.1967794566219762E-3"/>
              <c:y val="-1.8360128202647888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FB9FB5"/>
          </a:solidFill>
          <a:ln>
            <a:noFill/>
          </a:ln>
          <a:effectLst/>
        </c:spPr>
        <c:dLbl>
          <c:idx val="0"/>
          <c:layout>
            <c:manualLayout>
              <c:x val="1.0795795795795796E-2"/>
              <c:y val="-0.11182682324414608"/>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FFD5D5"/>
          </a:solidFill>
          <a:ln>
            <a:noFill/>
          </a:ln>
          <a:effectLst/>
        </c:spPr>
        <c:dLbl>
          <c:idx val="0"/>
          <c:layout>
            <c:manualLayout>
              <c:x val="6.5814594121680739E-2"/>
              <c:y val="4.088555269657632E-4"/>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7"/>
        <c:marker>
          <c:symbol val="none"/>
        </c:marker>
        <c:dLbl>
          <c:idx val="0"/>
          <c:delete val="1"/>
          <c:extLst>
            <c:ext xmlns:c15="http://schemas.microsoft.com/office/drawing/2012/chart" uri="{CE6537A1-D6FC-4f65-9D91-7224C49458BB}"/>
          </c:extLst>
        </c:dLbl>
      </c:pivotFmt>
      <c:pivotFmt>
        <c:idx val="38"/>
        <c:spPr>
          <a:solidFill>
            <a:schemeClr val="accent1"/>
          </a:solidFill>
          <a:ln>
            <a:noFill/>
          </a:ln>
          <a:effectLst/>
        </c:spPr>
        <c:dLbl>
          <c:idx val="0"/>
          <c:layout>
            <c:manualLayout>
              <c:x val="1.5194131139013028E-2"/>
              <c:y val="1.7031025298741835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2"/>
          </a:solidFill>
          <a:ln>
            <a:noFill/>
          </a:ln>
          <a:effectLst/>
        </c:spPr>
        <c:dLbl>
          <c:idx val="0"/>
          <c:layout>
            <c:manualLayout>
              <c:x val="5.3261959276367052E-2"/>
              <c:y val="1.7878948642058041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E96DBD"/>
          </a:solidFill>
          <a:ln>
            <a:solidFill>
              <a:srgbClr val="E04CA1"/>
            </a:solidFill>
          </a:ln>
          <a:effectLst/>
        </c:spPr>
        <c:dLbl>
          <c:idx val="0"/>
          <c:layout>
            <c:manualLayout>
              <c:x val="2.6787141472180843E-2"/>
              <c:y val="-2.4356568451056639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1"/>
        <c:spPr>
          <a:solidFill>
            <a:srgbClr val="F67EAC"/>
          </a:solidFill>
          <a:ln>
            <a:noFill/>
          </a:ln>
          <a:effectLst/>
        </c:spPr>
        <c:dLbl>
          <c:idx val="0"/>
          <c:layout>
            <c:manualLayout>
              <c:x val="3.1967794566219762E-3"/>
              <c:y val="-1.8360128202647888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2"/>
        <c:spPr>
          <a:solidFill>
            <a:srgbClr val="FB9FB5"/>
          </a:solidFill>
          <a:ln>
            <a:noFill/>
          </a:ln>
          <a:effectLst/>
        </c:spPr>
        <c:dLbl>
          <c:idx val="0"/>
          <c:layout>
            <c:manualLayout>
              <c:x val="1.0795795795795796E-2"/>
              <c:y val="-0.11182682324414608"/>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3"/>
        <c:marker>
          <c:symbol val="none"/>
        </c:marker>
        <c:dLbl>
          <c:idx val="0"/>
          <c:delete val="1"/>
          <c:extLst>
            <c:ext xmlns:c15="http://schemas.microsoft.com/office/drawing/2012/chart" uri="{CE6537A1-D6FC-4f65-9D91-7224C49458BB}"/>
          </c:extLst>
        </c:dLbl>
      </c:pivotFmt>
      <c:pivotFmt>
        <c:idx val="44"/>
        <c:spPr>
          <a:solidFill>
            <a:schemeClr val="accent1"/>
          </a:solidFill>
          <a:ln>
            <a:noFill/>
          </a:ln>
          <a:effectLst/>
        </c:spPr>
        <c:dLbl>
          <c:idx val="0"/>
          <c:layout>
            <c:manualLayout>
              <c:x val="1.5194131139013028E-2"/>
              <c:y val="1.7031025298741835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2"/>
          </a:solidFill>
          <a:ln>
            <a:noFill/>
          </a:ln>
          <a:effectLst/>
        </c:spPr>
        <c:dLbl>
          <c:idx val="0"/>
          <c:layout>
            <c:manualLayout>
              <c:x val="5.3261959276367052E-2"/>
              <c:y val="1.7878948642058041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6"/>
        <c:spPr>
          <a:solidFill>
            <a:srgbClr val="E96DBD"/>
          </a:solidFill>
          <a:ln>
            <a:solidFill>
              <a:srgbClr val="E04CA1"/>
            </a:solidFill>
          </a:ln>
          <a:effectLst/>
        </c:spPr>
        <c:dLbl>
          <c:idx val="0"/>
          <c:layout>
            <c:manualLayout>
              <c:x val="2.6787141472180843E-2"/>
              <c:y val="-2.4356568451056639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7"/>
        <c:spPr>
          <a:solidFill>
            <a:srgbClr val="F67EAC"/>
          </a:solidFill>
          <a:ln>
            <a:noFill/>
          </a:ln>
          <a:effectLst/>
        </c:spPr>
        <c:dLbl>
          <c:idx val="0"/>
          <c:layout>
            <c:manualLayout>
              <c:x val="3.1967794566219762E-3"/>
              <c:y val="-1.8360128202647888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8"/>
        <c:spPr>
          <a:solidFill>
            <a:srgbClr val="FB9FB5"/>
          </a:solidFill>
          <a:ln>
            <a:noFill/>
          </a:ln>
          <a:effectLst/>
        </c:spPr>
        <c:dLbl>
          <c:idx val="0"/>
          <c:layout>
            <c:manualLayout>
              <c:x val="1.0795795795795796E-2"/>
              <c:y val="-0.11182682324414608"/>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9"/>
        <c:marker>
          <c:symbol val="none"/>
        </c:marker>
        <c:dLbl>
          <c:idx val="0"/>
          <c:delete val="1"/>
          <c:extLst>
            <c:ext xmlns:c15="http://schemas.microsoft.com/office/drawing/2012/chart" uri="{CE6537A1-D6FC-4f65-9D91-7224C49458BB}"/>
          </c:extLst>
        </c:dLbl>
      </c:pivotFmt>
      <c:pivotFmt>
        <c:idx val="50"/>
        <c:spPr>
          <a:solidFill>
            <a:schemeClr val="accent1"/>
          </a:solidFill>
          <a:ln>
            <a:noFill/>
          </a:ln>
          <a:effectLst/>
        </c:spPr>
        <c:dLbl>
          <c:idx val="0"/>
          <c:layout>
            <c:manualLayout>
              <c:x val="1.5194131139013028E-2"/>
              <c:y val="1.7031025298741835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2"/>
          </a:solidFill>
          <a:ln>
            <a:noFill/>
          </a:ln>
          <a:effectLst/>
        </c:spPr>
        <c:dLbl>
          <c:idx val="0"/>
          <c:layout>
            <c:manualLayout>
              <c:x val="5.3261959276367052E-2"/>
              <c:y val="1.7878948642058041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2"/>
        <c:spPr>
          <a:solidFill>
            <a:srgbClr val="E96DBD"/>
          </a:solidFill>
          <a:ln>
            <a:solidFill>
              <a:srgbClr val="E04CA1"/>
            </a:solidFill>
          </a:ln>
          <a:effectLst/>
        </c:spPr>
        <c:dLbl>
          <c:idx val="0"/>
          <c:layout>
            <c:manualLayout>
              <c:x val="2.6787141472180843E-2"/>
              <c:y val="-2.4356568451056639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3"/>
        <c:spPr>
          <a:solidFill>
            <a:srgbClr val="F67EAC"/>
          </a:solidFill>
          <a:ln>
            <a:noFill/>
          </a:ln>
          <a:effectLst/>
        </c:spPr>
        <c:dLbl>
          <c:idx val="0"/>
          <c:layout>
            <c:manualLayout>
              <c:x val="3.1967794566219762E-3"/>
              <c:y val="-1.8360128202647888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4"/>
        <c:spPr>
          <a:solidFill>
            <a:srgbClr val="FB9FB5"/>
          </a:solidFill>
          <a:ln>
            <a:noFill/>
          </a:ln>
          <a:effectLst/>
        </c:spPr>
        <c:dLbl>
          <c:idx val="0"/>
          <c:layout>
            <c:manualLayout>
              <c:x val="1.0795795795795796E-2"/>
              <c:y val="-0.11182682324414608"/>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j-lt"/>
                  <a:ea typeface="+mn-ea"/>
                  <a:cs typeface="+mj-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5"/>
        <c:marker>
          <c:symbol val="none"/>
        </c:marker>
        <c:dLbl>
          <c:idx val="0"/>
          <c:delete val="1"/>
          <c:extLst>
            <c:ext xmlns:c15="http://schemas.microsoft.com/office/drawing/2012/chart" uri="{CE6537A1-D6FC-4f65-9D91-7224C49458BB}"/>
          </c:extLst>
        </c:dLbl>
      </c:pivotFmt>
      <c:pivotFmt>
        <c:idx val="56"/>
        <c:spPr>
          <a:solidFill>
            <a:schemeClr val="accent1"/>
          </a:solidFill>
          <a:ln>
            <a:noFill/>
          </a:ln>
          <a:effectLst/>
        </c:spPr>
        <c:dLbl>
          <c:idx val="0"/>
          <c:layout>
            <c:manualLayout>
              <c:x val="1.5194131139013028E-2"/>
              <c:y val="1.7031025298741835E-2"/>
            </c:manualLayout>
          </c:layout>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57"/>
        <c:spPr>
          <a:solidFill>
            <a:schemeClr val="accent2"/>
          </a:solidFill>
          <a:ln>
            <a:noFill/>
          </a:ln>
          <a:effectLst/>
        </c:spPr>
        <c:dLbl>
          <c:idx val="0"/>
          <c:layout>
            <c:manualLayout>
              <c:x val="-2.7603167251152509E-3"/>
              <c:y val="-3.879100621560726E-3"/>
            </c:manualLayout>
          </c:layout>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58"/>
        <c:spPr>
          <a:solidFill>
            <a:srgbClr val="E96DBD"/>
          </a:solidFill>
          <a:ln>
            <a:solidFill>
              <a:srgbClr val="E04CA1"/>
            </a:solidFill>
          </a:ln>
          <a:effectLst/>
        </c:spPr>
        <c:dLbl>
          <c:idx val="0"/>
          <c:layout>
            <c:manualLayout>
              <c:x val="2.6787141472180843E-2"/>
              <c:y val="-2.4356568451056639E-2"/>
            </c:manualLayout>
          </c:layout>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7.4315434835351468E-2"/>
          <c:y val="0.23595833498199659"/>
          <c:w val="0.49250121308365874"/>
          <c:h val="0.61209028049039571"/>
        </c:manualLayout>
      </c:layout>
      <c:pieChart>
        <c:varyColors val="1"/>
        <c:ser>
          <c:idx val="0"/>
          <c:order val="0"/>
          <c:tx>
            <c:strRef>
              <c:f>Pivots!$AC$4</c:f>
              <c:strCache>
                <c:ptCount val="1"/>
                <c:pt idx="0">
                  <c:v>Total</c:v>
                </c:pt>
              </c:strCache>
            </c:strRef>
          </c:tx>
          <c:explosion val="12"/>
          <c:dPt>
            <c:idx val="0"/>
            <c:bubble3D val="0"/>
            <c:explosion val="0"/>
            <c:spPr>
              <a:solidFill>
                <a:schemeClr val="accent1"/>
              </a:solidFill>
              <a:ln>
                <a:noFill/>
              </a:ln>
              <a:effectLst/>
            </c:spPr>
            <c:extLst>
              <c:ext xmlns:c16="http://schemas.microsoft.com/office/drawing/2014/chart" uri="{C3380CC4-5D6E-409C-BE32-E72D297353CC}">
                <c16:uniqueId val="{00000009-335E-4597-BFB0-B2303317BDBD}"/>
              </c:ext>
            </c:extLst>
          </c:dPt>
          <c:dPt>
            <c:idx val="1"/>
            <c:bubble3D val="0"/>
            <c:spPr>
              <a:solidFill>
                <a:schemeClr val="accent2"/>
              </a:solidFill>
              <a:ln>
                <a:noFill/>
              </a:ln>
              <a:effectLst/>
            </c:spPr>
            <c:extLst>
              <c:ext xmlns:c16="http://schemas.microsoft.com/office/drawing/2014/chart" uri="{C3380CC4-5D6E-409C-BE32-E72D297353CC}">
                <c16:uniqueId val="{0000000B-335E-4597-BFB0-B2303317BDBD}"/>
              </c:ext>
            </c:extLst>
          </c:dPt>
          <c:dPt>
            <c:idx val="2"/>
            <c:bubble3D val="0"/>
            <c:spPr>
              <a:solidFill>
                <a:srgbClr val="E96DBD"/>
              </a:solidFill>
              <a:ln>
                <a:solidFill>
                  <a:srgbClr val="E04CA1"/>
                </a:solidFill>
              </a:ln>
              <a:effectLst/>
            </c:spPr>
            <c:extLst>
              <c:ext xmlns:c16="http://schemas.microsoft.com/office/drawing/2014/chart" uri="{C3380CC4-5D6E-409C-BE32-E72D297353CC}">
                <c16:uniqueId val="{0000000D-335E-4597-BFB0-B2303317BDBD}"/>
              </c:ext>
            </c:extLst>
          </c:dPt>
          <c:dPt>
            <c:idx val="3"/>
            <c:bubble3D val="0"/>
            <c:extLst>
              <c:ext xmlns:c16="http://schemas.microsoft.com/office/drawing/2014/chart" uri="{C3380CC4-5D6E-409C-BE32-E72D297353CC}">
                <c16:uniqueId val="{0000000F-335E-4597-BFB0-B2303317BDBD}"/>
              </c:ext>
            </c:extLst>
          </c:dPt>
          <c:dPt>
            <c:idx val="4"/>
            <c:bubble3D val="0"/>
            <c:extLst>
              <c:ext xmlns:c16="http://schemas.microsoft.com/office/drawing/2014/chart" uri="{C3380CC4-5D6E-409C-BE32-E72D297353CC}">
                <c16:uniqueId val="{00000011-335E-4597-BFB0-B2303317BDBD}"/>
              </c:ext>
            </c:extLst>
          </c:dPt>
          <c:dPt>
            <c:idx val="5"/>
            <c:bubble3D val="0"/>
            <c:extLst>
              <c:ext xmlns:c16="http://schemas.microsoft.com/office/drawing/2014/chart" uri="{C3380CC4-5D6E-409C-BE32-E72D297353CC}">
                <c16:uniqueId val="{00000012-335E-4597-BFB0-B2303317BDBD}"/>
              </c:ext>
            </c:extLst>
          </c:dPt>
          <c:dLbls>
            <c:dLbl>
              <c:idx val="0"/>
              <c:layout>
                <c:manualLayout>
                  <c:x val="1.5194131139013028E-2"/>
                  <c:y val="1.7031025298741835E-2"/>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335E-4597-BFB0-B2303317BDBD}"/>
                </c:ext>
              </c:extLst>
            </c:dLbl>
            <c:dLbl>
              <c:idx val="1"/>
              <c:layout>
                <c:manualLayout>
                  <c:x val="-2.7603167251152509E-3"/>
                  <c:y val="-3.879100621560726E-3"/>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B-335E-4597-BFB0-B2303317BDBD}"/>
                </c:ext>
              </c:extLst>
            </c:dLbl>
            <c:dLbl>
              <c:idx val="2"/>
              <c:layout>
                <c:manualLayout>
                  <c:x val="2.6787141472180843E-2"/>
                  <c:y val="-2.4356568451056639E-2"/>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335E-4597-BFB0-B2303317BDBD}"/>
                </c:ext>
              </c:extLst>
            </c:dLbl>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Pivots!$AB$5:$AB$8</c:f>
              <c:strCache>
                <c:ptCount val="3"/>
                <c:pt idx="0">
                  <c:v>Active</c:v>
                </c:pt>
                <c:pt idx="1">
                  <c:v>Inactive</c:v>
                </c:pt>
                <c:pt idx="2">
                  <c:v>Prospect</c:v>
                </c:pt>
              </c:strCache>
            </c:strRef>
          </c:cat>
          <c:val>
            <c:numRef>
              <c:f>Pivots!$AC$5:$AC$8</c:f>
              <c:numCache>
                <c:formatCode>General</c:formatCode>
                <c:ptCount val="3"/>
                <c:pt idx="0">
                  <c:v>287</c:v>
                </c:pt>
                <c:pt idx="1">
                  <c:v>16</c:v>
                </c:pt>
                <c:pt idx="2">
                  <c:v>47</c:v>
                </c:pt>
              </c:numCache>
            </c:numRef>
          </c:val>
          <c:extLst>
            <c:ext xmlns:c16="http://schemas.microsoft.com/office/drawing/2014/chart" uri="{C3380CC4-5D6E-409C-BE32-E72D297353CC}">
              <c16:uniqueId val="{00000013-335E-4597-BFB0-B2303317BDBD}"/>
            </c:ext>
          </c:extLst>
        </c:ser>
        <c:dLbls>
          <c:dLblPos val="bestFit"/>
          <c:showLegendKey val="0"/>
          <c:showVal val="1"/>
          <c:showCatName val="0"/>
          <c:showSerName val="0"/>
          <c:showPercent val="0"/>
          <c:showBubbleSize val="0"/>
          <c:showLeaderLines val="1"/>
        </c:dLbls>
        <c:firstSliceAng val="0"/>
      </c:pieChart>
    </c:plotArea>
    <c:legend>
      <c:legendPos val="r"/>
      <c:layout>
        <c:manualLayout>
          <c:xMode val="edge"/>
          <c:yMode val="edge"/>
          <c:x val="0.68698918991058322"/>
          <c:y val="0.18314439652329895"/>
          <c:w val="0.21730188138247425"/>
          <c:h val="0.44418837332017569"/>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rgbClr val="E04CA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[work.xlsx]Pivots!PivotTable17</c:name>
    <c:fmtId val="2"/>
  </c:pivotSource>
  <c:chart>
    <c:title>
      <c:tx>
        <c:rich>
          <a:bodyPr rot="0" spcFirstLastPara="1" vertOverflow="ellipsis" vert="horz" wrap="square" anchor="ctr" anchorCtr="1"/>
          <a:lstStyle/>
          <a:p>
            <a:pPr>
              <a:defRPr sz="2000" b="0" i="0" u="none" strike="noStrike" kern="1200" cap="none" spc="0" normalizeH="0" baseline="0">
                <a:ln>
                  <a:solidFill>
                    <a:srgbClr val="E04CA1"/>
                  </a:solidFill>
                </a:ln>
                <a:solidFill>
                  <a:schemeClr val="tx1"/>
                </a:solidFill>
                <a:latin typeface="+mj-lt"/>
                <a:ea typeface="+mj-ea"/>
                <a:cs typeface="+mj-cs"/>
              </a:defRPr>
            </a:pPr>
            <a:r>
              <a:rPr lang="en-US">
                <a:ln>
                  <a:solidFill>
                    <a:srgbClr val="E04CA1"/>
                  </a:solidFill>
                </a:ln>
                <a:solidFill>
                  <a:schemeClr val="tx1"/>
                </a:solidFill>
              </a:rPr>
              <a:t>Low Stock Products</a:t>
            </a:r>
          </a:p>
        </c:rich>
      </c:tx>
      <c:layout/>
      <c:overlay val="0"/>
      <c:spPr>
        <a:noFill/>
        <a:ln>
          <a:noFill/>
        </a:ln>
        <a:effectLst/>
      </c:spPr>
    </c:title>
    <c:autoTitleDeleted val="0"/>
    <c:pivotFmts>
      <c:pivotFmt>
        <c:idx val="0"/>
      </c:pivotFmt>
      <c:pivotFmt>
        <c:idx val="1"/>
        <c:spPr>
          <a:solidFill>
            <a:schemeClr val="accent1"/>
          </a:solidFill>
          <a:ln w="38100" cap="rnd">
            <a:solidFill>
              <a:srgbClr val="E04CA1"/>
            </a:solidFill>
            <a:round/>
          </a:ln>
          <a:effectLst/>
        </c:spPr>
        <c:marker>
          <c:spPr>
            <a:solidFill>
              <a:srgbClr val="E04CA1"/>
            </a:solidFill>
            <a:ln>
              <a:noFill/>
            </a:ln>
            <a:effectLst/>
          </c:spPr>
        </c:marker>
      </c:pivotFmt>
      <c:pivotFmt>
        <c:idx val="2"/>
      </c:pivotFmt>
      <c:pivotFmt>
        <c:idx val="3"/>
      </c:pivotFmt>
      <c:pivotFmt>
        <c:idx val="4"/>
      </c:pivotFmt>
      <c:pivotFmt>
        <c:idx val="5"/>
        <c:spPr>
          <a:solidFill>
            <a:schemeClr val="accent1"/>
          </a:solidFill>
          <a:ln w="38100" cap="rnd">
            <a:solidFill>
              <a:srgbClr val="E04CA1"/>
            </a:solidFill>
            <a:round/>
          </a:ln>
          <a:effectLst/>
        </c:spPr>
        <c:marker>
          <c:symbol val="circle"/>
          <c:size val="8"/>
          <c:spPr>
            <a:solidFill>
              <a:srgbClr val="E04CA1"/>
            </a:solidFill>
            <a:ln>
              <a:noFill/>
            </a:ln>
            <a:effectLst/>
          </c:spPr>
        </c:marker>
      </c:pivotFmt>
      <c:pivotFmt>
        <c:idx val="6"/>
        <c:spPr>
          <a:solidFill>
            <a:schemeClr val="accent1"/>
          </a:solidFill>
          <a:ln w="38100" cap="rnd">
            <a:solidFill>
              <a:srgbClr val="E04CA1"/>
            </a:solidFill>
            <a:round/>
          </a:ln>
          <a:effectLst/>
        </c:spPr>
        <c:marker>
          <c:symbol val="circle"/>
          <c:size val="8"/>
          <c:spPr>
            <a:solidFill>
              <a:srgbClr val="E04CA1"/>
            </a:solidFill>
            <a:ln>
              <a:noFill/>
            </a:ln>
            <a:effectLst/>
          </c:spPr>
        </c:marker>
      </c:pivotFmt>
      <c:pivotFmt>
        <c:idx val="7"/>
        <c:spPr>
          <a:solidFill>
            <a:schemeClr val="accent1"/>
          </a:solidFill>
          <a:ln w="38100" cap="rnd">
            <a:solidFill>
              <a:srgbClr val="E04CA1"/>
            </a:solidFill>
            <a:round/>
          </a:ln>
          <a:effectLst/>
        </c:spPr>
        <c:marker>
          <c:symbol val="circle"/>
          <c:size val="8"/>
          <c:spPr>
            <a:solidFill>
              <a:srgbClr val="E04CA1"/>
            </a:solidFill>
            <a:ln>
              <a:solidFill>
                <a:srgbClr val="E04CA1"/>
              </a:solidFill>
            </a:ln>
            <a:effectLst/>
          </c:spPr>
        </c:marker>
      </c:pivotFmt>
      <c:pivotFmt>
        <c:idx val="8"/>
        <c:spPr>
          <a:solidFill>
            <a:schemeClr val="accent1"/>
          </a:solidFill>
          <a:ln w="38100" cap="rnd">
            <a:solidFill>
              <a:srgbClr val="E04CA1"/>
            </a:solidFill>
            <a:round/>
          </a:ln>
          <a:effectLst/>
        </c:spPr>
        <c:marker>
          <c:symbol val="circle"/>
          <c:size val="8"/>
          <c:spPr>
            <a:solidFill>
              <a:srgbClr val="E04CA1"/>
            </a:solidFill>
            <a:ln>
              <a:solidFill>
                <a:srgbClr val="E04CA1"/>
              </a:solidFill>
            </a:ln>
            <a:effectLst/>
          </c:spPr>
        </c:marker>
      </c:pivotFmt>
      <c:pivotFmt>
        <c:idx val="9"/>
        <c:spPr>
          <a:solidFill>
            <a:schemeClr val="accent1"/>
          </a:solidFill>
          <a:ln>
            <a:solidFill>
              <a:srgbClr val="E04CA1"/>
            </a:solidFill>
          </a:ln>
          <a:effectLst/>
          <a:sp3d>
            <a:contourClr>
              <a:srgbClr val="E04CA1"/>
            </a:contourClr>
          </a:sp3d>
        </c:spPr>
        <c:marker>
          <c:symbol val="circle"/>
          <c:size val="8"/>
          <c:spPr>
            <a:solidFill>
              <a:srgbClr val="E04CA1"/>
            </a:solidFill>
            <a:ln>
              <a:solidFill>
                <a:srgbClr val="E04CA1"/>
              </a:solidFill>
            </a:ln>
            <a:effectLst/>
          </c:spPr>
        </c:marker>
      </c:pivotFmt>
      <c:pivotFmt>
        <c:idx val="10"/>
        <c:spPr>
          <a:solidFill>
            <a:srgbClr val="E96DBD"/>
          </a:solidFill>
          <a:ln>
            <a:solidFill>
              <a:srgbClr val="E04CA1"/>
            </a:solidFill>
          </a:ln>
          <a:effectLst/>
          <a:sp3d>
            <a:contourClr>
              <a:srgbClr val="E04CA1"/>
            </a:contourClr>
          </a:sp3d>
        </c:spPr>
      </c:pivotFmt>
      <c:pivotFmt>
        <c:idx val="11"/>
        <c:spPr>
          <a:solidFill>
            <a:srgbClr val="E96DBD"/>
          </a:solidFill>
          <a:ln>
            <a:solidFill>
              <a:srgbClr val="E96DBD"/>
            </a:solidFill>
          </a:ln>
          <a:effectLst/>
          <a:sp3d>
            <a:contourClr>
              <a:srgbClr val="E96DBD"/>
            </a:contourClr>
          </a:sp3d>
        </c:spPr>
        <c:marker>
          <c:symbol val="none"/>
        </c:marker>
      </c:pivotFmt>
      <c:pivotFmt>
        <c:idx val="12"/>
        <c:spPr>
          <a:solidFill>
            <a:srgbClr val="E96DBD"/>
          </a:solidFill>
          <a:ln>
            <a:solidFill>
              <a:srgbClr val="E96DBD"/>
            </a:solidFill>
          </a:ln>
          <a:effectLst/>
          <a:sp3d>
            <a:contourClr>
              <a:srgbClr val="E96DBD"/>
            </a:contourClr>
          </a:sp3d>
        </c:spPr>
        <c:marker>
          <c:symbol val="none"/>
        </c:marker>
      </c:pivotFmt>
      <c:pivotFmt>
        <c:idx val="13"/>
        <c:spPr>
          <a:solidFill>
            <a:srgbClr val="E96DBD"/>
          </a:solidFill>
          <a:ln>
            <a:solidFill>
              <a:srgbClr val="E96DBD"/>
            </a:solidFill>
          </a:ln>
          <a:effectLst/>
          <a:sp3d>
            <a:contourClr>
              <a:srgbClr val="E96DBD"/>
            </a:contourClr>
          </a:sp3d>
        </c:spPr>
        <c:marker>
          <c:symbol val="none"/>
        </c:marker>
      </c:pivotFmt>
      <c:pivotFmt>
        <c:idx val="14"/>
        <c:spPr>
          <a:solidFill>
            <a:srgbClr val="E96DBD"/>
          </a:solidFill>
          <a:ln>
            <a:solidFill>
              <a:srgbClr val="E96DBD"/>
            </a:solidFill>
          </a:ln>
          <a:effectLst/>
          <a:sp3d>
            <a:contourClr>
              <a:srgbClr val="E96DBD"/>
            </a:contourClr>
          </a:sp3d>
        </c:spPr>
        <c:marker>
          <c:symbol val="none"/>
        </c:marker>
      </c:pivotFmt>
    </c:pivotFmts>
    <c:view3D>
      <c:rotX val="15"/>
      <c:rotY val="20"/>
      <c:rAngAx val="0"/>
    </c:view3D>
    <c:floor>
      <c:thickness val="0"/>
      <c:spPr>
        <a:noFill/>
        <a:ln>
          <a:noFill/>
        </a:ln>
        <a:effectLst/>
        <a:sp3d/>
      </c:spPr>
    </c:floor>
    <c:sideWall>
      <c:thickness val="0"/>
      <c:spPr>
        <a:noFill/>
        <a:ln>
          <a:solidFill>
            <a:srgbClr val="E04CA1"/>
          </a:solidFill>
        </a:ln>
        <a:effectLst/>
        <a:sp3d>
          <a:contourClr>
            <a:srgbClr val="E04CA1"/>
          </a:contourClr>
        </a:sp3d>
      </c:spPr>
    </c:sideWall>
    <c:backWall>
      <c:thickness val="0"/>
      <c:spPr>
        <a:noFill/>
        <a:ln>
          <a:solidFill>
            <a:srgbClr val="E04CA1"/>
          </a:solidFill>
        </a:ln>
        <a:effectLst/>
        <a:sp3d>
          <a:contourClr>
            <a:srgbClr val="E04CA1"/>
          </a:contourClr>
        </a:sp3d>
      </c:spPr>
    </c:backWall>
    <c:plotArea>
      <c:layout/>
      <c:bar3DChart>
        <c:barDir val="bar"/>
        <c:grouping val="clustered"/>
        <c:varyColors val="0"/>
        <c:ser>
          <c:idx val="0"/>
          <c:order val="0"/>
          <c:tx>
            <c:strRef>
              <c:f>Pivots!$AF$5</c:f>
              <c:strCache>
                <c:ptCount val="1"/>
                <c:pt idx="0">
                  <c:v>Total</c:v>
                </c:pt>
              </c:strCache>
            </c:strRef>
          </c:tx>
          <c:spPr>
            <a:solidFill>
              <a:srgbClr val="E96DBD"/>
            </a:solidFill>
            <a:ln>
              <a:solidFill>
                <a:srgbClr val="E96DBD"/>
              </a:solidFill>
            </a:ln>
            <a:effectLst/>
            <a:sp3d>
              <a:contourClr>
                <a:srgbClr val="E96DBD"/>
              </a:contourClr>
            </a:sp3d>
          </c:spPr>
          <c:invertIfNegative val="0"/>
          <c:cat>
            <c:strRef>
              <c:f>Pivots!$AE$6:$AE$16</c:f>
              <c:strCache>
                <c:ptCount val="10"/>
                <c:pt idx="0">
                  <c:v>PRD00024</c:v>
                </c:pt>
                <c:pt idx="1">
                  <c:v>PRD00035</c:v>
                </c:pt>
                <c:pt idx="2">
                  <c:v>PRD00170</c:v>
                </c:pt>
                <c:pt idx="3">
                  <c:v>PRD00194</c:v>
                </c:pt>
                <c:pt idx="4">
                  <c:v>PRD00307</c:v>
                </c:pt>
                <c:pt idx="5">
                  <c:v>PRD00322</c:v>
                </c:pt>
                <c:pt idx="6">
                  <c:v>PRD00403</c:v>
                </c:pt>
                <c:pt idx="7">
                  <c:v>PRD00499</c:v>
                </c:pt>
                <c:pt idx="8">
                  <c:v>PRD00855</c:v>
                </c:pt>
                <c:pt idx="9">
                  <c:v>PRD01086</c:v>
                </c:pt>
              </c:strCache>
            </c:strRef>
          </c:cat>
          <c:val>
            <c:numRef>
              <c:f>Pivots!$AF$6:$AF$16</c:f>
              <c:numCache>
                <c:formatCode>General</c:formatCode>
                <c:ptCount val="10"/>
                <c:pt idx="0">
                  <c:v>4</c:v>
                </c:pt>
                <c:pt idx="1">
                  <c:v>4</c:v>
                </c:pt>
                <c:pt idx="2">
                  <c:v>1</c:v>
                </c:pt>
                <c:pt idx="3">
                  <c:v>3</c:v>
                </c:pt>
                <c:pt idx="4">
                  <c:v>3</c:v>
                </c:pt>
                <c:pt idx="5">
                  <c:v>2</c:v>
                </c:pt>
                <c:pt idx="6">
                  <c:v>1</c:v>
                </c:pt>
                <c:pt idx="7">
                  <c:v>1</c:v>
                </c:pt>
                <c:pt idx="8">
                  <c:v>1</c:v>
                </c:pt>
                <c:pt idx="9">
                  <c:v>0</c:v>
                </c:pt>
              </c:numCache>
            </c:numRef>
          </c:val>
          <c:extLst>
            <c:ext xmlns:c16="http://schemas.microsoft.com/office/drawing/2014/chart" uri="{C3380CC4-5D6E-409C-BE32-E72D297353CC}">
              <c16:uniqueId val="{00000002-B989-4845-B2C6-D36878B128B5}"/>
            </c:ext>
          </c:extLst>
        </c:ser>
        <c:dLbls>
          <c:showLegendKey val="0"/>
          <c:showVal val="0"/>
          <c:showCatName val="0"/>
          <c:showSerName val="0"/>
          <c:showPercent val="0"/>
          <c:showBubbleSize val="0"/>
        </c:dLbls>
        <c:gapWidth val="150"/>
        <c:shape val="box"/>
        <c:axId val="1189095423"/>
        <c:axId val="1189095839"/>
        <c:axId val="0"/>
      </c:bar3DChart>
      <c:catAx>
        <c:axId val="1189095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none" spc="0" normalizeH="0" baseline="0">
                <a:solidFill>
                  <a:sysClr val="windowText" lastClr="000000"/>
                </a:solidFill>
                <a:latin typeface="+mj-lt"/>
                <a:ea typeface="+mn-ea"/>
                <a:cs typeface="+mj-cs"/>
              </a:defRPr>
            </a:pPr>
            <a:endParaRPr lang="en-US"/>
          </a:p>
        </c:txPr>
        <c:crossAx val="1189095839"/>
        <c:crosses val="autoZero"/>
        <c:auto val="1"/>
        <c:lblAlgn val="ctr"/>
        <c:lblOffset val="100"/>
        <c:noMultiLvlLbl val="0"/>
      </c:catAx>
      <c:valAx>
        <c:axId val="1189095839"/>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ln>
                  <a:noFill/>
                </a:ln>
                <a:solidFill>
                  <a:sysClr val="windowText" lastClr="000000"/>
                </a:solidFill>
                <a:latin typeface="+mj-lt"/>
                <a:ea typeface="+mn-ea"/>
                <a:cs typeface="+mj-cs"/>
              </a:defRPr>
            </a:pPr>
            <a:endParaRPr lang="en-US"/>
          </a:p>
        </c:txPr>
        <c:crossAx val="1189095423"/>
        <c:crosses val="autoZero"/>
        <c:crossBetween val="between"/>
      </c:valAx>
    </c:plotArea>
    <c:plotVisOnly val="1"/>
    <c:dispBlanksAs val="gap"/>
    <c:showDLblsOverMax val="0"/>
  </c:chart>
  <c:spPr>
    <a:solidFill>
      <a:schemeClr val="bg1"/>
    </a:solidFill>
    <a:ln w="9525" cap="flat" cmpd="sng" algn="ctr">
      <a:solidFill>
        <a:srgbClr val="E04CA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3</xdr:col>
      <xdr:colOff>518160</xdr:colOff>
      <xdr:row>0</xdr:row>
      <xdr:rowOff>45720</xdr:rowOff>
    </xdr:from>
    <xdr:to>
      <xdr:col>8</xdr:col>
      <xdr:colOff>556260</xdr:colOff>
      <xdr:row>10</xdr:row>
      <xdr:rowOff>60960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76200</xdr:colOff>
      <xdr:row>0</xdr:row>
      <xdr:rowOff>53340</xdr:rowOff>
    </xdr:from>
    <xdr:to>
      <xdr:col>15</xdr:col>
      <xdr:colOff>701040</xdr:colOff>
      <xdr:row>13</xdr:row>
      <xdr:rowOff>30480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213360</xdr:colOff>
      <xdr:row>11</xdr:row>
      <xdr:rowOff>53340</xdr:rowOff>
    </xdr:from>
    <xdr:to>
      <xdr:col>10</xdr:col>
      <xdr:colOff>449580</xdr:colOff>
      <xdr:row>23</xdr:row>
      <xdr:rowOff>95250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45720</xdr:colOff>
      <xdr:row>24</xdr:row>
      <xdr:rowOff>76200</xdr:rowOff>
    </xdr:from>
    <xdr:to>
      <xdr:col>12</xdr:col>
      <xdr:colOff>769620</xdr:colOff>
      <xdr:row>37</xdr:row>
      <xdr:rowOff>53340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45720</xdr:colOff>
      <xdr:row>11</xdr:row>
      <xdr:rowOff>144780</xdr:rowOff>
    </xdr:from>
    <xdr:to>
      <xdr:col>22</xdr:col>
      <xdr:colOff>998220</xdr:colOff>
      <xdr:row>22</xdr:row>
      <xdr:rowOff>41910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121920</xdr:colOff>
      <xdr:row>23</xdr:row>
      <xdr:rowOff>83820</xdr:rowOff>
    </xdr:from>
    <xdr:to>
      <xdr:col>25</xdr:col>
      <xdr:colOff>594360</xdr:colOff>
      <xdr:row>37</xdr:row>
      <xdr:rowOff>68580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312420</xdr:colOff>
      <xdr:row>12</xdr:row>
      <xdr:rowOff>91440</xdr:rowOff>
    </xdr:from>
    <xdr:to>
      <xdr:col>26</xdr:col>
      <xdr:colOff>502920</xdr:colOff>
      <xdr:row>23</xdr:row>
      <xdr:rowOff>15240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27</xdr:col>
      <xdr:colOff>255270</xdr:colOff>
      <xdr:row>9</xdr:row>
      <xdr:rowOff>114300</xdr:rowOff>
    </xdr:from>
    <xdr:to>
      <xdr:col>29</xdr:col>
      <xdr:colOff>327660</xdr:colOff>
      <xdr:row>20</xdr:row>
      <xdr:rowOff>99060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29</xdr:col>
      <xdr:colOff>605790</xdr:colOff>
      <xdr:row>17</xdr:row>
      <xdr:rowOff>22860</xdr:rowOff>
    </xdr:from>
    <xdr:to>
      <xdr:col>33</xdr:col>
      <xdr:colOff>160020</xdr:colOff>
      <xdr:row>29</xdr:row>
      <xdr:rowOff>60960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12</xdr:col>
      <xdr:colOff>1082040</xdr:colOff>
      <xdr:row>6</xdr:row>
      <xdr:rowOff>91441</xdr:rowOff>
    </xdr:from>
    <xdr:to>
      <xdr:col>18</xdr:col>
      <xdr:colOff>457200</xdr:colOff>
      <xdr:row>15</xdr:row>
      <xdr:rowOff>106681</xdr:rowOff>
    </xdr:to>
    <mc:AlternateContent xmlns:mc="http://schemas.openxmlformats.org/markup-compatibility/2006" xmlns:a14="http://schemas.microsoft.com/office/drawing/2010/main">
      <mc:Choice Requires="a14">
        <xdr:graphicFrame macro="">
          <xdr:nvGraphicFramePr>
            <xdr:cNvPr id="12"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968740" y="1188721"/>
              <a:ext cx="1828800" cy="1661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411480</xdr:colOff>
      <xdr:row>0</xdr:row>
      <xdr:rowOff>175261</xdr:rowOff>
    </xdr:from>
    <xdr:to>
      <xdr:col>20</xdr:col>
      <xdr:colOff>152400</xdr:colOff>
      <xdr:row>11</xdr:row>
      <xdr:rowOff>106681</xdr:rowOff>
    </xdr:to>
    <mc:AlternateContent xmlns:mc="http://schemas.openxmlformats.org/markup-compatibility/2006" xmlns:a14="http://schemas.microsoft.com/office/drawing/2010/main">
      <mc:Choice Requires="a14">
        <xdr:graphicFrame macro="">
          <xdr:nvGraphicFramePr>
            <xdr:cNvPr id="13" name="Promo_Type"/>
            <xdr:cNvGraphicFramePr/>
          </xdr:nvGraphicFramePr>
          <xdr:xfrm>
            <a:off x="0" y="0"/>
            <a:ext cx="0" cy="0"/>
          </xdr:xfrm>
          <a:graphic>
            <a:graphicData uri="http://schemas.microsoft.com/office/drawing/2010/slicer">
              <sle:slicer xmlns:sle="http://schemas.microsoft.com/office/drawing/2010/slicer" name="Promo_Type"/>
            </a:graphicData>
          </a:graphic>
        </xdr:graphicFrame>
      </mc:Choice>
      <mc:Fallback xmlns="">
        <xdr:sp macro="" textlink="">
          <xdr:nvSpPr>
            <xdr:cNvPr id="0" name=""/>
            <xdr:cNvSpPr>
              <a:spLocks noTextEdit="1"/>
            </xdr:cNvSpPr>
          </xdr:nvSpPr>
          <xdr:spPr>
            <a:xfrm>
              <a:off x="10751820" y="175261"/>
              <a:ext cx="1828800" cy="1943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7978140" cy="876300"/>
    <xdr:sp macro="" textlink="">
      <xdr:nvSpPr>
        <xdr:cNvPr id="2" name="TextBox 1"/>
        <xdr:cNvSpPr txBox="1"/>
      </xdr:nvSpPr>
      <xdr:spPr>
        <a:xfrm>
          <a:off x="0" y="0"/>
          <a:ext cx="7978140" cy="876300"/>
        </a:xfrm>
        <a:prstGeom prst="rect">
          <a:avLst/>
        </a:prstGeom>
        <a:solidFill>
          <a:srgbClr val="E04CA1"/>
        </a:solidFill>
        <a:effectLst>
          <a:innerShdw blurRad="114300">
            <a:prstClr val="black"/>
          </a:innerShdw>
        </a:effectLst>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36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Field Marketing Performance Dashboard</a:t>
          </a:r>
        </a:p>
      </xdr:txBody>
    </xdr:sp>
    <xdr:clientData/>
  </xdr:oneCellAnchor>
  <xdr:twoCellAnchor>
    <xdr:from>
      <xdr:col>0</xdr:col>
      <xdr:colOff>0</xdr:colOff>
      <xdr:row>5</xdr:row>
      <xdr:rowOff>7620</xdr:rowOff>
    </xdr:from>
    <xdr:to>
      <xdr:col>7</xdr:col>
      <xdr:colOff>426720</xdr:colOff>
      <xdr:row>21</xdr:row>
      <xdr:rowOff>7620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495300</xdr:colOff>
      <xdr:row>5</xdr:row>
      <xdr:rowOff>7620</xdr:rowOff>
    </xdr:from>
    <xdr:to>
      <xdr:col>14</xdr:col>
      <xdr:colOff>289560</xdr:colOff>
      <xdr:row>21</xdr:row>
      <xdr:rowOff>7620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358140</xdr:colOff>
      <xdr:row>5</xdr:row>
      <xdr:rowOff>7620</xdr:rowOff>
    </xdr:from>
    <xdr:to>
      <xdr:col>21</xdr:col>
      <xdr:colOff>129540</xdr:colOff>
      <xdr:row>21</xdr:row>
      <xdr:rowOff>7620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13</xdr:col>
      <xdr:colOff>464820</xdr:colOff>
      <xdr:row>0</xdr:row>
      <xdr:rowOff>167640</xdr:rowOff>
    </xdr:from>
    <xdr:ext cx="1508760" cy="342786"/>
    <xdr:sp macro="" textlink="">
      <xdr:nvSpPr>
        <xdr:cNvPr id="6" name="TextBox 5"/>
        <xdr:cNvSpPr txBox="1"/>
      </xdr:nvSpPr>
      <xdr:spPr>
        <a:xfrm>
          <a:off x="8389620" y="167640"/>
          <a:ext cx="1508760" cy="342786"/>
        </a:xfrm>
        <a:prstGeom prst="rect">
          <a:avLst/>
        </a:prstGeom>
        <a:noFill/>
        <a:ln>
          <a:no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spAutoFit/>
        </a:bodyPr>
        <a:lstStyle/>
        <a:p>
          <a:r>
            <a:rPr lang="en-US" sz="1600" b="0" cap="none" spc="0">
              <a:ln w="0">
                <a:solidFill>
                  <a:srgbClr val="E258A7"/>
                </a:solidFill>
              </a:ln>
              <a:solidFill>
                <a:schemeClr val="tx1"/>
              </a:solidFill>
              <a:effectLst>
                <a:outerShdw blurRad="38100" dist="19050" dir="2700000" algn="tl" rotWithShape="0">
                  <a:schemeClr val="dk1">
                    <a:alpha val="40000"/>
                  </a:schemeClr>
                </a:outerShdw>
              </a:effectLst>
            </a:rPr>
            <a:t>Total Revenue</a:t>
          </a:r>
        </a:p>
      </xdr:txBody>
    </xdr:sp>
    <xdr:clientData/>
  </xdr:oneCellAnchor>
  <xdr:twoCellAnchor>
    <xdr:from>
      <xdr:col>13</xdr:col>
      <xdr:colOff>518160</xdr:colOff>
      <xdr:row>0</xdr:row>
      <xdr:rowOff>161925</xdr:rowOff>
    </xdr:from>
    <xdr:to>
      <xdr:col>15</xdr:col>
      <xdr:colOff>0</xdr:colOff>
      <xdr:row>4</xdr:row>
      <xdr:rowOff>47625</xdr:rowOff>
    </xdr:to>
    <xdr:sp macro="" textlink="">
      <xdr:nvSpPr>
        <xdr:cNvPr id="8" name="Rectangle 7"/>
        <xdr:cNvSpPr/>
      </xdr:nvSpPr>
      <xdr:spPr>
        <a:xfrm>
          <a:off x="8442960" y="161925"/>
          <a:ext cx="1432560" cy="701040"/>
        </a:xfrm>
        <a:prstGeom prst="rect">
          <a:avLst/>
        </a:prstGeom>
        <a:noFill/>
        <a:ln>
          <a:solidFill>
            <a:srgbClr val="E96DB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14</xdr:col>
      <xdr:colOff>1327150</xdr:colOff>
      <xdr:row>0</xdr:row>
      <xdr:rowOff>172855</xdr:rowOff>
    </xdr:from>
    <xdr:ext cx="1146810" cy="342786"/>
    <xdr:sp macro="" textlink="">
      <xdr:nvSpPr>
        <xdr:cNvPr id="9" name="TextBox 8"/>
        <xdr:cNvSpPr txBox="1"/>
      </xdr:nvSpPr>
      <xdr:spPr>
        <a:xfrm>
          <a:off x="9861550" y="172855"/>
          <a:ext cx="1146810" cy="342786"/>
        </a:xfrm>
        <a:prstGeom prst="rect">
          <a:avLst/>
        </a:prstGeom>
        <a:noFill/>
        <a:ln>
          <a:no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spAutoFit/>
        </a:bodyPr>
        <a:lstStyle/>
        <a:p>
          <a:r>
            <a:rPr lang="en-US" sz="1600" b="0" cap="none" spc="0">
              <a:ln w="0">
                <a:solidFill>
                  <a:srgbClr val="E258A7"/>
                </a:solidFill>
              </a:ln>
              <a:solidFill>
                <a:schemeClr val="tx1"/>
              </a:solidFill>
              <a:effectLst>
                <a:outerShdw blurRad="38100" dist="19050" dir="2700000" algn="tl" rotWithShape="0">
                  <a:schemeClr val="dk1">
                    <a:alpha val="40000"/>
                  </a:schemeClr>
                </a:outerShdw>
              </a:effectLst>
            </a:rPr>
            <a:t>Total Visits</a:t>
          </a:r>
        </a:p>
      </xdr:txBody>
    </xdr:sp>
    <xdr:clientData/>
  </xdr:oneCellAnchor>
  <xdr:twoCellAnchor>
    <xdr:from>
      <xdr:col>15</xdr:col>
      <xdr:colOff>55880</xdr:colOff>
      <xdr:row>0</xdr:row>
      <xdr:rowOff>161925</xdr:rowOff>
    </xdr:from>
    <xdr:to>
      <xdr:col>16</xdr:col>
      <xdr:colOff>543560</xdr:colOff>
      <xdr:row>4</xdr:row>
      <xdr:rowOff>47625</xdr:rowOff>
    </xdr:to>
    <xdr:sp macro="" textlink="">
      <xdr:nvSpPr>
        <xdr:cNvPr id="10" name="Rectangle 9"/>
        <xdr:cNvSpPr/>
      </xdr:nvSpPr>
      <xdr:spPr>
        <a:xfrm>
          <a:off x="9931400" y="161925"/>
          <a:ext cx="1097280" cy="701040"/>
        </a:xfrm>
        <a:prstGeom prst="rect">
          <a:avLst/>
        </a:prstGeom>
        <a:noFill/>
        <a:ln>
          <a:solidFill>
            <a:srgbClr val="E96DB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16</xdr:col>
      <xdr:colOff>524510</xdr:colOff>
      <xdr:row>0</xdr:row>
      <xdr:rowOff>170450</xdr:rowOff>
    </xdr:from>
    <xdr:ext cx="1470660" cy="327141"/>
    <xdr:sp macro="" textlink="">
      <xdr:nvSpPr>
        <xdr:cNvPr id="11" name="TextBox 10"/>
        <xdr:cNvSpPr txBox="1"/>
      </xdr:nvSpPr>
      <xdr:spPr>
        <a:xfrm>
          <a:off x="11009630" y="170450"/>
          <a:ext cx="1470660" cy="327141"/>
        </a:xfrm>
        <a:prstGeom prst="rect">
          <a:avLst/>
        </a:prstGeom>
        <a:noFill/>
        <a:ln>
          <a:no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spAutoFit/>
        </a:bodyPr>
        <a:lstStyle/>
        <a:p>
          <a:pPr marL="0" indent="0"/>
          <a:r>
            <a:rPr lang="en-US" sz="1500" b="0" cap="none" spc="0">
              <a:ln w="0">
                <a:solidFill>
                  <a:srgbClr val="E258A7"/>
                </a:solidFill>
              </a:ln>
              <a:solidFill>
                <a:schemeClr val="tx1"/>
              </a:solidFill>
              <a:effectLst>
                <a:outerShdw blurRad="38100" dist="19050" dir="2700000" algn="tl" rotWithShape="0">
                  <a:schemeClr val="dk1">
                    <a:alpha val="40000"/>
                  </a:schemeClr>
                </a:outerShdw>
              </a:effectLst>
              <a:latin typeface="+mn-lt"/>
              <a:ea typeface="+mn-ea"/>
              <a:cs typeface="+mn-cs"/>
            </a:rPr>
            <a:t>Avg</a:t>
          </a:r>
          <a:r>
            <a:rPr lang="en-US" sz="1500" b="0" cap="none" spc="0" baseline="0">
              <a:ln w="0">
                <a:solidFill>
                  <a:srgbClr val="E258A7"/>
                </a:solidFill>
              </a:ln>
              <a:solidFill>
                <a:schemeClr val="tx1"/>
              </a:solidFill>
              <a:effectLst>
                <a:outerShdw blurRad="38100" dist="19050" dir="2700000" algn="tl" rotWithShape="0">
                  <a:schemeClr val="dk1">
                    <a:alpha val="40000"/>
                  </a:schemeClr>
                </a:outerShdw>
              </a:effectLst>
              <a:latin typeface="+mn-lt"/>
              <a:ea typeface="+mn-ea"/>
              <a:cs typeface="+mn-cs"/>
            </a:rPr>
            <a:t> </a:t>
          </a:r>
          <a:r>
            <a:rPr lang="en-US" sz="1500" b="0" cap="none" spc="0">
              <a:ln w="0">
                <a:solidFill>
                  <a:srgbClr val="E258A7"/>
                </a:solidFill>
              </a:ln>
              <a:solidFill>
                <a:schemeClr val="tx1"/>
              </a:solidFill>
              <a:effectLst>
                <a:outerShdw blurRad="38100" dist="19050" dir="2700000" algn="tl" rotWithShape="0">
                  <a:schemeClr val="dk1">
                    <a:alpha val="40000"/>
                  </a:schemeClr>
                </a:outerShdw>
              </a:effectLst>
              <a:latin typeface="+mn-lt"/>
              <a:ea typeface="+mn-ea"/>
              <a:cs typeface="+mn-cs"/>
            </a:rPr>
            <a:t>Audit</a:t>
          </a:r>
          <a:r>
            <a:rPr lang="en-US" sz="1500" b="0" cap="none" spc="0" baseline="0">
              <a:ln w="0">
                <a:solidFill>
                  <a:srgbClr val="E258A7"/>
                </a:solidFill>
              </a:ln>
              <a:solidFill>
                <a:schemeClr val="tx1"/>
              </a:solidFill>
              <a:effectLst>
                <a:outerShdw blurRad="38100" dist="19050" dir="2700000" algn="tl" rotWithShape="0">
                  <a:schemeClr val="dk1">
                    <a:alpha val="40000"/>
                  </a:schemeClr>
                </a:outerShdw>
              </a:effectLst>
              <a:latin typeface="+mn-lt"/>
              <a:ea typeface="+mn-ea"/>
              <a:cs typeface="+mn-cs"/>
            </a:rPr>
            <a:t> </a:t>
          </a:r>
          <a:r>
            <a:rPr lang="en-US" sz="1500" b="0" cap="none" spc="0">
              <a:ln w="0">
                <a:solidFill>
                  <a:srgbClr val="E258A7"/>
                </a:solidFill>
              </a:ln>
              <a:solidFill>
                <a:schemeClr val="tx1"/>
              </a:solidFill>
              <a:effectLst>
                <a:outerShdw blurRad="38100" dist="19050" dir="2700000" algn="tl" rotWithShape="0">
                  <a:schemeClr val="dk1">
                    <a:alpha val="40000"/>
                  </a:schemeClr>
                </a:outerShdw>
              </a:effectLst>
              <a:latin typeface="+mn-lt"/>
              <a:ea typeface="+mn-ea"/>
              <a:cs typeface="+mn-cs"/>
            </a:rPr>
            <a:t>Score</a:t>
          </a:r>
        </a:p>
      </xdr:txBody>
    </xdr:sp>
    <xdr:clientData/>
  </xdr:oneCellAnchor>
  <xdr:twoCellAnchor>
    <xdr:from>
      <xdr:col>16</xdr:col>
      <xdr:colOff>599440</xdr:colOff>
      <xdr:row>0</xdr:row>
      <xdr:rowOff>169545</xdr:rowOff>
    </xdr:from>
    <xdr:to>
      <xdr:col>19</xdr:col>
      <xdr:colOff>73660</xdr:colOff>
      <xdr:row>4</xdr:row>
      <xdr:rowOff>40005</xdr:rowOff>
    </xdr:to>
    <xdr:sp macro="" textlink="">
      <xdr:nvSpPr>
        <xdr:cNvPr id="12" name="Rectangle 11"/>
        <xdr:cNvSpPr/>
      </xdr:nvSpPr>
      <xdr:spPr>
        <a:xfrm>
          <a:off x="11084560" y="169545"/>
          <a:ext cx="1303020" cy="685800"/>
        </a:xfrm>
        <a:prstGeom prst="rect">
          <a:avLst/>
        </a:prstGeom>
        <a:noFill/>
        <a:ln>
          <a:solidFill>
            <a:srgbClr val="E96DB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19</xdr:col>
      <xdr:colOff>91440</xdr:colOff>
      <xdr:row>0</xdr:row>
      <xdr:rowOff>167640</xdr:rowOff>
    </xdr:from>
    <xdr:ext cx="1120140" cy="342786"/>
    <xdr:sp macro="" textlink="">
      <xdr:nvSpPr>
        <xdr:cNvPr id="13" name="TextBox 12"/>
        <xdr:cNvSpPr txBox="1"/>
      </xdr:nvSpPr>
      <xdr:spPr>
        <a:xfrm>
          <a:off x="12405360" y="167640"/>
          <a:ext cx="1120140" cy="342786"/>
        </a:xfrm>
        <a:prstGeom prst="rect">
          <a:avLst/>
        </a:prstGeom>
        <a:noFill/>
        <a:ln>
          <a:no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spAutoFit/>
        </a:bodyPr>
        <a:lstStyle/>
        <a:p>
          <a:pPr marL="0" indent="0"/>
          <a:r>
            <a:rPr lang="en-US" sz="1600" b="0" cap="none" spc="0">
              <a:ln w="0">
                <a:solidFill>
                  <a:srgbClr val="E258A7"/>
                </a:solidFill>
              </a:ln>
              <a:solidFill>
                <a:schemeClr val="tx1"/>
              </a:solidFill>
              <a:effectLst>
                <a:outerShdw blurRad="38100" dist="19050" dir="2700000" algn="tl" rotWithShape="0">
                  <a:schemeClr val="dk1">
                    <a:alpha val="40000"/>
                  </a:schemeClr>
                </a:outerShdw>
              </a:effectLst>
              <a:latin typeface="+mn-lt"/>
              <a:ea typeface="+mn-ea"/>
              <a:cs typeface="+mn-cs"/>
            </a:rPr>
            <a:t>Promoters</a:t>
          </a:r>
        </a:p>
      </xdr:txBody>
    </xdr:sp>
    <xdr:clientData/>
  </xdr:oneCellAnchor>
  <xdr:twoCellAnchor>
    <xdr:from>
      <xdr:col>19</xdr:col>
      <xdr:colOff>129540</xdr:colOff>
      <xdr:row>0</xdr:row>
      <xdr:rowOff>169545</xdr:rowOff>
    </xdr:from>
    <xdr:to>
      <xdr:col>21</xdr:col>
      <xdr:colOff>129540</xdr:colOff>
      <xdr:row>4</xdr:row>
      <xdr:rowOff>40005</xdr:rowOff>
    </xdr:to>
    <xdr:sp macro="" textlink="">
      <xdr:nvSpPr>
        <xdr:cNvPr id="14" name="Rectangle 13"/>
        <xdr:cNvSpPr/>
      </xdr:nvSpPr>
      <xdr:spPr>
        <a:xfrm>
          <a:off x="12443460" y="169545"/>
          <a:ext cx="1219200" cy="685800"/>
        </a:xfrm>
        <a:prstGeom prst="rect">
          <a:avLst/>
        </a:prstGeom>
        <a:noFill/>
        <a:ln>
          <a:solidFill>
            <a:srgbClr val="E96DB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30480</xdr:colOff>
      <xdr:row>21</xdr:row>
      <xdr:rowOff>64770</xdr:rowOff>
    </xdr:from>
    <xdr:to>
      <xdr:col>5</xdr:col>
      <xdr:colOff>293370</xdr:colOff>
      <xdr:row>35</xdr:row>
      <xdr:rowOff>167640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350520</xdr:colOff>
      <xdr:row>21</xdr:row>
      <xdr:rowOff>74295</xdr:rowOff>
    </xdr:from>
    <xdr:to>
      <xdr:col>14</xdr:col>
      <xdr:colOff>289560</xdr:colOff>
      <xdr:row>35</xdr:row>
      <xdr:rowOff>158115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350520</xdr:colOff>
      <xdr:row>21</xdr:row>
      <xdr:rowOff>70485</xdr:rowOff>
    </xdr:from>
    <xdr:to>
      <xdr:col>21</xdr:col>
      <xdr:colOff>121920</xdr:colOff>
      <xdr:row>35</xdr:row>
      <xdr:rowOff>161925</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22860</xdr:colOff>
      <xdr:row>36</xdr:row>
      <xdr:rowOff>45720</xdr:rowOff>
    </xdr:from>
    <xdr:to>
      <xdr:col>7</xdr:col>
      <xdr:colOff>129540</xdr:colOff>
      <xdr:row>52</xdr:row>
      <xdr:rowOff>60960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160020</xdr:colOff>
      <xdr:row>36</xdr:row>
      <xdr:rowOff>45720</xdr:rowOff>
    </xdr:from>
    <xdr:to>
      <xdr:col>12</xdr:col>
      <xdr:colOff>281940</xdr:colOff>
      <xdr:row>52</xdr:row>
      <xdr:rowOff>68580</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350520</xdr:colOff>
      <xdr:row>36</xdr:row>
      <xdr:rowOff>60960</xdr:rowOff>
    </xdr:from>
    <xdr:to>
      <xdr:col>17</xdr:col>
      <xdr:colOff>472440</xdr:colOff>
      <xdr:row>52</xdr:row>
      <xdr:rowOff>60960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17</xdr:col>
      <xdr:colOff>518160</xdr:colOff>
      <xdr:row>36</xdr:row>
      <xdr:rowOff>68580</xdr:rowOff>
    </xdr:from>
    <xdr:to>
      <xdr:col>21</xdr:col>
      <xdr:colOff>137160</xdr:colOff>
      <xdr:row>43</xdr:row>
      <xdr:rowOff>137160</xdr:rowOff>
    </xdr:to>
    <mc:AlternateContent xmlns:mc="http://schemas.openxmlformats.org/markup-compatibility/2006" xmlns:a14="http://schemas.microsoft.com/office/drawing/2010/main">
      <mc:Choice Requires="a14">
        <xdr:graphicFrame macro="">
          <xdr:nvGraphicFramePr>
            <xdr:cNvPr id="21"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1612880" y="6736080"/>
              <a:ext cx="2057400" cy="13487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548640</xdr:colOff>
      <xdr:row>43</xdr:row>
      <xdr:rowOff>175260</xdr:rowOff>
    </xdr:from>
    <xdr:to>
      <xdr:col>21</xdr:col>
      <xdr:colOff>160020</xdr:colOff>
      <xdr:row>52</xdr:row>
      <xdr:rowOff>68580</xdr:rowOff>
    </xdr:to>
    <mc:AlternateContent xmlns:mc="http://schemas.openxmlformats.org/markup-compatibility/2006" xmlns:a14="http://schemas.microsoft.com/office/drawing/2010/main">
      <mc:Choice Requires="a14">
        <xdr:graphicFrame macro="">
          <xdr:nvGraphicFramePr>
            <xdr:cNvPr id="22" name="Promo_Type 1"/>
            <xdr:cNvGraphicFramePr/>
          </xdr:nvGraphicFramePr>
          <xdr:xfrm>
            <a:off x="0" y="0"/>
            <a:ext cx="0" cy="0"/>
          </xdr:xfrm>
          <a:graphic>
            <a:graphicData uri="http://schemas.microsoft.com/office/drawing/2010/slicer">
              <sle:slicer xmlns:sle="http://schemas.microsoft.com/office/drawing/2010/slicer" name="Promo_Type 1"/>
            </a:graphicData>
          </a:graphic>
        </xdr:graphicFrame>
      </mc:Choice>
      <mc:Fallback xmlns="">
        <xdr:sp macro="" textlink="">
          <xdr:nvSpPr>
            <xdr:cNvPr id="0" name=""/>
            <xdr:cNvSpPr>
              <a:spLocks noTextEdit="1"/>
            </xdr:cNvSpPr>
          </xdr:nvSpPr>
          <xdr:spPr>
            <a:xfrm>
              <a:off x="11643360" y="8122920"/>
              <a:ext cx="2049780" cy="15392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Zeinab" refreshedDate="45937.140198379631" createdVersion="6" refreshedVersion="6" minRefreshableVersion="3" recordCount="1500">
  <cacheSource type="worksheet">
    <worksheetSource name="Table1"/>
  </cacheSource>
  <cacheFields count="21">
    <cacheField name="Visit_ID" numFmtId="0">
      <sharedItems count="1500">
        <s v="VST000001"/>
        <s v="VST000002"/>
        <s v="VST000003"/>
        <s v="VST000004"/>
        <s v="VST000005"/>
        <s v="VST000006"/>
        <s v="VST000007"/>
        <s v="VST000008"/>
        <s v="VST000009"/>
        <s v="VST000010"/>
        <s v="VST000011"/>
        <s v="VST000012"/>
        <s v="VST000013"/>
        <s v="VST000014"/>
        <s v="VST000015"/>
        <s v="VST000016"/>
        <s v="VST000017"/>
        <s v="VST000018"/>
        <s v="VST000019"/>
        <s v="VST000020"/>
        <s v="VST000021"/>
        <s v="VST000022"/>
        <s v="VST000023"/>
        <s v="VST000024"/>
        <s v="VST000025"/>
        <s v="VST000026"/>
        <s v="VST000027"/>
        <s v="VST000028"/>
        <s v="VST000029"/>
        <s v="VST000030"/>
        <s v="VST000031"/>
        <s v="VST000032"/>
        <s v="VST000033"/>
        <s v="VST000034"/>
        <s v="VST000035"/>
        <s v="VST000036"/>
        <s v="VST000037"/>
        <s v="VST000038"/>
        <s v="VST000039"/>
        <s v="VST000040"/>
        <s v="VST000041"/>
        <s v="VST000042"/>
        <s v="VST000043"/>
        <s v="VST000044"/>
        <s v="VST000045"/>
        <s v="VST000046"/>
        <s v="VST000047"/>
        <s v="VST000048"/>
        <s v="VST000049"/>
        <s v="VST000050"/>
        <s v="VST000051"/>
        <s v="VST000052"/>
        <s v="VST000053"/>
        <s v="VST000054"/>
        <s v="VST000055"/>
        <s v="VST000056"/>
        <s v="VST000057"/>
        <s v="VST000058"/>
        <s v="VST000059"/>
        <s v="VST000060"/>
        <s v="VST000061"/>
        <s v="VST000062"/>
        <s v="VST000063"/>
        <s v="VST000064"/>
        <s v="VST000065"/>
        <s v="VST000066"/>
        <s v="VST000067"/>
        <s v="VST000068"/>
        <s v="VST000069"/>
        <s v="VST000070"/>
        <s v="VST000071"/>
        <s v="VST000072"/>
        <s v="VST000073"/>
        <s v="VST000074"/>
        <s v="VST000075"/>
        <s v="VST000076"/>
        <s v="VST000077"/>
        <s v="VST000078"/>
        <s v="VST000079"/>
        <s v="VST000080"/>
        <s v="VST000081"/>
        <s v="VST000082"/>
        <s v="VST000083"/>
        <s v="VST000084"/>
        <s v="VST000085"/>
        <s v="VST000086"/>
        <s v="VST000087"/>
        <s v="VST000088"/>
        <s v="VST000089"/>
        <s v="VST000090"/>
        <s v="VST000091"/>
        <s v="VST000092"/>
        <s v="VST000093"/>
        <s v="VST000094"/>
        <s v="VST000095"/>
        <s v="VST000096"/>
        <s v="VST000097"/>
        <s v="VST000098"/>
        <s v="VST000099"/>
        <s v="VST000100"/>
        <s v="VST000101"/>
        <s v="VST000102"/>
        <s v="VST000103"/>
        <s v="VST000104"/>
        <s v="VST000105"/>
        <s v="VST000106"/>
        <s v="VST000107"/>
        <s v="VST000108"/>
        <s v="VST000109"/>
        <s v="VST000110"/>
        <s v="VST000111"/>
        <s v="VST000112"/>
        <s v="VST000113"/>
        <s v="VST000114"/>
        <s v="VST000115"/>
        <s v="VST000116"/>
        <s v="VST000117"/>
        <s v="VST000118"/>
        <s v="VST000119"/>
        <s v="VST000120"/>
        <s v="VST000121"/>
        <s v="VST000122"/>
        <s v="VST000123"/>
        <s v="VST000124"/>
        <s v="VST000125"/>
        <s v="VST000126"/>
        <s v="VST000127"/>
        <s v="VST000128"/>
        <s v="VST000129"/>
        <s v="VST000130"/>
        <s v="VST000131"/>
        <s v="VST000132"/>
        <s v="VST000133"/>
        <s v="VST000134"/>
        <s v="VST000135"/>
        <s v="VST000136"/>
        <s v="VST000137"/>
        <s v="VST000138"/>
        <s v="VST000139"/>
        <s v="VST000140"/>
        <s v="VST000141"/>
        <s v="VST000142"/>
        <s v="VST000143"/>
        <s v="VST000144"/>
        <s v="VST000145"/>
        <s v="VST000146"/>
        <s v="VST000147"/>
        <s v="VST000148"/>
        <s v="VST000149"/>
        <s v="VST000150"/>
        <s v="VST000151"/>
        <s v="VST000152"/>
        <s v="VST000153"/>
        <s v="VST000154"/>
        <s v="VST000155"/>
        <s v="VST000156"/>
        <s v="VST000157"/>
        <s v="VST000158"/>
        <s v="VST000159"/>
        <s v="VST000160"/>
        <s v="VST000161"/>
        <s v="VST000162"/>
        <s v="VST000163"/>
        <s v="VST000164"/>
        <s v="VST000165"/>
        <s v="VST000166"/>
        <s v="VST000167"/>
        <s v="VST000168"/>
        <s v="VST000169"/>
        <s v="VST000170"/>
        <s v="VST000171"/>
        <s v="VST000172"/>
        <s v="VST000173"/>
        <s v="VST000174"/>
        <s v="VST000175"/>
        <s v="VST000176"/>
        <s v="VST000177"/>
        <s v="VST000178"/>
        <s v="VST000179"/>
        <s v="VST000180"/>
        <s v="VST000181"/>
        <s v="VST000182"/>
        <s v="VST000183"/>
        <s v="VST000184"/>
        <s v="VST000185"/>
        <s v="VST000186"/>
        <s v="VST000187"/>
        <s v="VST000188"/>
        <s v="VST000189"/>
        <s v="VST000190"/>
        <s v="VST000191"/>
        <s v="VST000192"/>
        <s v="VST000193"/>
        <s v="VST000194"/>
        <s v="VST000195"/>
        <s v="VST000196"/>
        <s v="VST000197"/>
        <s v="VST000198"/>
        <s v="VST000199"/>
        <s v="VST000200"/>
        <s v="VST000201"/>
        <s v="VST000202"/>
        <s v="VST000203"/>
        <s v="VST000204"/>
        <s v="VST000205"/>
        <s v="VST000206"/>
        <s v="VST000207"/>
        <s v="VST000208"/>
        <s v="VST000209"/>
        <s v="VST000210"/>
        <s v="VST000211"/>
        <s v="VST000212"/>
        <s v="VST000213"/>
        <s v="VST000214"/>
        <s v="VST000215"/>
        <s v="VST000216"/>
        <s v="VST000217"/>
        <s v="VST000218"/>
        <s v="VST000219"/>
        <s v="VST000220"/>
        <s v="VST000221"/>
        <s v="VST000222"/>
        <s v="VST000223"/>
        <s v="VST000224"/>
        <s v="VST000225"/>
        <s v="VST000226"/>
        <s v="VST000227"/>
        <s v="VST000228"/>
        <s v="VST000229"/>
        <s v="VST000230"/>
        <s v="VST000231"/>
        <s v="VST000232"/>
        <s v="VST000233"/>
        <s v="VST000234"/>
        <s v="VST000235"/>
        <s v="VST000236"/>
        <s v="VST000237"/>
        <s v="VST000238"/>
        <s v="VST000239"/>
        <s v="VST000240"/>
        <s v="VST000241"/>
        <s v="VST000242"/>
        <s v="VST000243"/>
        <s v="VST000244"/>
        <s v="VST000245"/>
        <s v="VST000246"/>
        <s v="VST000247"/>
        <s v="VST000248"/>
        <s v="VST000249"/>
        <s v="VST000250"/>
        <s v="VST000251"/>
        <s v="VST000252"/>
        <s v="VST000253"/>
        <s v="VST000254"/>
        <s v="VST000255"/>
        <s v="VST000256"/>
        <s v="VST000257"/>
        <s v="VST000258"/>
        <s v="VST000259"/>
        <s v="VST000260"/>
        <s v="VST000261"/>
        <s v="VST000262"/>
        <s v="VST000263"/>
        <s v="VST000264"/>
        <s v="VST000265"/>
        <s v="VST000266"/>
        <s v="VST000267"/>
        <s v="VST000268"/>
        <s v="VST000269"/>
        <s v="VST000270"/>
        <s v="VST000271"/>
        <s v="VST000272"/>
        <s v="VST000273"/>
        <s v="VST000274"/>
        <s v="VST000275"/>
        <s v="VST000276"/>
        <s v="VST000277"/>
        <s v="VST000278"/>
        <s v="VST000279"/>
        <s v="VST000280"/>
        <s v="VST000281"/>
        <s v="VST000282"/>
        <s v="VST000283"/>
        <s v="VST000284"/>
        <s v="VST000285"/>
        <s v="VST000286"/>
        <s v="VST000287"/>
        <s v="VST000288"/>
        <s v="VST000289"/>
        <s v="VST000290"/>
        <s v="VST000291"/>
        <s v="VST000292"/>
        <s v="VST000293"/>
        <s v="VST000294"/>
        <s v="VST000295"/>
        <s v="VST000296"/>
        <s v="VST000297"/>
        <s v="VST000298"/>
        <s v="VST000299"/>
        <s v="VST000300"/>
        <s v="VST000301"/>
        <s v="VST000302"/>
        <s v="VST000303"/>
        <s v="VST000304"/>
        <s v="VST000305"/>
        <s v="VST000306"/>
        <s v="VST000307"/>
        <s v="VST000308"/>
        <s v="VST000309"/>
        <s v="VST000310"/>
        <s v="VST000311"/>
        <s v="VST000312"/>
        <s v="VST000313"/>
        <s v="VST000314"/>
        <s v="VST000315"/>
        <s v="VST000316"/>
        <s v="VST000317"/>
        <s v="VST000318"/>
        <s v="VST000319"/>
        <s v="VST000320"/>
        <s v="VST000321"/>
        <s v="VST000322"/>
        <s v="VST000323"/>
        <s v="VST000324"/>
        <s v="VST000325"/>
        <s v="VST000326"/>
        <s v="VST000327"/>
        <s v="VST000328"/>
        <s v="VST000329"/>
        <s v="VST000330"/>
        <s v="VST000331"/>
        <s v="VST000332"/>
        <s v="VST000333"/>
        <s v="VST000334"/>
        <s v="VST000335"/>
        <s v="VST000336"/>
        <s v="VST000337"/>
        <s v="VST000338"/>
        <s v="VST000339"/>
        <s v="VST000340"/>
        <s v="VST000341"/>
        <s v="VST000342"/>
        <s v="VST000343"/>
        <s v="VST000344"/>
        <s v="VST000345"/>
        <s v="VST000346"/>
        <s v="VST000347"/>
        <s v="VST000348"/>
        <s v="VST000349"/>
        <s v="VST000350"/>
        <s v="VST000351"/>
        <s v="VST000352"/>
        <s v="VST000353"/>
        <s v="VST000354"/>
        <s v="VST000355"/>
        <s v="VST000356"/>
        <s v="VST000357"/>
        <s v="VST000358"/>
        <s v="VST000359"/>
        <s v="VST000360"/>
        <s v="VST000361"/>
        <s v="VST000362"/>
        <s v="VST000363"/>
        <s v="VST000364"/>
        <s v="VST000365"/>
        <s v="VST000366"/>
        <s v="VST000367"/>
        <s v="VST000368"/>
        <s v="VST000369"/>
        <s v="VST000370"/>
        <s v="VST000371"/>
        <s v="VST000372"/>
        <s v="VST000373"/>
        <s v="VST000374"/>
        <s v="VST000375"/>
        <s v="VST000376"/>
        <s v="VST000377"/>
        <s v="VST000378"/>
        <s v="VST000379"/>
        <s v="VST000380"/>
        <s v="VST000381"/>
        <s v="VST000382"/>
        <s v="VST000383"/>
        <s v="VST000384"/>
        <s v="VST000385"/>
        <s v="VST000386"/>
        <s v="VST000387"/>
        <s v="VST000388"/>
        <s v="VST000389"/>
        <s v="VST000390"/>
        <s v="VST000391"/>
        <s v="VST000392"/>
        <s v="VST000393"/>
        <s v="VST000394"/>
        <s v="VST000395"/>
        <s v="VST000396"/>
        <s v="VST000397"/>
        <s v="VST000398"/>
        <s v="VST000399"/>
        <s v="VST000400"/>
        <s v="VST000401"/>
        <s v="VST000402"/>
        <s v="VST000403"/>
        <s v="VST000404"/>
        <s v="VST000405"/>
        <s v="VST000406"/>
        <s v="VST000407"/>
        <s v="VST000408"/>
        <s v="VST000409"/>
        <s v="VST000410"/>
        <s v="VST000411"/>
        <s v="VST000412"/>
        <s v="VST000413"/>
        <s v="VST000414"/>
        <s v="VST000415"/>
        <s v="VST000416"/>
        <s v="VST000417"/>
        <s v="VST000418"/>
        <s v="VST000419"/>
        <s v="VST000420"/>
        <s v="VST000421"/>
        <s v="VST000422"/>
        <s v="VST000423"/>
        <s v="VST000424"/>
        <s v="VST000425"/>
        <s v="VST000426"/>
        <s v="VST000427"/>
        <s v="VST000428"/>
        <s v="VST000429"/>
        <s v="VST000430"/>
        <s v="VST000431"/>
        <s v="VST000432"/>
        <s v="VST000433"/>
        <s v="VST000434"/>
        <s v="VST000435"/>
        <s v="VST000436"/>
        <s v="VST000437"/>
        <s v="VST000438"/>
        <s v="VST000439"/>
        <s v="VST000440"/>
        <s v="VST000441"/>
        <s v="VST000442"/>
        <s v="VST000443"/>
        <s v="VST000444"/>
        <s v="VST000445"/>
        <s v="VST000446"/>
        <s v="VST000447"/>
        <s v="VST000448"/>
        <s v="VST000449"/>
        <s v="VST000450"/>
        <s v="VST000451"/>
        <s v="VST000452"/>
        <s v="VST000453"/>
        <s v="VST000454"/>
        <s v="VST000455"/>
        <s v="VST000456"/>
        <s v="VST000457"/>
        <s v="VST000458"/>
        <s v="VST000459"/>
        <s v="VST000460"/>
        <s v="VST000461"/>
        <s v="VST000462"/>
        <s v="VST000463"/>
        <s v="VST000464"/>
        <s v="VST000465"/>
        <s v="VST000466"/>
        <s v="VST000467"/>
        <s v="VST000468"/>
        <s v="VST000469"/>
        <s v="VST000470"/>
        <s v="VST000471"/>
        <s v="VST000472"/>
        <s v="VST000473"/>
        <s v="VST000474"/>
        <s v="VST000475"/>
        <s v="VST000476"/>
        <s v="VST000477"/>
        <s v="VST000478"/>
        <s v="VST000479"/>
        <s v="VST000480"/>
        <s v="VST000481"/>
        <s v="VST000482"/>
        <s v="VST000483"/>
        <s v="VST000484"/>
        <s v="VST000485"/>
        <s v="VST000486"/>
        <s v="VST000487"/>
        <s v="VST000488"/>
        <s v="VST000489"/>
        <s v="VST000490"/>
        <s v="VST000491"/>
        <s v="VST000492"/>
        <s v="VST000493"/>
        <s v="VST000494"/>
        <s v="VST000495"/>
        <s v="VST000496"/>
        <s v="VST000497"/>
        <s v="VST000498"/>
        <s v="VST000499"/>
        <s v="VST000500"/>
        <s v="VST000501"/>
        <s v="VST000502"/>
        <s v="VST000503"/>
        <s v="VST000504"/>
        <s v="VST000505"/>
        <s v="VST000506"/>
        <s v="VST000507"/>
        <s v="VST000508"/>
        <s v="VST000509"/>
        <s v="VST000510"/>
        <s v="VST000511"/>
        <s v="VST000512"/>
        <s v="VST000513"/>
        <s v="VST000514"/>
        <s v="VST000515"/>
        <s v="VST000516"/>
        <s v="VST000517"/>
        <s v="VST000518"/>
        <s v="VST000519"/>
        <s v="VST000520"/>
        <s v="VST000521"/>
        <s v="VST000522"/>
        <s v="VST000523"/>
        <s v="VST000524"/>
        <s v="VST000525"/>
        <s v="VST000526"/>
        <s v="VST000527"/>
        <s v="VST000528"/>
        <s v="VST000529"/>
        <s v="VST000530"/>
        <s v="VST000531"/>
        <s v="VST000532"/>
        <s v="VST000533"/>
        <s v="VST000534"/>
        <s v="VST000535"/>
        <s v="VST000536"/>
        <s v="VST000537"/>
        <s v="VST000538"/>
        <s v="VST000539"/>
        <s v="VST000540"/>
        <s v="VST000541"/>
        <s v="VST000542"/>
        <s v="VST000543"/>
        <s v="VST000544"/>
        <s v="VST000545"/>
        <s v="VST000546"/>
        <s v="VST000547"/>
        <s v="VST000548"/>
        <s v="VST000549"/>
        <s v="VST000550"/>
        <s v="VST000551"/>
        <s v="VST000552"/>
        <s v="VST000553"/>
        <s v="VST000554"/>
        <s v="VST000555"/>
        <s v="VST000556"/>
        <s v="VST000557"/>
        <s v="VST000558"/>
        <s v="VST000559"/>
        <s v="VST000560"/>
        <s v="VST000561"/>
        <s v="VST000562"/>
        <s v="VST000563"/>
        <s v="VST000564"/>
        <s v="VST000565"/>
        <s v="VST000566"/>
        <s v="VST000567"/>
        <s v="VST000568"/>
        <s v="VST000569"/>
        <s v="VST000570"/>
        <s v="VST000571"/>
        <s v="VST000572"/>
        <s v="VST000573"/>
        <s v="VST000574"/>
        <s v="VST000575"/>
        <s v="VST000576"/>
        <s v="VST000577"/>
        <s v="VST000578"/>
        <s v="VST000579"/>
        <s v="VST000580"/>
        <s v="VST000581"/>
        <s v="VST000582"/>
        <s v="VST000583"/>
        <s v="VST000584"/>
        <s v="VST000585"/>
        <s v="VST000586"/>
        <s v="VST000587"/>
        <s v="VST000588"/>
        <s v="VST000589"/>
        <s v="VST000590"/>
        <s v="VST000591"/>
        <s v="VST000592"/>
        <s v="VST000593"/>
        <s v="VST000594"/>
        <s v="VST000595"/>
        <s v="VST000596"/>
        <s v="VST000597"/>
        <s v="VST000598"/>
        <s v="VST000599"/>
        <s v="VST000600"/>
        <s v="VST000601"/>
        <s v="VST000602"/>
        <s v="VST000603"/>
        <s v="VST000604"/>
        <s v="VST000605"/>
        <s v="VST000606"/>
        <s v="VST000607"/>
        <s v="VST000608"/>
        <s v="VST000609"/>
        <s v="VST000610"/>
        <s v="VST000611"/>
        <s v="VST000612"/>
        <s v="VST000613"/>
        <s v="VST000614"/>
        <s v="VST000615"/>
        <s v="VST000616"/>
        <s v="VST000617"/>
        <s v="VST000618"/>
        <s v="VST000619"/>
        <s v="VST000620"/>
        <s v="VST000621"/>
        <s v="VST000622"/>
        <s v="VST000623"/>
        <s v="VST000624"/>
        <s v="VST000625"/>
        <s v="VST000626"/>
        <s v="VST000627"/>
        <s v="VST000628"/>
        <s v="VST000629"/>
        <s v="VST000630"/>
        <s v="VST000631"/>
        <s v="VST000632"/>
        <s v="VST000633"/>
        <s v="VST000634"/>
        <s v="VST000635"/>
        <s v="VST000636"/>
        <s v="VST000637"/>
        <s v="VST000638"/>
        <s v="VST000639"/>
        <s v="VST000640"/>
        <s v="VST000641"/>
        <s v="VST000642"/>
        <s v="VST000643"/>
        <s v="VST000644"/>
        <s v="VST000645"/>
        <s v="VST000646"/>
        <s v="VST000647"/>
        <s v="VST000648"/>
        <s v="VST000649"/>
        <s v="VST000650"/>
        <s v="VST000651"/>
        <s v="VST000652"/>
        <s v="VST000653"/>
        <s v="VST000654"/>
        <s v="VST000655"/>
        <s v="VST000656"/>
        <s v="VST000657"/>
        <s v="VST000658"/>
        <s v="VST000659"/>
        <s v="VST000660"/>
        <s v="VST000661"/>
        <s v="VST000662"/>
        <s v="VST000663"/>
        <s v="VST000664"/>
        <s v="VST000665"/>
        <s v="VST000666"/>
        <s v="VST000667"/>
        <s v="VST000668"/>
        <s v="VST000669"/>
        <s v="VST000670"/>
        <s v="VST000671"/>
        <s v="VST000672"/>
        <s v="VST000673"/>
        <s v="VST000674"/>
        <s v="VST000675"/>
        <s v="VST000676"/>
        <s v="VST000677"/>
        <s v="VST000678"/>
        <s v="VST000679"/>
        <s v="VST000680"/>
        <s v="VST000681"/>
        <s v="VST000682"/>
        <s v="VST000683"/>
        <s v="VST000684"/>
        <s v="VST000685"/>
        <s v="VST000686"/>
        <s v="VST000687"/>
        <s v="VST000688"/>
        <s v="VST000689"/>
        <s v="VST000690"/>
        <s v="VST000691"/>
        <s v="VST000692"/>
        <s v="VST000693"/>
        <s v="VST000694"/>
        <s v="VST000695"/>
        <s v="VST000696"/>
        <s v="VST000697"/>
        <s v="VST000698"/>
        <s v="VST000699"/>
        <s v="VST000700"/>
        <s v="VST000701"/>
        <s v="VST000702"/>
        <s v="VST000703"/>
        <s v="VST000704"/>
        <s v="VST000705"/>
        <s v="VST000706"/>
        <s v="VST000707"/>
        <s v="VST000708"/>
        <s v="VST000709"/>
        <s v="VST000710"/>
        <s v="VST000711"/>
        <s v="VST000712"/>
        <s v="VST000713"/>
        <s v="VST000714"/>
        <s v="VST000715"/>
        <s v="VST000716"/>
        <s v="VST000717"/>
        <s v="VST000718"/>
        <s v="VST000719"/>
        <s v="VST000720"/>
        <s v="VST000721"/>
        <s v="VST000722"/>
        <s v="VST000723"/>
        <s v="VST000724"/>
        <s v="VST000725"/>
        <s v="VST000726"/>
        <s v="VST000727"/>
        <s v="VST000728"/>
        <s v="VST000729"/>
        <s v="VST000730"/>
        <s v="VST000731"/>
        <s v="VST000732"/>
        <s v="VST000733"/>
        <s v="VST000734"/>
        <s v="VST000735"/>
        <s v="VST000736"/>
        <s v="VST000737"/>
        <s v="VST000738"/>
        <s v="VST000739"/>
        <s v="VST000740"/>
        <s v="VST000741"/>
        <s v="VST000742"/>
        <s v="VST000743"/>
        <s v="VST000744"/>
        <s v="VST000745"/>
        <s v="VST000746"/>
        <s v="VST000747"/>
        <s v="VST000748"/>
        <s v="VST000749"/>
        <s v="VST000750"/>
        <s v="VST000751"/>
        <s v="VST000752"/>
        <s v="VST000753"/>
        <s v="VST000754"/>
        <s v="VST000755"/>
        <s v="VST000756"/>
        <s v="VST000757"/>
        <s v="VST000758"/>
        <s v="VST000759"/>
        <s v="VST000760"/>
        <s v="VST000761"/>
        <s v="VST000762"/>
        <s v="VST000763"/>
        <s v="VST000764"/>
        <s v="VST000765"/>
        <s v="VST000766"/>
        <s v="VST000767"/>
        <s v="VST000768"/>
        <s v="VST000769"/>
        <s v="VST000770"/>
        <s v="VST000771"/>
        <s v="VST000772"/>
        <s v="VST000773"/>
        <s v="VST000774"/>
        <s v="VST000775"/>
        <s v="VST000776"/>
        <s v="VST000777"/>
        <s v="VST000778"/>
        <s v="VST000779"/>
        <s v="VST000780"/>
        <s v="VST000781"/>
        <s v="VST000782"/>
        <s v="VST000783"/>
        <s v="VST000784"/>
        <s v="VST000785"/>
        <s v="VST000786"/>
        <s v="VST000787"/>
        <s v="VST000788"/>
        <s v="VST000789"/>
        <s v="VST000790"/>
        <s v="VST000791"/>
        <s v="VST000792"/>
        <s v="VST000793"/>
        <s v="VST000794"/>
        <s v="VST000795"/>
        <s v="VST000796"/>
        <s v="VST000797"/>
        <s v="VST000798"/>
        <s v="VST000799"/>
        <s v="VST000800"/>
        <s v="VST000801"/>
        <s v="VST000802"/>
        <s v="VST000803"/>
        <s v="VST000804"/>
        <s v="VST000805"/>
        <s v="VST000806"/>
        <s v="VST000807"/>
        <s v="VST000808"/>
        <s v="VST000809"/>
        <s v="VST000810"/>
        <s v="VST000811"/>
        <s v="VST000812"/>
        <s v="VST000813"/>
        <s v="VST000814"/>
        <s v="VST000815"/>
        <s v="VST000816"/>
        <s v="VST000817"/>
        <s v="VST000818"/>
        <s v="VST000819"/>
        <s v="VST000820"/>
        <s v="VST000821"/>
        <s v="VST000822"/>
        <s v="VST000823"/>
        <s v="VST000824"/>
        <s v="VST000825"/>
        <s v="VST000826"/>
        <s v="VST000827"/>
        <s v="VST000828"/>
        <s v="VST000829"/>
        <s v="VST000830"/>
        <s v="VST000831"/>
        <s v="VST000832"/>
        <s v="VST000833"/>
        <s v="VST000834"/>
        <s v="VST000835"/>
        <s v="VST000836"/>
        <s v="VST000837"/>
        <s v="VST000838"/>
        <s v="VST000839"/>
        <s v="VST000840"/>
        <s v="VST000841"/>
        <s v="VST000842"/>
        <s v="VST000843"/>
        <s v="VST000844"/>
        <s v="VST000845"/>
        <s v="VST000846"/>
        <s v="VST000847"/>
        <s v="VST000848"/>
        <s v="VST000849"/>
        <s v="VST000850"/>
        <s v="VST000851"/>
        <s v="VST000852"/>
        <s v="VST000853"/>
        <s v="VST000854"/>
        <s v="VST000855"/>
        <s v="VST000856"/>
        <s v="VST000857"/>
        <s v="VST000858"/>
        <s v="VST000859"/>
        <s v="VST000860"/>
        <s v="VST000861"/>
        <s v="VST000862"/>
        <s v="VST000863"/>
        <s v="VST000864"/>
        <s v="VST000865"/>
        <s v="VST000866"/>
        <s v="VST000867"/>
        <s v="VST000868"/>
        <s v="VST000869"/>
        <s v="VST000870"/>
        <s v="VST000871"/>
        <s v="VST000872"/>
        <s v="VST000873"/>
        <s v="VST000874"/>
        <s v="VST000875"/>
        <s v="VST000876"/>
        <s v="VST000877"/>
        <s v="VST000878"/>
        <s v="VST000879"/>
        <s v="VST000880"/>
        <s v="VST000881"/>
        <s v="VST000882"/>
        <s v="VST000883"/>
        <s v="VST000884"/>
        <s v="VST000885"/>
        <s v="VST000886"/>
        <s v="VST000887"/>
        <s v="VST000888"/>
        <s v="VST000889"/>
        <s v="VST000890"/>
        <s v="VST000891"/>
        <s v="VST000892"/>
        <s v="VST000893"/>
        <s v="VST000894"/>
        <s v="VST000895"/>
        <s v="VST000896"/>
        <s v="VST000897"/>
        <s v="VST000898"/>
        <s v="VST000899"/>
        <s v="VST000900"/>
        <s v="VST000901"/>
        <s v="VST000902"/>
        <s v="VST000903"/>
        <s v="VST000904"/>
        <s v="VST000905"/>
        <s v="VST000906"/>
        <s v="VST000907"/>
        <s v="VST000908"/>
        <s v="VST000909"/>
        <s v="VST000910"/>
        <s v="VST000911"/>
        <s v="VST000912"/>
        <s v="VST000913"/>
        <s v="VST000914"/>
        <s v="VST000915"/>
        <s v="VST000916"/>
        <s v="VST000917"/>
        <s v="VST000918"/>
        <s v="VST000919"/>
        <s v="VST000920"/>
        <s v="VST000921"/>
        <s v="VST000922"/>
        <s v="VST000923"/>
        <s v="VST000924"/>
        <s v="VST000925"/>
        <s v="VST000926"/>
        <s v="VST000927"/>
        <s v="VST000928"/>
        <s v="VST000929"/>
        <s v="VST000930"/>
        <s v="VST000931"/>
        <s v="VST000932"/>
        <s v="VST000933"/>
        <s v="VST000934"/>
        <s v="VST000935"/>
        <s v="VST000936"/>
        <s v="VST000937"/>
        <s v="VST000938"/>
        <s v="VST000939"/>
        <s v="VST000940"/>
        <s v="VST000941"/>
        <s v="VST000942"/>
        <s v="VST000943"/>
        <s v="VST000944"/>
        <s v="VST000945"/>
        <s v="VST000946"/>
        <s v="VST000947"/>
        <s v="VST000948"/>
        <s v="VST000949"/>
        <s v="VST000950"/>
        <s v="VST000951"/>
        <s v="VST000952"/>
        <s v="VST000953"/>
        <s v="VST000954"/>
        <s v="VST000955"/>
        <s v="VST000956"/>
        <s v="VST000957"/>
        <s v="VST000958"/>
        <s v="VST000959"/>
        <s v="VST000960"/>
        <s v="VST000961"/>
        <s v="VST000962"/>
        <s v="VST000963"/>
        <s v="VST000964"/>
        <s v="VST000965"/>
        <s v="VST000966"/>
        <s v="VST000967"/>
        <s v="VST000968"/>
        <s v="VST000969"/>
        <s v="VST000970"/>
        <s v="VST000971"/>
        <s v="VST000972"/>
        <s v="VST000973"/>
        <s v="VST000974"/>
        <s v="VST000975"/>
        <s v="VST000976"/>
        <s v="VST000977"/>
        <s v="VST000978"/>
        <s v="VST000979"/>
        <s v="VST000980"/>
        <s v="VST000981"/>
        <s v="VST000982"/>
        <s v="VST000983"/>
        <s v="VST000984"/>
        <s v="VST000985"/>
        <s v="VST000986"/>
        <s v="VST000987"/>
        <s v="VST000988"/>
        <s v="VST000989"/>
        <s v="VST000990"/>
        <s v="VST000991"/>
        <s v="VST000992"/>
        <s v="VST000993"/>
        <s v="VST000994"/>
        <s v="VST000995"/>
        <s v="VST000996"/>
        <s v="VST000997"/>
        <s v="VST000998"/>
        <s v="VST000999"/>
        <s v="VST001000"/>
        <s v="VST001001"/>
        <s v="VST001002"/>
        <s v="VST001003"/>
        <s v="VST001004"/>
        <s v="VST001005"/>
        <s v="VST001006"/>
        <s v="VST001007"/>
        <s v="VST001008"/>
        <s v="VST001009"/>
        <s v="VST001010"/>
        <s v="VST001011"/>
        <s v="VST001012"/>
        <s v="VST001013"/>
        <s v="VST001014"/>
        <s v="VST001015"/>
        <s v="VST001016"/>
        <s v="VST001017"/>
        <s v="VST001018"/>
        <s v="VST001019"/>
        <s v="VST001020"/>
        <s v="VST001021"/>
        <s v="VST001022"/>
        <s v="VST001023"/>
        <s v="VST001024"/>
        <s v="VST001025"/>
        <s v="VST001026"/>
        <s v="VST001027"/>
        <s v="VST001028"/>
        <s v="VST001029"/>
        <s v="VST001030"/>
        <s v="VST001031"/>
        <s v="VST001032"/>
        <s v="VST001033"/>
        <s v="VST001034"/>
        <s v="VST001035"/>
        <s v="VST001036"/>
        <s v="VST001037"/>
        <s v="VST001038"/>
        <s v="VST001039"/>
        <s v="VST001040"/>
        <s v="VST001041"/>
        <s v="VST001042"/>
        <s v="VST001043"/>
        <s v="VST001044"/>
        <s v="VST001045"/>
        <s v="VST001046"/>
        <s v="VST001047"/>
        <s v="VST001048"/>
        <s v="VST001049"/>
        <s v="VST001050"/>
        <s v="VST001051"/>
        <s v="VST001052"/>
        <s v="VST001053"/>
        <s v="VST001054"/>
        <s v="VST001055"/>
        <s v="VST001056"/>
        <s v="VST001057"/>
        <s v="VST001058"/>
        <s v="VST001059"/>
        <s v="VST001060"/>
        <s v="VST001061"/>
        <s v="VST001062"/>
        <s v="VST001063"/>
        <s v="VST001064"/>
        <s v="VST001065"/>
        <s v="VST001066"/>
        <s v="VST001067"/>
        <s v="VST001068"/>
        <s v="VST001069"/>
        <s v="VST001070"/>
        <s v="VST001071"/>
        <s v="VST001072"/>
        <s v="VST001073"/>
        <s v="VST001074"/>
        <s v="VST001075"/>
        <s v="VST001076"/>
        <s v="VST001077"/>
        <s v="VST001078"/>
        <s v="VST001079"/>
        <s v="VST001080"/>
        <s v="VST001081"/>
        <s v="VST001082"/>
        <s v="VST001083"/>
        <s v="VST001084"/>
        <s v="VST001085"/>
        <s v="VST001086"/>
        <s v="VST001087"/>
        <s v="VST001088"/>
        <s v="VST001089"/>
        <s v="VST001090"/>
        <s v="VST001091"/>
        <s v="VST001092"/>
        <s v="VST001093"/>
        <s v="VST001094"/>
        <s v="VST001095"/>
        <s v="VST001096"/>
        <s v="VST001097"/>
        <s v="VST001098"/>
        <s v="VST001099"/>
        <s v="VST001100"/>
        <s v="VST001101"/>
        <s v="VST001102"/>
        <s v="VST001103"/>
        <s v="VST001104"/>
        <s v="VST001105"/>
        <s v="VST001106"/>
        <s v="VST001107"/>
        <s v="VST001108"/>
        <s v="VST001109"/>
        <s v="VST001110"/>
        <s v="VST001111"/>
        <s v="VST001112"/>
        <s v="VST001113"/>
        <s v="VST001114"/>
        <s v="VST001115"/>
        <s v="VST001116"/>
        <s v="VST001117"/>
        <s v="VST001118"/>
        <s v="VST001119"/>
        <s v="VST001120"/>
        <s v="VST001121"/>
        <s v="VST001122"/>
        <s v="VST001123"/>
        <s v="VST001124"/>
        <s v="VST001125"/>
        <s v="VST001126"/>
        <s v="VST001127"/>
        <s v="VST001128"/>
        <s v="VST001129"/>
        <s v="VST001130"/>
        <s v="VST001131"/>
        <s v="VST001132"/>
        <s v="VST001133"/>
        <s v="VST001134"/>
        <s v="VST001135"/>
        <s v="VST001136"/>
        <s v="VST001137"/>
        <s v="VST001138"/>
        <s v="VST001139"/>
        <s v="VST001140"/>
        <s v="VST001141"/>
        <s v="VST001142"/>
        <s v="VST001143"/>
        <s v="VST001144"/>
        <s v="VST001145"/>
        <s v="VST001146"/>
        <s v="VST001147"/>
        <s v="VST001148"/>
        <s v="VST001149"/>
        <s v="VST001150"/>
        <s v="VST001151"/>
        <s v="VST001152"/>
        <s v="VST001153"/>
        <s v="VST001154"/>
        <s v="VST001155"/>
        <s v="VST001156"/>
        <s v="VST001157"/>
        <s v="VST001158"/>
        <s v="VST001159"/>
        <s v="VST001160"/>
        <s v="VST001161"/>
        <s v="VST001162"/>
        <s v="VST001163"/>
        <s v="VST001164"/>
        <s v="VST001165"/>
        <s v="VST001166"/>
        <s v="VST001167"/>
        <s v="VST001168"/>
        <s v="VST001169"/>
        <s v="VST001170"/>
        <s v="VST001171"/>
        <s v="VST001172"/>
        <s v="VST001173"/>
        <s v="VST001174"/>
        <s v="VST001175"/>
        <s v="VST001176"/>
        <s v="VST001177"/>
        <s v="VST001178"/>
        <s v="VST001179"/>
        <s v="VST001180"/>
        <s v="VST001181"/>
        <s v="VST001182"/>
        <s v="VST001183"/>
        <s v="VST001184"/>
        <s v="VST001185"/>
        <s v="VST001186"/>
        <s v="VST001187"/>
        <s v="VST001188"/>
        <s v="VST001189"/>
        <s v="VST001190"/>
        <s v="VST001191"/>
        <s v="VST001192"/>
        <s v="VST001193"/>
        <s v="VST001194"/>
        <s v="VST001195"/>
        <s v="VST001196"/>
        <s v="VST001197"/>
        <s v="VST001198"/>
        <s v="VST001199"/>
        <s v="VST001200"/>
        <s v="VST001201"/>
        <s v="VST001202"/>
        <s v="VST001203"/>
        <s v="VST001204"/>
        <s v="VST001205"/>
        <s v="VST001206"/>
        <s v="VST001207"/>
        <s v="VST001208"/>
        <s v="VST001209"/>
        <s v="VST001210"/>
        <s v="VST001211"/>
        <s v="VST001212"/>
        <s v="VST001213"/>
        <s v="VST001214"/>
        <s v="VST001215"/>
        <s v="VST001216"/>
        <s v="VST001217"/>
        <s v="VST001218"/>
        <s v="VST001219"/>
        <s v="VST001220"/>
        <s v="VST001221"/>
        <s v="VST001222"/>
        <s v="VST001223"/>
        <s v="VST001224"/>
        <s v="VST001225"/>
        <s v="VST001226"/>
        <s v="VST001227"/>
        <s v="VST001228"/>
        <s v="VST001229"/>
        <s v="VST001230"/>
        <s v="VST001231"/>
        <s v="VST001232"/>
        <s v="VST001233"/>
        <s v="VST001234"/>
        <s v="VST001235"/>
        <s v="VST001236"/>
        <s v="VST001237"/>
        <s v="VST001238"/>
        <s v="VST001239"/>
        <s v="VST001240"/>
        <s v="VST001241"/>
        <s v="VST001242"/>
        <s v="VST001243"/>
        <s v="VST001244"/>
        <s v="VST001245"/>
        <s v="VST001246"/>
        <s v="VST001247"/>
        <s v="VST001248"/>
        <s v="VST001249"/>
        <s v="VST001250"/>
        <s v="VST001251"/>
        <s v="VST001252"/>
        <s v="VST001253"/>
        <s v="VST001254"/>
        <s v="VST001255"/>
        <s v="VST001256"/>
        <s v="VST001257"/>
        <s v="VST001258"/>
        <s v="VST001259"/>
        <s v="VST001260"/>
        <s v="VST001261"/>
        <s v="VST001262"/>
        <s v="VST001263"/>
        <s v="VST001264"/>
        <s v="VST001265"/>
        <s v="VST001266"/>
        <s v="VST001267"/>
        <s v="VST001268"/>
        <s v="VST001269"/>
        <s v="VST001270"/>
        <s v="VST001271"/>
        <s v="VST001272"/>
        <s v="VST001273"/>
        <s v="VST001274"/>
        <s v="VST001275"/>
        <s v="VST001276"/>
        <s v="VST001277"/>
        <s v="VST001278"/>
        <s v="VST001279"/>
        <s v="VST001280"/>
        <s v="VST001281"/>
        <s v="VST001282"/>
        <s v="VST001283"/>
        <s v="VST001284"/>
        <s v="VST001285"/>
        <s v="VST001286"/>
        <s v="VST001287"/>
        <s v="VST001288"/>
        <s v="VST001289"/>
        <s v="VST001290"/>
        <s v="VST001291"/>
        <s v="VST001292"/>
        <s v="VST001293"/>
        <s v="VST001294"/>
        <s v="VST001295"/>
        <s v="VST001296"/>
        <s v="VST001297"/>
        <s v="VST001298"/>
        <s v="VST001299"/>
        <s v="VST001300"/>
        <s v="VST001301"/>
        <s v="VST001302"/>
        <s v="VST001303"/>
        <s v="VST001304"/>
        <s v="VST001305"/>
        <s v="VST001306"/>
        <s v="VST001307"/>
        <s v="VST001308"/>
        <s v="VST001309"/>
        <s v="VST001310"/>
        <s v="VST001311"/>
        <s v="VST001312"/>
        <s v="VST001313"/>
        <s v="VST001314"/>
        <s v="VST001315"/>
        <s v="VST001316"/>
        <s v="VST001317"/>
        <s v="VST001318"/>
        <s v="VST001319"/>
        <s v="VST001320"/>
        <s v="VST001321"/>
        <s v="VST001322"/>
        <s v="VST001323"/>
        <s v="VST001324"/>
        <s v="VST001325"/>
        <s v="VST001326"/>
        <s v="VST001327"/>
        <s v="VST001328"/>
        <s v="VST001329"/>
        <s v="VST001330"/>
        <s v="VST001331"/>
        <s v="VST001332"/>
        <s v="VST001333"/>
        <s v="VST001334"/>
        <s v="VST001335"/>
        <s v="VST001336"/>
        <s v="VST001337"/>
        <s v="VST001338"/>
        <s v="VST001339"/>
        <s v="VST001340"/>
        <s v="VST001341"/>
        <s v="VST001342"/>
        <s v="VST001343"/>
        <s v="VST001344"/>
        <s v="VST001345"/>
        <s v="VST001346"/>
        <s v="VST001347"/>
        <s v="VST001348"/>
        <s v="VST001349"/>
        <s v="VST001350"/>
        <s v="VST001351"/>
        <s v="VST001352"/>
        <s v="VST001353"/>
        <s v="VST001354"/>
        <s v="VST001355"/>
        <s v="VST001356"/>
        <s v="VST001357"/>
        <s v="VST001358"/>
        <s v="VST001359"/>
        <s v="VST001360"/>
        <s v="VST001361"/>
        <s v="VST001362"/>
        <s v="VST001363"/>
        <s v="VST001364"/>
        <s v="VST001365"/>
        <s v="VST001366"/>
        <s v="VST001367"/>
        <s v="VST001368"/>
        <s v="VST001369"/>
        <s v="VST001370"/>
        <s v="VST001371"/>
        <s v="VST001372"/>
        <s v="VST001373"/>
        <s v="VST001374"/>
        <s v="VST001375"/>
        <s v="VST001376"/>
        <s v="VST001377"/>
        <s v="VST001378"/>
        <s v="VST001379"/>
        <s v="VST001380"/>
        <s v="VST001381"/>
        <s v="VST001382"/>
        <s v="VST001383"/>
        <s v="VST001384"/>
        <s v="VST001385"/>
        <s v="VST001386"/>
        <s v="VST001387"/>
        <s v="VST001388"/>
        <s v="VST001389"/>
        <s v="VST001390"/>
        <s v="VST001391"/>
        <s v="VST001392"/>
        <s v="VST001393"/>
        <s v="VST001394"/>
        <s v="VST001395"/>
        <s v="VST001396"/>
        <s v="VST001397"/>
        <s v="VST001398"/>
        <s v="VST001399"/>
        <s v="VST001400"/>
        <s v="VST001401"/>
        <s v="VST001402"/>
        <s v="VST001403"/>
        <s v="VST001404"/>
        <s v="VST001405"/>
        <s v="VST001406"/>
        <s v="VST001407"/>
        <s v="VST001408"/>
        <s v="VST001409"/>
        <s v="VST001410"/>
        <s v="VST001411"/>
        <s v="VST001412"/>
        <s v="VST001413"/>
        <s v="VST001414"/>
        <s v="VST001415"/>
        <s v="VST001416"/>
        <s v="VST001417"/>
        <s v="VST001418"/>
        <s v="VST001419"/>
        <s v="VST001420"/>
        <s v="VST001421"/>
        <s v="VST001422"/>
        <s v="VST001423"/>
        <s v="VST001424"/>
        <s v="VST001425"/>
        <s v="VST001426"/>
        <s v="VST001427"/>
        <s v="VST001428"/>
        <s v="VST001429"/>
        <s v="VST001430"/>
        <s v="VST001431"/>
        <s v="VST001432"/>
        <s v="VST001433"/>
        <s v="VST001434"/>
        <s v="VST001435"/>
        <s v="VST001436"/>
        <s v="VST001437"/>
        <s v="VST001438"/>
        <s v="VST001439"/>
        <s v="VST001440"/>
        <s v="VST001441"/>
        <s v="VST001442"/>
        <s v="VST001443"/>
        <s v="VST001444"/>
        <s v="VST001445"/>
        <s v="VST001446"/>
        <s v="VST001447"/>
        <s v="VST001448"/>
        <s v="VST001449"/>
        <s v="VST001450"/>
        <s v="VST001451"/>
        <s v="VST001452"/>
        <s v="VST001453"/>
        <s v="VST001454"/>
        <s v="VST001455"/>
        <s v="VST001456"/>
        <s v="VST001457"/>
        <s v="VST001458"/>
        <s v="VST001459"/>
        <s v="VST001460"/>
        <s v="VST001461"/>
        <s v="VST001462"/>
        <s v="VST001463"/>
        <s v="VST001464"/>
        <s v="VST001465"/>
        <s v="VST001466"/>
        <s v="VST001467"/>
        <s v="VST001468"/>
        <s v="VST001469"/>
        <s v="VST001470"/>
        <s v="VST001471"/>
        <s v="VST001472"/>
        <s v="VST001473"/>
        <s v="VST001474"/>
        <s v="VST001475"/>
        <s v="VST001476"/>
        <s v="VST001477"/>
        <s v="VST001478"/>
        <s v="VST001479"/>
        <s v="VST001480"/>
        <s v="VST001481"/>
        <s v="VST001482"/>
        <s v="VST001483"/>
        <s v="VST001484"/>
        <s v="VST001485"/>
        <s v="VST001486"/>
        <s v="VST001487"/>
        <s v="VST001488"/>
        <s v="VST001489"/>
        <s v="VST001490"/>
        <s v="VST001491"/>
        <s v="VST001492"/>
        <s v="VST001493"/>
        <s v="VST001494"/>
        <s v="VST001495"/>
        <s v="VST001496"/>
        <s v="VST001497"/>
        <s v="VST001498"/>
        <s v="VST001499"/>
        <s v="VST001500"/>
      </sharedItems>
    </cacheField>
    <cacheField name="Promoter_ID" numFmtId="0">
      <sharedItems/>
    </cacheField>
    <cacheField name="Store_ID" numFmtId="0">
      <sharedItems/>
    </cacheField>
    <cacheField name="Region" numFmtId="0">
      <sharedItems count="5">
        <s v="Cairo"/>
        <s v="Giza"/>
        <s v="Alexandria"/>
        <s v="Delta"/>
        <s v="Upper Egypt"/>
      </sharedItems>
    </cacheField>
    <cacheField name="City" numFmtId="0">
      <sharedItems/>
    </cacheField>
    <cacheField name="Date" numFmtId="164">
      <sharedItems containsSemiMixedTypes="0" containsNonDate="0" containsDate="1" containsString="0" minDate="2024-01-01T00:00:00" maxDate="2025-12-01T00:00:00"/>
    </cacheField>
    <cacheField name="day" numFmtId="164">
      <sharedItems/>
    </cacheField>
    <cacheField name="month" numFmtId="164">
      <sharedItems count="12">
        <s v="July"/>
        <s v="May"/>
        <s v="December"/>
        <s v="October"/>
        <s v="June"/>
        <s v="February"/>
        <s v="January"/>
        <s v="August"/>
        <s v="November"/>
        <s v="April"/>
        <s v="September"/>
        <s v="March"/>
      </sharedItems>
    </cacheField>
    <cacheField name="year" numFmtId="164">
      <sharedItems count="2">
        <s v="2024"/>
        <s v="2025"/>
      </sharedItems>
    </cacheField>
    <cacheField name="Product_ID" numFmtId="0">
      <sharedItems/>
    </cacheField>
    <cacheField name="Quantity_Sold" numFmtId="0">
      <sharedItems containsSemiMixedTypes="0" containsString="0" containsNumber="1" containsInteger="1" minValue="0" maxValue="49"/>
    </cacheField>
    <cacheField name="Selling_Price" numFmtId="0">
      <sharedItems containsSemiMixedTypes="0" containsString="0" containsNumber="1" minValue="0" maxValue="2202.9"/>
    </cacheField>
    <cacheField name="Revenue" numFmtId="0">
      <sharedItems containsSemiMixedTypes="0" containsString="0" containsNumber="1" minValue="0" maxValue="67761"/>
    </cacheField>
    <cacheField name="Revenue_Status" numFmtId="0">
      <sharedItems containsBlank="1"/>
    </cacheField>
    <cacheField name="Promo_Type" numFmtId="0">
      <sharedItems count="6">
        <s v="BuyOneGetOne"/>
        <s v="PriceCut"/>
        <s v="Display"/>
        <s v="DiscountCoupon"/>
        <s v="Demo"/>
        <s v="Sampling"/>
      </sharedItems>
    </cacheField>
    <cacheField name="Shelf_Display_Flag" numFmtId="0">
      <sharedItems/>
    </cacheField>
    <cacheField name="Execution_Status" numFmtId="0">
      <sharedItems/>
    </cacheField>
    <cacheField name="Audit_Score" numFmtId="0">
      <sharedItems containsSemiMixedTypes="0" containsString="0" containsNumber="1" minValue="1" maxValue="5"/>
    </cacheField>
    <cacheField name="Audit_Category" numFmtId="0">
      <sharedItems/>
    </cacheField>
    <cacheField name="Image_URL" numFmtId="0">
      <sharedItems/>
    </cacheField>
    <cacheField name="Notes" numFmtId="0">
      <sharedItems containsBlank="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Zeinab" refreshedDate="45937.844935763889" createdVersion="6" refreshedVersion="6" minRefreshableVersion="3" recordCount="1200">
  <cacheSource type="worksheet">
    <worksheetSource name="Table2"/>
  </cacheSource>
  <cacheFields count="12">
    <cacheField name="Record_ID" numFmtId="0">
      <sharedItems/>
    </cacheField>
    <cacheField name="Promoter_ID" numFmtId="0">
      <sharedItems count="294">
        <s v="PRM0037"/>
        <s v="PRM0136"/>
        <s v="PRM0044"/>
        <s v="PRM0214"/>
        <s v="PRM0232"/>
        <s v="PRM0220"/>
        <s v="PRM0033"/>
        <s v="PRM0027"/>
        <s v="PRM0011"/>
        <s v="PRM0102"/>
        <s v="PRM0148"/>
        <s v="PRM0252"/>
        <s v="PRM0133"/>
        <s v="PRM0160"/>
        <s v="PRM0038"/>
        <s v="PRM0191"/>
        <s v="PRM0069"/>
        <s v="PRM0237"/>
        <s v="PRM0287"/>
        <s v="PRM0198"/>
        <s v="PRM0192"/>
        <s v="PRM0035"/>
        <s v="PRM0154"/>
        <s v="PRM0210"/>
        <s v="PRM0293"/>
        <s v="PRM0266"/>
        <s v="PRM0012"/>
        <s v="PRM0227"/>
        <s v="PRM0086"/>
        <s v="PRM0119"/>
        <s v="PRM0020"/>
        <s v="PRM0280"/>
        <s v="PRM0217"/>
        <s v="PRM0294"/>
        <s v="PRM0178"/>
        <s v="PRM0235"/>
        <s v="PRM0299"/>
        <s v="PRM0097"/>
        <s v="PRM0137"/>
        <s v="PRM0045"/>
        <s v="PRM0291"/>
        <s v="PRM0197"/>
        <s v="PRM0022"/>
        <s v="PRM0272"/>
        <s v="PRM0013"/>
        <s v="PRM0243"/>
        <s v="PRM0114"/>
        <s v="PRM0218"/>
        <s v="PRM0174"/>
        <s v="PRM0056"/>
        <s v="PRM0138"/>
        <s v="PRM0003"/>
        <s v="PRM0062"/>
        <s v="PRM0043"/>
        <s v="PRM0153"/>
        <s v="PRM0228"/>
        <s v="PRM0241"/>
        <s v="PRM0249"/>
        <s v="PRM0259"/>
        <s v="PRM0040"/>
        <s v="PRM0173"/>
        <s v="PRM0271"/>
        <s v="PRM0190"/>
        <s v="PRM0268"/>
        <s v="PRM0213"/>
        <s v="PRM0105"/>
        <s v="PRM0250"/>
        <s v="PRM0084"/>
        <s v="PRM0039"/>
        <s v="PRM0229"/>
        <s v="PRM0258"/>
        <s v="PRM0083"/>
        <s v="PRM0063"/>
        <s v="PRM0075"/>
        <s v="PRM0161"/>
        <s v="PRM0046"/>
        <s v="PRM0177"/>
        <s v="PRM0117"/>
        <s v="PRM0108"/>
        <s v="PRM0107"/>
        <s v="PRM0080"/>
        <s v="PRM0085"/>
        <s v="PRM0204"/>
        <s v="PRM0187"/>
        <s v="PRM0238"/>
        <s v="PRM0284"/>
        <s v="PRM0096"/>
        <s v="PRM0143"/>
        <s v="PRM0202"/>
        <s v="PRM0277"/>
        <s v="PRM0126"/>
        <s v="PRM0094"/>
        <s v="PRM0001"/>
        <s v="PRM0074"/>
        <s v="PRM0016"/>
        <s v="PRM0188"/>
        <s v="PRM0071"/>
        <s v="PRM0240"/>
        <s v="PRM0092"/>
        <s v="PRM0111"/>
        <s v="PRM0172"/>
        <s v="PRM0254"/>
        <s v="PRM0041"/>
        <s v="PRM0297"/>
        <s v="PRM0019"/>
        <s v="PRM0142"/>
        <s v="PRM0005"/>
        <s v="PRM0168"/>
        <s v="PRM0244"/>
        <s v="PRM0184"/>
        <s v="PRM0219"/>
        <s v="PRM0275"/>
        <s v="PRM0269"/>
        <s v="PRM0206"/>
        <s v="PRM0298"/>
        <s v="PRM0047"/>
        <s v="PRM0203"/>
        <s v="PRM0124"/>
        <s v="PRM0100"/>
        <s v="PRM0180"/>
        <s v="PRM0123"/>
        <s v="PRM0186"/>
        <s v="PRM0028"/>
        <s v="PRM0231"/>
        <s v="PRM0052"/>
        <s v="PRM0278"/>
        <s v="PRM0257"/>
        <s v="PRM0090"/>
        <s v="PRM0034"/>
        <s v="PRM0225"/>
        <s v="PRM0110"/>
        <s v="PRM0078"/>
        <s v="PRM0139"/>
        <s v="PRM0135"/>
        <s v="PRM0036"/>
        <s v="PRM0166"/>
        <s v="PRM0256"/>
        <s v="PRM0150"/>
        <s v="PRM0285"/>
        <s v="PRM0155"/>
        <s v="PRM0224"/>
        <s v="PRM0009"/>
        <s v="PRM0212"/>
        <s v="PRM0282"/>
        <s v="PRM0182"/>
        <s v="PRM0129"/>
        <s v="PRM0072"/>
        <s v="PRM0067"/>
        <s v="PRM0253"/>
        <s v="PRM0236"/>
        <s v="PRM0128"/>
        <s v="PRM0030"/>
        <s v="PRM0147"/>
        <s v="PRM0162"/>
        <s v="PRM0120"/>
        <s v="PRM0144"/>
        <s v="PRM0193"/>
        <s v="PRM0051"/>
        <s v="PRM0098"/>
        <s v="PRM0260"/>
        <s v="PRM0017"/>
        <s v="PRM0156"/>
        <s v="PRM0049"/>
        <s v="PRM0245"/>
        <s v="PRM0132"/>
        <s v="PRM0223"/>
        <s v="PRM0196"/>
        <s v="PRM0221"/>
        <s v="PRM0068"/>
        <s v="PRM0248"/>
        <s v="PRM0270"/>
        <s v="PRM0167"/>
        <s v="PRM0264"/>
        <s v="PRM0091"/>
        <s v="PRM0050"/>
        <s v="PRM0215"/>
        <s v="PRM0130"/>
        <s v="PRM0149"/>
        <s v="PRM0169"/>
        <s v="PRM0195"/>
        <s v="PRM0159"/>
        <s v="PRM0179"/>
        <s v="PRM0093"/>
        <s v="PRM0087"/>
        <s v="PRM0122"/>
        <s v="PRM0131"/>
        <s v="PRM0042"/>
        <s v="PRM0061"/>
        <s v="PRM0200"/>
        <s v="PRM0152"/>
        <s v="PRM0263"/>
        <s v="PRM0300"/>
        <s v="PRM0170"/>
        <s v="PRM0089"/>
        <s v="PRM0207"/>
        <s v="PRM0101"/>
        <s v="PRM0008"/>
        <s v="PRM0106"/>
        <s v="PRM0070"/>
        <s v="PRM0296"/>
        <s v="PRM0164"/>
        <s v="PRM0288"/>
        <s v="PRM0076"/>
        <s v="PRM0262"/>
        <s v="PRM0194"/>
        <s v="PRM0295"/>
        <s v="PRM0134"/>
        <s v="PRM0025"/>
        <s v="PRM0053"/>
        <s v="PRM0112"/>
        <s v="PRM0267"/>
        <s v="PRM0189"/>
        <s v="PRM0255"/>
        <s v="PRM0145"/>
        <s v="PRM0230"/>
        <s v="PRM0115"/>
        <s v="PRM0146"/>
        <s v="PRM0073"/>
        <s v="PRM0002"/>
        <s v="PRM0222"/>
        <s v="PRM0251"/>
        <s v="PRM0121"/>
        <s v="PRM0185"/>
        <s v="PRM0274"/>
        <s v="PRM0157"/>
        <s v="PRM0029"/>
        <s v="PRM0014"/>
        <s v="PRM0018"/>
        <s v="PRM0081"/>
        <s v="PRM0226"/>
        <s v="PRM0104"/>
        <s v="PRM0077"/>
        <s v="PRM0103"/>
        <s v="PRM0007"/>
        <s v="PRM0109"/>
        <s v="PRM0095"/>
        <s v="PRM0216"/>
        <s v="PRM0059"/>
        <s v="PRM0058"/>
        <s v="PRM0208"/>
        <s v="PRM0066"/>
        <s v="PRM0276"/>
        <s v="PRM0201"/>
        <s v="PRM0048"/>
        <s v="PRM0175"/>
        <s v="PRM0082"/>
        <s v="PRM0118"/>
        <s v="PRM0151"/>
        <s v="PRM0239"/>
        <s v="PRM0246"/>
        <s v="PRM0055"/>
        <s v="PRM0261"/>
        <s v="PRM0290"/>
        <s v="PRM0088"/>
        <s v="PRM0140"/>
        <s v="PRM0211"/>
        <s v="PRM0171"/>
        <s v="PRM0176"/>
        <s v="PRM0054"/>
        <s v="PRM0023"/>
        <s v="PRM0181"/>
        <s v="PRM0064"/>
        <s v="PRM0026"/>
        <s v="PRM0165"/>
        <s v="PRM0113"/>
        <s v="PRM0199"/>
        <s v="PRM0031"/>
        <s v="PRM0279"/>
        <s v="PRM0015"/>
        <s v="PRM0079"/>
        <s v="PRM0006"/>
        <s v="PRM0004"/>
        <s v="PRM0281"/>
        <s v="PRM0205"/>
        <s v="PRM0125"/>
        <s v="PRM0234"/>
        <s v="PRM0127"/>
        <s v="PRM0024"/>
        <s v="PRM0116"/>
        <s v="PRM0289"/>
        <s v="PRM0141"/>
        <s v="PRM0273"/>
        <s v="PRM0163"/>
        <s v="PRM0247"/>
        <s v="PRM0209"/>
        <s v="PRM0265"/>
        <s v="PRM0183"/>
        <s v="PRM0065"/>
        <s v="PRM0292"/>
        <s v="PRM0099"/>
        <s v="PRM0283"/>
        <s v="PRM0057"/>
        <s v="PRM0158"/>
        <s v="PRM0060"/>
      </sharedItems>
    </cacheField>
    <cacheField name="Promoter_Name" numFmtId="0">
      <sharedItems count="294">
        <s v="Promoter_37"/>
        <s v="Promoter_136"/>
        <s v="Promoter_44"/>
        <s v="Promoter_214"/>
        <s v="Promoter_232"/>
        <s v="Promoter_220"/>
        <s v="Promoter_33"/>
        <s v="Promoter_27"/>
        <s v="Promoter_11"/>
        <s v="Promoter_102"/>
        <s v="Promoter_148"/>
        <s v="Promoter_252"/>
        <s v="Promoter_133"/>
        <s v="Promoter_160"/>
        <s v="Promoter_38"/>
        <s v="Promoter_191"/>
        <s v="Promoter_69"/>
        <s v="Promoter_237"/>
        <s v="Promoter_287"/>
        <s v="Promoter_198"/>
        <s v="Promoter_192"/>
        <s v="Promoter_35"/>
        <s v="Promoter_154"/>
        <s v="Promoter_210"/>
        <s v="Promoter_293"/>
        <s v="Promoter_266"/>
        <s v="Promoter_12"/>
        <s v="Promoter_227"/>
        <s v="Promoter_86"/>
        <s v="Promoter_119"/>
        <s v="Promoter_20"/>
        <s v="Promoter_280"/>
        <s v="Promoter_217"/>
        <s v="Promoter_294"/>
        <s v="Promoter_178"/>
        <s v="Promoter_235"/>
        <s v="Promoter_299"/>
        <s v="Promoter_97"/>
        <s v="Promoter_137"/>
        <s v="Promoter_45"/>
        <s v="Promoter_291"/>
        <s v="Promoter_197"/>
        <s v="Promoter_22"/>
        <s v="Promoter_272"/>
        <s v="Promoter_13"/>
        <s v="Promoter_243"/>
        <s v="Promoter_114"/>
        <s v="Promoter_218"/>
        <s v="Promoter_174"/>
        <s v="Promoter_56"/>
        <s v="Promoter_138"/>
        <s v="Promoter_3"/>
        <s v="Promoter_62"/>
        <s v="Promoter_43"/>
        <s v="Promoter_153"/>
        <s v="Promoter_228"/>
        <s v="Promoter_241"/>
        <s v="Promoter_249"/>
        <s v="Promoter_259"/>
        <s v="Promoter_40"/>
        <s v="Promoter_173"/>
        <s v="Promoter_271"/>
        <s v="Promoter_190"/>
        <s v="Promoter_268"/>
        <s v="Promoter_213"/>
        <s v="Promoter_105"/>
        <s v="Promoter_250"/>
        <s v="Promoter_84"/>
        <s v="Promoter_39"/>
        <s v="Promoter_229"/>
        <s v="Promoter_258"/>
        <s v="Promoter_83"/>
        <s v="Promoter_63"/>
        <s v="Promoter_75"/>
        <s v="Promoter_161"/>
        <s v="Promoter_46"/>
        <s v="Promoter_177"/>
        <s v="Promoter_117"/>
        <s v="Promoter_108"/>
        <s v="Promoter_107"/>
        <s v="Promoter_80"/>
        <s v="Promoter_85"/>
        <s v="Promoter_204"/>
        <s v="Promoter_187"/>
        <s v="Promoter_238"/>
        <s v="Promoter_284"/>
        <s v="Promoter_96"/>
        <s v="Promoter_143"/>
        <s v="Promoter_202"/>
        <s v="Promoter_277"/>
        <s v="Promoter_126"/>
        <s v="Promoter_94"/>
        <s v="Promoter_1"/>
        <s v="Promoter_74"/>
        <s v="Promoter_16"/>
        <s v="Promoter_188"/>
        <s v="Promoter_71"/>
        <s v="Promoter_240"/>
        <s v="Promoter_92"/>
        <s v="Promoter_111"/>
        <s v="Promoter_172"/>
        <s v="Promoter_254"/>
        <s v="Promoter_41"/>
        <s v="Promoter_297"/>
        <s v="Promoter_19"/>
        <s v="Promoter_142"/>
        <s v="Promoter_5"/>
        <s v="Promoter_168"/>
        <s v="Promoter_244"/>
        <s v="Promoter_184"/>
        <s v="Promoter_219"/>
        <s v="Promoter_275"/>
        <s v="Promoter_269"/>
        <s v="Promoter_206"/>
        <s v="Promoter_298"/>
        <s v="Promoter_47"/>
        <s v="Promoter_203"/>
        <s v="Promoter_124"/>
        <s v="Promoter_100"/>
        <s v="Promoter_180"/>
        <s v="Promoter_123"/>
        <s v="Promoter_186"/>
        <s v="Promoter_28"/>
        <s v="Promoter_231"/>
        <s v="Promoter_52"/>
        <s v="Promoter_278"/>
        <s v="Promoter_257"/>
        <s v="Promoter_90"/>
        <s v="Promoter_34"/>
        <s v="Promoter_225"/>
        <s v="Promoter_110"/>
        <s v="Promoter_78"/>
        <s v="Promoter_139"/>
        <s v="Promoter_135"/>
        <s v="Promoter_36"/>
        <s v="Promoter_166"/>
        <s v="Promoter_256"/>
        <s v="Promoter_150"/>
        <s v="Promoter_285"/>
        <s v="Promoter_155"/>
        <s v="Promoter_224"/>
        <s v="Promoter_9"/>
        <s v="Promoter_212"/>
        <s v="Promoter_282"/>
        <s v="Promoter_182"/>
        <s v="Promoter_129"/>
        <s v="Promoter_72"/>
        <s v="Promoter_67"/>
        <s v="Promoter_253"/>
        <s v="Promoter_236"/>
        <s v="Promoter_128"/>
        <s v="Promoter_30"/>
        <s v="Promoter_147"/>
        <s v="Promoter_162"/>
        <s v="Promoter_120"/>
        <s v="Promoter_144"/>
        <s v="Promoter_193"/>
        <s v="Promoter_51"/>
        <s v="Promoter_98"/>
        <s v="Promoter_260"/>
        <s v="Promoter_17"/>
        <s v="Promoter_156"/>
        <s v="Promoter_49"/>
        <s v="Promoter_245"/>
        <s v="Promoter_132"/>
        <s v="Promoter_223"/>
        <s v="Promoter_196"/>
        <s v="Promoter_221"/>
        <s v="Promoter_68"/>
        <s v="Promoter_248"/>
        <s v="Promoter_270"/>
        <s v="Promoter_167"/>
        <s v="Promoter_264"/>
        <s v="Promoter_91"/>
        <s v="Promoter_50"/>
        <s v="Promoter_215"/>
        <s v="Promoter_130"/>
        <s v="Promoter_149"/>
        <s v="Promoter_169"/>
        <s v="Promoter_195"/>
        <s v="Promoter_159"/>
        <s v="Promoter_179"/>
        <s v="Promoter_93"/>
        <s v="Promoter_87"/>
        <s v="Promoter_122"/>
        <s v="Promoter_131"/>
        <s v="Promoter_42"/>
        <s v="Promoter_61"/>
        <s v="Promoter_200"/>
        <s v="Promoter_152"/>
        <s v="Promoter_263"/>
        <s v="Promoter_300"/>
        <s v="Promoter_170"/>
        <s v="Promoter_89"/>
        <s v="Promoter_207"/>
        <s v="Promoter_101"/>
        <s v="Promoter_8"/>
        <s v="Promoter_106"/>
        <s v="Promoter_70"/>
        <s v="Promoter_296"/>
        <s v="Promoter_164"/>
        <s v="Promoter_288"/>
        <s v="Promoter_76"/>
        <s v="Promoter_262"/>
        <s v="Promoter_194"/>
        <s v="Promoter_295"/>
        <s v="Promoter_134"/>
        <s v="Promoter_25"/>
        <s v="Promoter_53"/>
        <s v="Promoter_112"/>
        <s v="Promoter_267"/>
        <s v="Promoter_189"/>
        <s v="Promoter_255"/>
        <s v="Promoter_145"/>
        <s v="Promoter_230"/>
        <s v="Promoter_115"/>
        <s v="Promoter_146"/>
        <s v="Promoter_73"/>
        <s v="Promoter_2"/>
        <s v="Promoter_222"/>
        <s v="Promoter_251"/>
        <s v="Promoter_121"/>
        <s v="Promoter_185"/>
        <s v="Promoter_274"/>
        <s v="Promoter_157"/>
        <s v="Promoter_29"/>
        <s v="Promoter_14"/>
        <s v="Promoter_18"/>
        <s v="Promoter_81"/>
        <s v="Promoter_226"/>
        <s v="Promoter_104"/>
        <s v="Promoter_77"/>
        <s v="Promoter_103"/>
        <s v="Promoter_7"/>
        <s v="Promoter_109"/>
        <s v="Promoter_95"/>
        <s v="Promoter_216"/>
        <s v="Promoter_59"/>
        <s v="Promoter_58"/>
        <s v="Promoter_208"/>
        <s v="Promoter_66"/>
        <s v="Promoter_276"/>
        <s v="Promoter_201"/>
        <s v="Promoter_48"/>
        <s v="Promoter_175"/>
        <s v="Promoter_82"/>
        <s v="Promoter_118"/>
        <s v="Promoter_151"/>
        <s v="Promoter_239"/>
        <s v="Promoter_246"/>
        <s v="Promoter_55"/>
        <s v="Promoter_261"/>
        <s v="Promoter_290"/>
        <s v="Promoter_88"/>
        <s v="Promoter_140"/>
        <s v="Promoter_211"/>
        <s v="Promoter_171"/>
        <s v="Promoter_176"/>
        <s v="Promoter_54"/>
        <s v="Promoter_23"/>
        <s v="Promoter_181"/>
        <s v="Promoter_64"/>
        <s v="Promoter_26"/>
        <s v="Promoter_165"/>
        <s v="Promoter_113"/>
        <s v="Promoter_199"/>
        <s v="Promoter_31"/>
        <s v="Promoter_279"/>
        <s v="Promoter_15"/>
        <s v="Promoter_79"/>
        <s v="Promoter_6"/>
        <s v="Promoter_4"/>
        <s v="Promoter_281"/>
        <s v="Promoter_205"/>
        <s v="Promoter_125"/>
        <s v="Promoter_234"/>
        <s v="Promoter_127"/>
        <s v="Promoter_24"/>
        <s v="Promoter_116"/>
        <s v="Promoter_289"/>
        <s v="Promoter_141"/>
        <s v="Promoter_273"/>
        <s v="Promoter_163"/>
        <s v="Promoter_247"/>
        <s v="Promoter_209"/>
        <s v="Promoter_265"/>
        <s v="Promoter_183"/>
        <s v="Promoter_65"/>
        <s v="Promoter_292"/>
        <s v="Promoter_99"/>
        <s v="Promoter_283"/>
        <s v="Promoter_57"/>
        <s v="Promoter_158"/>
        <s v="Promoter_60"/>
      </sharedItems>
    </cacheField>
    <cacheField name="Region" numFmtId="0">
      <sharedItems count="5">
        <s v="Giza"/>
        <s v="Delta"/>
        <s v="Upper Egypt"/>
        <s v="Alexandria"/>
        <s v="Cairo"/>
      </sharedItems>
    </cacheField>
    <cacheField name="Date" numFmtId="164">
      <sharedItems containsSemiMixedTypes="0" containsNonDate="0" containsDate="1" containsString="0" minDate="2024-01-01T00:00:00" maxDate="2025-12-01T00:00:00" count="580">
        <d v="2025-03-26T00:00:00"/>
        <d v="2024-11-05T00:00:00"/>
        <d v="2025-02-23T00:00:00"/>
        <d v="2025-01-07T00:00:00"/>
        <d v="2024-04-21T00:00:00"/>
        <d v="2025-09-06T00:00:00"/>
        <d v="2024-02-01T00:00:00"/>
        <d v="2025-11-15T00:00:00"/>
        <d v="2024-11-26T00:00:00"/>
        <d v="2024-12-10T00:00:00"/>
        <d v="2024-05-25T00:00:00"/>
        <d v="2024-02-10T00:00:00"/>
        <d v="2024-06-26T00:00:00"/>
        <d v="2024-09-13T00:00:00"/>
        <d v="2024-03-25T00:00:00"/>
        <d v="2024-02-29T00:00:00"/>
        <d v="2024-04-27T00:00:00"/>
        <d v="2024-11-16T00:00:00"/>
        <d v="2025-10-04T00:00:00"/>
        <d v="2024-09-05T00:00:00"/>
        <d v="2025-03-29T00:00:00"/>
        <d v="2025-02-01T00:00:00"/>
        <d v="2024-01-30T00:00:00"/>
        <d v="2025-04-16T00:00:00"/>
        <d v="2024-10-19T00:00:00"/>
        <d v="2025-11-06T00:00:00"/>
        <d v="2024-06-25T00:00:00"/>
        <d v="2024-10-18T00:00:00"/>
        <d v="2025-05-09T00:00:00"/>
        <d v="2025-04-05T00:00:00"/>
        <d v="2024-01-15T00:00:00"/>
        <d v="2024-10-16T00:00:00"/>
        <d v="2025-06-26T00:00:00"/>
        <d v="2025-05-10T00:00:00"/>
        <d v="2024-12-14T00:00:00"/>
        <d v="2025-06-17T00:00:00"/>
        <d v="2024-12-22T00:00:00"/>
        <d v="2024-08-12T00:00:00"/>
        <d v="2024-07-06T00:00:00"/>
        <d v="2025-06-01T00:00:00"/>
        <d v="2025-08-19T00:00:00"/>
        <d v="2025-03-31T00:00:00"/>
        <d v="2025-07-26T00:00:00"/>
        <d v="2024-03-07T00:00:00"/>
        <d v="2024-06-21T00:00:00"/>
        <d v="2024-03-26T00:00:00"/>
        <d v="2025-04-08T00:00:00"/>
        <d v="2024-10-11T00:00:00"/>
        <d v="2024-03-13T00:00:00"/>
        <d v="2025-02-10T00:00:00"/>
        <d v="2025-03-20T00:00:00"/>
        <d v="2025-02-05T00:00:00"/>
        <d v="2024-01-06T00:00:00"/>
        <d v="2024-05-22T00:00:00"/>
        <d v="2024-11-10T00:00:00"/>
        <d v="2025-01-20T00:00:00"/>
        <d v="2025-01-03T00:00:00"/>
        <d v="2025-11-01T00:00:00"/>
        <d v="2024-08-02T00:00:00"/>
        <d v="2025-09-03T00:00:00"/>
        <d v="2024-01-03T00:00:00"/>
        <d v="2025-08-07T00:00:00"/>
        <d v="2024-05-31T00:00:00"/>
        <d v="2025-04-14T00:00:00"/>
        <d v="2024-03-28T00:00:00"/>
        <d v="2024-09-16T00:00:00"/>
        <d v="2024-09-09T00:00:00"/>
        <d v="2025-07-13T00:00:00"/>
        <d v="2024-05-15T00:00:00"/>
        <d v="2025-07-21T00:00:00"/>
        <d v="2024-12-15T00:00:00"/>
        <d v="2024-10-27T00:00:00"/>
        <d v="2025-09-08T00:00:00"/>
        <d v="2025-07-22T00:00:00"/>
        <d v="2024-04-10T00:00:00"/>
        <d v="2024-08-26T00:00:00"/>
        <d v="2025-01-05T00:00:00"/>
        <d v="2024-03-01T00:00:00"/>
        <d v="2024-11-08T00:00:00"/>
        <d v="2024-03-20T00:00:00"/>
        <d v="2025-09-28T00:00:00"/>
        <d v="2024-06-09T00:00:00"/>
        <d v="2024-05-28T00:00:00"/>
        <d v="2025-05-11T00:00:00"/>
        <d v="2024-01-17T00:00:00"/>
        <d v="2025-10-02T00:00:00"/>
        <d v="2024-03-08T00:00:00"/>
        <d v="2024-10-30T00:00:00"/>
        <d v="2024-07-17T00:00:00"/>
        <d v="2024-11-23T00:00:00"/>
        <d v="2025-11-10T00:00:00"/>
        <d v="2025-06-29T00:00:00"/>
        <d v="2024-01-27T00:00:00"/>
        <d v="2025-11-07T00:00:00"/>
        <d v="2025-01-27T00:00:00"/>
        <d v="2025-07-06T00:00:00"/>
        <d v="2024-01-22T00:00:00"/>
        <d v="2024-03-02T00:00:00"/>
        <d v="2024-02-14T00:00:00"/>
        <d v="2025-05-06T00:00:00"/>
        <d v="2024-03-22T00:00:00"/>
        <d v="2024-11-30T00:00:00"/>
        <d v="2024-08-11T00:00:00"/>
        <d v="2024-08-04T00:00:00"/>
        <d v="2025-05-31T00:00:00"/>
        <d v="2025-10-28T00:00:00"/>
        <d v="2025-05-17T00:00:00"/>
        <d v="2025-05-02T00:00:00"/>
        <d v="2025-05-08T00:00:00"/>
        <d v="2024-06-08T00:00:00"/>
        <d v="2025-04-11T00:00:00"/>
        <d v="2024-06-13T00:00:00"/>
        <d v="2024-03-03T00:00:00"/>
        <d v="2024-05-07T00:00:00"/>
        <d v="2025-02-07T00:00:00"/>
        <d v="2025-03-13T00:00:00"/>
        <d v="2024-04-06T00:00:00"/>
        <d v="2024-12-13T00:00:00"/>
        <d v="2024-09-02T00:00:00"/>
        <d v="2024-04-03T00:00:00"/>
        <d v="2025-08-26T00:00:00"/>
        <d v="2024-01-16T00:00:00"/>
        <d v="2024-01-01T00:00:00"/>
        <d v="2025-03-07T00:00:00"/>
        <d v="2024-09-29T00:00:00"/>
        <d v="2025-05-19T00:00:00"/>
        <d v="2025-04-28T00:00:00"/>
        <d v="2024-04-11T00:00:00"/>
        <d v="2024-01-24T00:00:00"/>
        <d v="2025-03-24T00:00:00"/>
        <d v="2025-08-18T00:00:00"/>
        <d v="2025-01-30T00:00:00"/>
        <d v="2024-12-09T00:00:00"/>
        <d v="2025-02-28T00:00:00"/>
        <d v="2024-12-04T00:00:00"/>
        <d v="2025-06-14T00:00:00"/>
        <d v="2024-05-09T00:00:00"/>
        <d v="2024-06-07T00:00:00"/>
        <d v="2025-11-12T00:00:00"/>
        <d v="2024-10-14T00:00:00"/>
        <d v="2024-04-04T00:00:00"/>
        <d v="2025-10-26T00:00:00"/>
        <d v="2025-09-23T00:00:00"/>
        <d v="2025-11-22T00:00:00"/>
        <d v="2024-09-23T00:00:00"/>
        <d v="2025-10-30T00:00:00"/>
        <d v="2025-09-17T00:00:00"/>
        <d v="2024-07-04T00:00:00"/>
        <d v="2025-08-08T00:00:00"/>
        <d v="2025-09-12T00:00:00"/>
        <d v="2024-02-09T00:00:00"/>
        <d v="2024-07-02T00:00:00"/>
        <d v="2025-06-15T00:00:00"/>
        <d v="2024-01-25T00:00:00"/>
        <d v="2025-01-01T00:00:00"/>
        <d v="2025-08-04T00:00:00"/>
        <d v="2025-01-08T00:00:00"/>
        <d v="2025-06-25T00:00:00"/>
        <d v="2025-08-30T00:00:00"/>
        <d v="2025-08-25T00:00:00"/>
        <d v="2024-05-18T00:00:00"/>
        <d v="2025-06-08T00:00:00"/>
        <d v="2024-04-02T00:00:00"/>
        <d v="2025-03-18T00:00:00"/>
        <d v="2024-05-02T00:00:00"/>
        <d v="2025-11-14T00:00:00"/>
        <d v="2024-05-17T00:00:00"/>
        <d v="2024-03-15T00:00:00"/>
        <d v="2024-10-07T00:00:00"/>
        <d v="2025-01-10T00:00:00"/>
        <d v="2024-09-17T00:00:00"/>
        <d v="2025-10-18T00:00:00"/>
        <d v="2025-06-22T00:00:00"/>
        <d v="2025-04-29T00:00:00"/>
        <d v="2025-09-09T00:00:00"/>
        <d v="2024-06-23T00:00:00"/>
        <d v="2024-06-27T00:00:00"/>
        <d v="2025-04-06T00:00:00"/>
        <d v="2025-05-05T00:00:00"/>
        <d v="2024-10-06T00:00:00"/>
        <d v="2024-11-12T00:00:00"/>
        <d v="2025-06-28T00:00:00"/>
        <d v="2024-01-02T00:00:00"/>
        <d v="2024-11-04T00:00:00"/>
        <d v="2025-08-28T00:00:00"/>
        <d v="2024-08-27T00:00:00"/>
        <d v="2024-02-06T00:00:00"/>
        <d v="2025-09-21T00:00:00"/>
        <d v="2024-10-24T00:00:00"/>
        <d v="2024-12-17T00:00:00"/>
        <d v="2025-06-30T00:00:00"/>
        <d v="2024-07-21T00:00:00"/>
        <d v="2024-07-16T00:00:00"/>
        <d v="2024-03-17T00:00:00"/>
        <d v="2025-06-05T00:00:00"/>
        <d v="2025-04-30T00:00:00"/>
        <d v="2024-11-14T00:00:00"/>
        <d v="2024-06-14T00:00:00"/>
        <d v="2025-05-22T00:00:00"/>
        <d v="2024-01-12T00:00:00"/>
        <d v="2025-02-16T00:00:00"/>
        <d v="2025-09-20T00:00:00"/>
        <d v="2024-02-24T00:00:00"/>
        <d v="2024-12-06T00:00:00"/>
        <d v="2024-08-25T00:00:00"/>
        <d v="2025-05-29T00:00:00"/>
        <d v="2024-10-02T00:00:00"/>
        <d v="2025-05-12T00:00:00"/>
        <d v="2025-04-13T00:00:00"/>
        <d v="2024-04-28T00:00:00"/>
        <d v="2025-02-17T00:00:00"/>
        <d v="2024-08-07T00:00:00"/>
        <d v="2024-06-10T00:00:00"/>
        <d v="2024-10-31T00:00:00"/>
        <d v="2025-10-29T00:00:00"/>
        <d v="2024-11-06T00:00:00"/>
        <d v="2024-01-28T00:00:00"/>
        <d v="2024-09-01T00:00:00"/>
        <d v="2025-07-16T00:00:00"/>
        <d v="2025-08-10T00:00:00"/>
        <d v="2025-11-17T00:00:00"/>
        <d v="2025-11-18T00:00:00"/>
        <d v="2025-06-18T00:00:00"/>
        <d v="2025-03-03T00:00:00"/>
        <d v="2025-11-08T00:00:00"/>
        <d v="2024-09-21T00:00:00"/>
        <d v="2024-09-12T00:00:00"/>
        <d v="2025-07-31T00:00:00"/>
        <d v="2025-09-29T00:00:00"/>
        <d v="2025-05-13T00:00:00"/>
        <d v="2025-06-21T00:00:00"/>
        <d v="2025-10-08T00:00:00"/>
        <d v="2025-02-14T00:00:00"/>
        <d v="2024-05-10T00:00:00"/>
        <d v="2025-10-27T00:00:00"/>
        <d v="2024-07-14T00:00:00"/>
        <d v="2024-06-19T00:00:00"/>
        <d v="2024-05-11T00:00:00"/>
        <d v="2024-05-23T00:00:00"/>
        <d v="2024-01-04T00:00:00"/>
        <d v="2024-03-23T00:00:00"/>
        <d v="2025-05-28T00:00:00"/>
        <d v="2024-12-03T00:00:00"/>
        <d v="2024-10-20T00:00:00"/>
        <d v="2025-10-15T00:00:00"/>
        <d v="2024-12-12T00:00:00"/>
        <d v="2024-07-24T00:00:00"/>
        <d v="2025-02-21T00:00:00"/>
        <d v="2024-07-05T00:00:00"/>
        <d v="2024-01-31T00:00:00"/>
        <d v="2025-03-30T00:00:00"/>
        <d v="2025-08-23T00:00:00"/>
        <d v="2024-09-15T00:00:00"/>
        <d v="2025-09-16T00:00:00"/>
        <d v="2025-01-28T00:00:00"/>
        <d v="2025-07-09T00:00:00"/>
        <d v="2024-06-16T00:00:00"/>
        <d v="2025-11-11T00:00:00"/>
        <d v="2024-03-19T00:00:00"/>
        <d v="2024-07-19T00:00:00"/>
        <d v="2025-04-07T00:00:00"/>
        <d v="2025-11-26T00:00:00"/>
        <d v="2025-04-20T00:00:00"/>
        <d v="2025-02-19T00:00:00"/>
        <d v="2025-10-05T00:00:00"/>
        <d v="2024-04-12T00:00:00"/>
        <d v="2024-04-30T00:00:00"/>
        <d v="2025-04-04T00:00:00"/>
        <d v="2025-08-27T00:00:00"/>
        <d v="2025-05-27T00:00:00"/>
        <d v="2025-09-30T00:00:00"/>
        <d v="2025-08-06T00:00:00"/>
        <d v="2025-09-02T00:00:00"/>
        <d v="2024-09-24T00:00:00"/>
        <d v="2025-02-27T00:00:00"/>
        <d v="2024-08-03T00:00:00"/>
        <d v="2024-08-19T00:00:00"/>
        <d v="2024-10-23T00:00:00"/>
        <d v="2024-07-12T00:00:00"/>
        <d v="2025-02-03T00:00:00"/>
        <d v="2024-03-16T00:00:00"/>
        <d v="2025-01-14T00:00:00"/>
        <d v="2024-03-05T00:00:00"/>
        <d v="2024-08-09T00:00:00"/>
        <d v="2025-03-16T00:00:00"/>
        <d v="2025-10-23T00:00:00"/>
        <d v="2025-04-18T00:00:00"/>
        <d v="2024-04-01T00:00:00"/>
        <d v="2024-10-22T00:00:00"/>
        <d v="2024-07-23T00:00:00"/>
        <d v="2025-03-27T00:00:00"/>
        <d v="2024-03-31T00:00:00"/>
        <d v="2024-07-15T00:00:00"/>
        <d v="2025-07-15T00:00:00"/>
        <d v="2024-05-26T00:00:00"/>
        <d v="2024-02-27T00:00:00"/>
        <d v="2025-10-01T00:00:00"/>
        <d v="2024-01-21T00:00:00"/>
        <d v="2024-08-15T00:00:00"/>
        <d v="2024-10-17T00:00:00"/>
        <d v="2024-08-05T00:00:00"/>
        <d v="2025-06-16T00:00:00"/>
        <d v="2025-08-01T00:00:00"/>
        <d v="2024-02-23T00:00:00"/>
        <d v="2025-06-09T00:00:00"/>
        <d v="2024-12-16T00:00:00"/>
        <d v="2024-05-21T00:00:00"/>
        <d v="2025-11-16T00:00:00"/>
        <d v="2024-03-29T00:00:00"/>
        <d v="2024-11-27T00:00:00"/>
        <d v="2024-02-02T00:00:00"/>
        <d v="2025-08-15T00:00:00"/>
        <d v="2025-10-13T00:00:00"/>
        <d v="2025-11-25T00:00:00"/>
        <d v="2024-11-28T00:00:00"/>
        <d v="2025-10-09T00:00:00"/>
        <d v="2025-04-22T00:00:00"/>
        <d v="2024-02-26T00:00:00"/>
        <d v="2025-03-23T00:00:00"/>
        <d v="2024-02-18T00:00:00"/>
        <d v="2025-08-31T00:00:00"/>
        <d v="2025-03-21T00:00:00"/>
        <d v="2025-11-13T00:00:00"/>
        <d v="2025-08-05T00:00:00"/>
        <d v="2024-06-06T00:00:00"/>
        <d v="2025-03-14T00:00:00"/>
        <d v="2025-01-19T00:00:00"/>
        <d v="2024-01-14T00:00:00"/>
        <d v="2024-10-13T00:00:00"/>
        <d v="2024-06-28T00:00:00"/>
        <d v="2024-04-14T00:00:00"/>
        <d v="2024-11-19T00:00:00"/>
        <d v="2024-05-19T00:00:00"/>
        <d v="2024-01-05T00:00:00"/>
        <d v="2024-02-12T00:00:00"/>
        <d v="2025-11-03T00:00:00"/>
        <d v="2025-09-07T00:00:00"/>
        <d v="2025-01-09T00:00:00"/>
        <d v="2024-12-27T00:00:00"/>
        <d v="2025-03-08T00:00:00"/>
        <d v="2025-02-22T00:00:00"/>
        <d v="2025-01-29T00:00:00"/>
        <d v="2025-06-03T00:00:00"/>
        <d v="2024-08-16T00:00:00"/>
        <d v="2025-10-17T00:00:00"/>
        <d v="2024-08-08T00:00:00"/>
        <d v="2024-03-21T00:00:00"/>
        <d v="2025-01-06T00:00:00"/>
        <d v="2025-05-07T00:00:00"/>
        <d v="2024-02-13T00:00:00"/>
        <d v="2025-03-19T00:00:00"/>
        <d v="2025-06-11T00:00:00"/>
        <d v="2024-05-08T00:00:00"/>
        <d v="2024-10-26T00:00:00"/>
        <d v="2025-04-10T00:00:00"/>
        <d v="2024-07-29T00:00:00"/>
        <d v="2025-06-24T00:00:00"/>
        <d v="2025-07-14T00:00:00"/>
        <d v="2024-05-12T00:00:00"/>
        <d v="2025-02-08T00:00:00"/>
        <d v="2025-05-18T00:00:00"/>
        <d v="2025-09-24T00:00:00"/>
        <d v="2025-10-03T00:00:00"/>
        <d v="2025-01-25T00:00:00"/>
        <d v="2025-02-12T00:00:00"/>
        <d v="2025-07-02T00:00:00"/>
        <d v="2024-07-09T00:00:00"/>
        <d v="2024-12-11T00:00:00"/>
        <d v="2024-12-25T00:00:00"/>
        <d v="2024-02-20T00:00:00"/>
        <d v="2025-02-13T00:00:00"/>
        <d v="2025-08-21T00:00:00"/>
        <d v="2025-04-21T00:00:00"/>
        <d v="2024-03-14T00:00:00"/>
        <d v="2025-01-17T00:00:00"/>
        <d v="2024-07-11T00:00:00"/>
        <d v="2024-06-20T00:00:00"/>
        <d v="2025-05-14T00:00:00"/>
        <d v="2025-05-26T00:00:00"/>
        <d v="2025-03-06T00:00:00"/>
        <d v="2025-06-07T00:00:00"/>
        <d v="2024-04-15T00:00:00"/>
        <d v="2025-09-26T00:00:00"/>
        <d v="2025-02-06T00:00:00"/>
        <d v="2025-07-05T00:00:00"/>
        <d v="2024-06-29T00:00:00"/>
        <d v="2024-04-08T00:00:00"/>
        <d v="2024-04-20T00:00:00"/>
        <d v="2025-11-19T00:00:00"/>
        <d v="2025-05-25T00:00:00"/>
        <d v="2025-09-19T00:00:00"/>
        <d v="2025-06-06T00:00:00"/>
        <d v="2025-10-06T00:00:00"/>
        <d v="2024-02-22T00:00:00"/>
        <d v="2025-04-09T00:00:00"/>
        <d v="2024-11-29T00:00:00"/>
        <d v="2025-02-09T00:00:00"/>
        <d v="2025-11-28T00:00:00"/>
        <d v="2025-02-24T00:00:00"/>
        <d v="2024-06-04T00:00:00"/>
        <d v="2025-01-02T00:00:00"/>
        <d v="2024-09-08T00:00:00"/>
        <d v="2024-12-28T00:00:00"/>
        <d v="2024-11-02T00:00:00"/>
        <d v="2025-04-24T00:00:00"/>
        <d v="2024-08-30T00:00:00"/>
        <d v="2024-01-29T00:00:00"/>
        <d v="2024-02-21T00:00:00"/>
        <d v="2025-06-20T00:00:00"/>
        <d v="2025-01-13T00:00:00"/>
        <d v="2025-08-03T00:00:00"/>
        <d v="2025-10-12T00:00:00"/>
        <d v="2024-04-17T00:00:00"/>
        <d v="2024-12-01T00:00:00"/>
        <d v="2025-04-26T00:00:00"/>
        <d v="2024-05-01T00:00:00"/>
        <d v="2024-07-13T00:00:00"/>
        <d v="2025-11-27T00:00:00"/>
        <d v="2025-09-18T00:00:00"/>
        <d v="2024-04-07T00:00:00"/>
        <d v="2025-06-02T00:00:00"/>
        <d v="2024-04-13T00:00:00"/>
        <d v="2024-06-02T00:00:00"/>
        <d v="2025-06-19T00:00:00"/>
        <d v="2025-02-11T00:00:00"/>
        <d v="2024-10-15T00:00:00"/>
        <d v="2025-06-27T00:00:00"/>
        <d v="2024-06-05T00:00:00"/>
        <d v="2025-05-04T00:00:00"/>
        <d v="2024-12-07T00:00:00"/>
        <d v="2024-06-22T00:00:00"/>
        <d v="2025-11-21T00:00:00"/>
        <d v="2024-05-29T00:00:00"/>
        <d v="2025-01-23T00:00:00"/>
        <d v="2024-07-08T00:00:00"/>
        <d v="2025-01-21T00:00:00"/>
        <d v="2025-06-23T00:00:00"/>
        <d v="2024-11-20T00:00:00"/>
        <d v="2024-09-03T00:00:00"/>
        <d v="2025-11-24T00:00:00"/>
        <d v="2024-12-31T00:00:00"/>
        <d v="2025-05-03T00:00:00"/>
        <d v="2024-05-16T00:00:00"/>
        <d v="2024-08-31T00:00:00"/>
        <d v="2025-03-10T00:00:00"/>
        <d v="2024-04-09T00:00:00"/>
        <d v="2024-07-10T00:00:00"/>
        <d v="2024-02-03T00:00:00"/>
        <d v="2024-12-18T00:00:00"/>
        <d v="2024-09-18T00:00:00"/>
        <d v="2024-06-11T00:00:00"/>
        <d v="2024-03-12T00:00:00"/>
        <d v="2024-05-05T00:00:00"/>
        <d v="2025-01-15T00:00:00"/>
        <d v="2025-02-25T00:00:00"/>
        <d v="2025-07-29T00:00:00"/>
        <d v="2024-06-18T00:00:00"/>
        <d v="2024-10-09T00:00:00"/>
        <d v="2025-10-22T00:00:00"/>
        <d v="2025-07-17T00:00:00"/>
        <d v="2024-04-24T00:00:00"/>
        <d v="2025-01-22T00:00:00"/>
        <d v="2024-04-05T00:00:00"/>
        <d v="2024-02-16T00:00:00"/>
        <d v="2024-05-20T00:00:00"/>
        <d v="2025-11-20T00:00:00"/>
        <d v="2024-05-24T00:00:00"/>
        <d v="2025-07-30T00:00:00"/>
        <d v="2025-07-19T00:00:00"/>
        <d v="2025-07-01T00:00:00"/>
        <d v="2024-10-12T00:00:00"/>
        <d v="2024-06-01T00:00:00"/>
        <d v="2024-11-22T00:00:00"/>
        <d v="2025-07-27T00:00:00"/>
        <d v="2024-11-11T00:00:00"/>
        <d v="2024-05-14T00:00:00"/>
        <d v="2024-10-28T00:00:00"/>
        <d v="2025-05-30T00:00:00"/>
        <d v="2024-11-15T00:00:00"/>
        <d v="2024-01-09T00:00:00"/>
        <d v="2024-12-23T00:00:00"/>
        <d v="2024-08-13T00:00:00"/>
        <d v="2024-09-11T00:00:00"/>
        <d v="2025-07-11T00:00:00"/>
        <d v="2025-04-03T00:00:00"/>
        <d v="2025-07-25T00:00:00"/>
        <d v="2024-08-28T00:00:00"/>
        <d v="2024-10-04T00:00:00"/>
        <d v="2024-08-22T00:00:00"/>
        <d v="2025-11-30T00:00:00"/>
        <d v="2025-08-09T00:00:00"/>
        <d v="2024-12-29T00:00:00"/>
        <d v="2024-11-13T00:00:00"/>
        <d v="2024-11-21T00:00:00"/>
        <d v="2025-07-07T00:00:00"/>
        <d v="2024-12-26T00:00:00"/>
        <d v="2024-10-05T00:00:00"/>
        <d v="2025-09-22T00:00:00"/>
        <d v="2025-04-12T00:00:00"/>
        <d v="2024-02-19T00:00:00"/>
        <d v="2024-12-30T00:00:00"/>
        <d v="2024-09-20T00:00:00"/>
        <d v="2024-07-20T00:00:00"/>
        <d v="2024-12-19T00:00:00"/>
        <d v="2024-09-25T00:00:00"/>
        <d v="2024-03-04T00:00:00"/>
        <d v="2025-04-25T00:00:00"/>
        <d v="2025-02-26T00:00:00"/>
        <d v="2025-08-16T00:00:00"/>
        <d v="2024-09-06T00:00:00"/>
        <d v="2025-10-10T00:00:00"/>
        <d v="2024-12-21T00:00:00"/>
        <d v="2024-10-01T00:00:00"/>
        <d v="2024-03-30T00:00:00"/>
        <d v="2025-07-23T00:00:00"/>
        <d v="2025-01-24T00:00:00"/>
        <d v="2024-04-18T00:00:00"/>
        <d v="2025-10-16T00:00:00"/>
        <d v="2025-07-20T00:00:00"/>
        <d v="2025-04-17T00:00:00"/>
        <d v="2025-11-04T00:00:00"/>
        <d v="2024-05-30T00:00:00"/>
        <d v="2024-07-28T00:00:00"/>
        <d v="2025-03-28T00:00:00"/>
        <d v="2025-07-18T00:00:00"/>
        <d v="2025-03-17T00:00:00"/>
        <d v="2025-03-04T00:00:00"/>
        <d v="2024-10-25T00:00:00"/>
        <d v="2025-06-13T00:00:00"/>
        <d v="2024-10-08T00:00:00"/>
        <d v="2025-01-04T00:00:00"/>
        <d v="2025-10-25T00:00:00"/>
        <d v="2025-03-05T00:00:00"/>
        <d v="2024-07-01T00:00:00"/>
        <d v="2024-04-22T00:00:00"/>
        <d v="2024-06-12T00:00:00"/>
        <d v="2025-08-13T00:00:00"/>
        <d v="2025-11-05T00:00:00"/>
        <d v="2024-08-24T00:00:00"/>
        <d v="2025-04-02T00:00:00"/>
        <d v="2024-04-26T00:00:00"/>
        <d v="2025-05-16T00:00:00"/>
        <d v="2024-11-01T00:00:00"/>
        <d v="2025-09-05T00:00:00"/>
        <d v="2025-08-17T00:00:00"/>
        <d v="2025-09-01T00:00:00"/>
        <d v="2025-10-20T00:00:00"/>
        <d v="2025-04-23T00:00:00"/>
        <d v="2025-09-25T00:00:00"/>
        <d v="2024-05-27T00:00:00"/>
        <d v="2024-02-04T00:00:00"/>
        <d v="2024-08-01T00:00:00"/>
        <d v="2024-04-25T00:00:00"/>
        <d v="2024-12-02T00:00:00"/>
        <d v="2025-01-18T00:00:00"/>
        <d v="2024-04-19T00:00:00"/>
        <d v="2025-01-26T00:00:00"/>
        <d v="2024-02-07T00:00:00"/>
        <d v="2024-02-11T00:00:00"/>
        <d v="2024-04-29T00:00:00"/>
        <d v="2024-01-18T00:00:00"/>
        <d v="2024-09-04T00:00:00"/>
        <d v="2025-03-02T00:00:00"/>
        <d v="2024-08-10T00:00:00"/>
        <d v="2024-10-29T00:00:00"/>
        <d v="2024-01-10T00:00:00"/>
        <d v="2024-08-17T00:00:00"/>
        <d v="2024-11-09T00:00:00"/>
        <d v="2024-05-13T00:00:00"/>
        <d v="2025-11-23T00:00:00"/>
        <d v="2025-03-25T00:00:00"/>
        <d v="2025-04-27T00:00:00"/>
        <d v="2024-10-21T00:00:00"/>
        <d v="2025-09-10T00:00:00"/>
        <d v="2025-05-24T00:00:00"/>
        <d v="2024-07-26T00:00:00"/>
        <d v="2024-02-17T00:00:00"/>
        <d v="2024-03-18T00:00:00"/>
        <d v="2024-08-06T00:00:00"/>
        <d v="2024-06-30T00:00:00"/>
      </sharedItems>
      <fieldGroup par="11" base="4">
        <rangePr groupBy="months" startDate="2024-01-01T00:00:00" endDate="2025-12-01T00:00:00"/>
        <groupItems count="14">
          <s v="&lt;1/1/2024"/>
          <s v="Jan"/>
          <s v="Feb"/>
          <s v="Mar"/>
          <s v="Apr"/>
          <s v="May"/>
          <s v="Jun"/>
          <s v="Jul"/>
          <s v="Aug"/>
          <s v="Sep"/>
          <s v="Oct"/>
          <s v="Nov"/>
          <s v="Dec"/>
          <s v="&gt;12/1/2025"/>
        </groupItems>
      </fieldGroup>
    </cacheField>
    <cacheField name="Visits_Made" numFmtId="0">
      <sharedItems containsSemiMixedTypes="0" containsString="0" containsNumber="1" containsInteger="1" minValue="0" maxValue="14"/>
    </cacheField>
    <cacheField name="Hours_Worked" numFmtId="0">
      <sharedItems containsSemiMixedTypes="0" containsString="0" containsNumber="1" minValue="3" maxValue="12" count="89">
        <n v="4.5"/>
        <n v="7"/>
        <n v="9.6999999999999993"/>
        <n v="7.7"/>
        <n v="5.9"/>
        <n v="10.1"/>
        <n v="7.3"/>
        <n v="6"/>
        <n v="10.8"/>
        <n v="9.3000000000000007"/>
        <n v="5.6"/>
        <n v="10.7"/>
        <n v="9.4"/>
        <n v="8.3000000000000007"/>
        <n v="7.8"/>
        <n v="6.2"/>
        <n v="7.5"/>
        <n v="5.0999999999999996"/>
        <n v="7.2"/>
        <n v="8"/>
        <n v="8.6"/>
        <n v="6.4"/>
        <n v="4.8"/>
        <n v="6.7"/>
        <n v="3.3"/>
        <n v="5.7"/>
        <n v="8.4"/>
        <n v="8.1999999999999993"/>
        <n v="3.8"/>
        <n v="4"/>
        <n v="6.3"/>
        <n v="8.8000000000000007"/>
        <n v="5.3"/>
        <n v="5.2"/>
        <n v="5.8"/>
        <n v="6.5"/>
        <n v="9"/>
        <n v="7.1"/>
        <n v="4.5999999999999996"/>
        <n v="4.0999999999999996"/>
        <n v="9.1"/>
        <n v="8.9"/>
        <n v="6.8"/>
        <n v="6.9"/>
        <n v="5.5"/>
        <n v="9.5"/>
        <n v="9.9"/>
        <n v="6.1"/>
        <n v="7.6"/>
        <n v="8.5"/>
        <n v="7.4"/>
        <n v="3.6"/>
        <n v="9.8000000000000007"/>
        <n v="8.6999999999999993"/>
        <n v="3.9"/>
        <n v="7.9"/>
        <n v="3.7"/>
        <n v="11"/>
        <n v="6.6"/>
        <n v="9.1999999999999993"/>
        <n v="8.1"/>
        <n v="4.7"/>
        <n v="10.6"/>
        <n v="5"/>
        <n v="3"/>
        <n v="10.4"/>
        <n v="12"/>
        <n v="10.3"/>
        <n v="11.3"/>
        <n v="4.9000000000000004"/>
        <n v="5.4"/>
        <n v="4.4000000000000004"/>
        <n v="10.9"/>
        <n v="11.2"/>
        <n v="3.2"/>
        <n v="4.3"/>
        <n v="10"/>
        <n v="4.2"/>
        <n v="9.6"/>
        <n v="3.1"/>
        <n v="3.4"/>
        <n v="11.4"/>
        <n v="10.199999999999999"/>
        <n v="11.7"/>
        <n v="11.5"/>
        <n v="11.1"/>
        <n v="10.5"/>
        <n v="3.5"/>
        <n v="11.9"/>
      </sharedItems>
    </cacheField>
    <cacheField name="Sales_Achieved" numFmtId="0">
      <sharedItems containsSemiMixedTypes="0" containsString="0" containsNumber="1" containsInteger="1" minValue="97" maxValue="52400" count="1135">
        <n v="6042"/>
        <n v="9009"/>
        <n v="502"/>
        <n v="14718"/>
        <n v="1127"/>
        <n v="6982"/>
        <n v="2094"/>
        <n v="12425"/>
        <n v="3349"/>
        <n v="14748"/>
        <n v="738"/>
        <n v="2957"/>
        <n v="6293"/>
        <n v="8053"/>
        <n v="787"/>
        <n v="4956"/>
        <n v="430"/>
        <n v="6128"/>
        <n v="5138"/>
        <n v="690"/>
        <n v="3905"/>
        <n v="1411"/>
        <n v="10858"/>
        <n v="6613"/>
        <n v="9330"/>
        <n v="7894"/>
        <n v="596"/>
        <n v="12357"/>
        <n v="7504"/>
        <n v="9857"/>
        <n v="3872"/>
        <n v="8728"/>
        <n v="6060"/>
        <n v="4774"/>
        <n v="4724"/>
        <n v="134"/>
        <n v="4671"/>
        <n v="3731"/>
        <n v="2300"/>
        <n v="3664"/>
        <n v="10272"/>
        <n v="1263"/>
        <n v="9974"/>
        <n v="9429"/>
        <n v="8121"/>
        <n v="4967"/>
        <n v="2777"/>
        <n v="1366"/>
        <n v="5854"/>
        <n v="3837"/>
        <n v="2243"/>
        <n v="5301"/>
        <n v="1172"/>
        <n v="15025"/>
        <n v="9179"/>
        <n v="7503"/>
        <n v="301"/>
        <n v="12162"/>
        <n v="12592"/>
        <n v="338"/>
        <n v="6388"/>
        <n v="9476"/>
        <n v="7071"/>
        <n v="3964"/>
        <n v="12634"/>
        <n v="1393"/>
        <n v="9040"/>
        <n v="8572"/>
        <n v="4187"/>
        <n v="8209"/>
        <n v="1571"/>
        <n v="7200"/>
        <n v="4438"/>
        <n v="8783"/>
        <n v="8618"/>
        <n v="6836"/>
        <n v="2865"/>
        <n v="2604"/>
        <n v="679"/>
        <n v="5355"/>
        <n v="6038"/>
        <n v="11486"/>
        <n v="579"/>
        <n v="1351"/>
        <n v="179"/>
        <n v="5069"/>
        <n v="6381"/>
        <n v="1397"/>
        <n v="4130"/>
        <n v="1180"/>
        <n v="2913"/>
        <n v="1241"/>
        <n v="9695"/>
        <n v="5128"/>
        <n v="2921"/>
        <n v="10064"/>
        <n v="2619"/>
        <n v="2381"/>
        <n v="388"/>
        <n v="8338"/>
        <n v="10492"/>
        <n v="3914"/>
        <n v="8646"/>
        <n v="11990"/>
        <n v="7900"/>
        <n v="12102"/>
        <n v="5643"/>
        <n v="2097"/>
        <n v="3939"/>
        <n v="5513"/>
        <n v="291"/>
        <n v="5743"/>
        <n v="1797"/>
        <n v="12737"/>
        <n v="2174"/>
        <n v="5956"/>
        <n v="6765"/>
        <n v="1274"/>
        <n v="582"/>
        <n v="8365"/>
        <n v="5472"/>
        <n v="5007"/>
        <n v="642"/>
        <n v="7995"/>
        <n v="8581"/>
        <n v="9896"/>
        <n v="858"/>
        <n v="9138"/>
        <n v="5541"/>
        <n v="6347"/>
        <n v="9033"/>
        <n v="1943"/>
        <n v="7914"/>
        <n v="6662"/>
        <n v="12346"/>
        <n v="11410"/>
        <n v="3719"/>
        <n v="1374"/>
        <n v="9341"/>
        <n v="7703"/>
        <n v="2740"/>
        <n v="4083"/>
        <n v="389"/>
        <n v="9494"/>
        <n v="7213"/>
        <n v="2049"/>
        <n v="5215"/>
        <n v="9370"/>
        <n v="3379"/>
        <n v="12728"/>
        <n v="8614"/>
        <n v="1876"/>
        <n v="7991"/>
        <n v="7145"/>
        <n v="8455"/>
        <n v="2084"/>
        <n v="4830"/>
        <n v="438"/>
        <n v="6787"/>
        <n v="256"/>
        <n v="9447"/>
        <n v="5196"/>
        <n v="4772"/>
        <n v="1889"/>
        <n v="7296"/>
        <n v="1952"/>
        <n v="1483"/>
        <n v="1905"/>
        <n v="7097"/>
        <n v="433"/>
        <n v="8850"/>
        <n v="3048"/>
        <n v="7901"/>
        <n v="5924"/>
        <n v="10765"/>
        <n v="6608"/>
        <n v="4997"/>
        <n v="4225"/>
        <n v="2371"/>
        <n v="3631"/>
        <n v="10772"/>
        <n v="5385"/>
        <n v="9798"/>
        <n v="4218"/>
        <n v="682"/>
        <n v="8289"/>
        <n v="1293"/>
        <n v="6104"/>
        <n v="3139"/>
        <n v="3108"/>
        <n v="5616"/>
        <n v="10708"/>
        <n v="5844"/>
        <n v="2831"/>
        <n v="6831"/>
        <n v="276"/>
        <n v="8957"/>
        <n v="4075"/>
        <n v="1567"/>
        <n v="3354"/>
        <n v="7411"/>
        <n v="6426"/>
        <n v="1839"/>
        <n v="3026"/>
        <n v="10868"/>
        <n v="2178"/>
        <n v="6868"/>
        <n v="4727"/>
        <n v="6627"/>
        <n v="2019"/>
        <n v="6267"/>
        <n v="4799"/>
        <n v="6772"/>
        <n v="4570"/>
        <n v="7942"/>
        <n v="4743"/>
        <n v="1802"/>
        <n v="2008"/>
        <n v="2047"/>
        <n v="5495"/>
        <n v="7036"/>
        <n v="11425"/>
        <n v="7952"/>
        <n v="5134"/>
        <n v="4107"/>
        <n v="336"/>
        <n v="1542"/>
        <n v="33230"/>
        <n v="13057"/>
        <n v="8345"/>
        <n v="5963"/>
        <n v="1425"/>
        <n v="3410"/>
        <n v="2729"/>
        <n v="3266"/>
        <n v="5588"/>
        <n v="7129"/>
        <n v="1899"/>
        <n v="4807"/>
        <n v="3150"/>
        <n v="5824"/>
        <n v="2001"/>
        <n v="1891"/>
        <n v="3932"/>
        <n v="3509"/>
        <n v="3937"/>
        <n v="2700"/>
        <n v="716"/>
        <n v="4500"/>
        <n v="6518"/>
        <n v="3997"/>
        <n v="1942"/>
        <n v="8241"/>
        <n v="5369"/>
        <n v="851"/>
        <n v="10813"/>
        <n v="480"/>
        <n v="954"/>
        <n v="3194"/>
        <n v="6762"/>
        <n v="148"/>
        <n v="160"/>
        <n v="11078"/>
        <n v="18365"/>
        <n v="928"/>
        <n v="2610"/>
        <n v="7027"/>
        <n v="6065"/>
        <n v="5365"/>
        <n v="4442"/>
        <n v="5690"/>
        <n v="2551"/>
        <n v="2756"/>
        <n v="8596"/>
        <n v="2267"/>
        <n v="23000"/>
        <n v="4797"/>
        <n v="3608"/>
        <n v="6861"/>
        <n v="8527"/>
        <n v="5730"/>
        <n v="2524"/>
        <n v="7656"/>
        <n v="2318"/>
        <n v="2759"/>
        <n v="632"/>
        <n v="1044"/>
        <n v="9792"/>
        <n v="6573"/>
        <n v="3882"/>
        <n v="8613"/>
        <n v="7983"/>
        <n v="2189"/>
        <n v="3595"/>
        <n v="3445"/>
        <n v="2798"/>
        <n v="6784"/>
        <n v="5186"/>
        <n v="4739"/>
        <n v="5758"/>
        <n v="8065"/>
        <n v="5410"/>
        <n v="5277"/>
        <n v="7305"/>
        <n v="7189"/>
        <n v="6917"/>
        <n v="4072"/>
        <n v="9073"/>
        <n v="4853"/>
        <n v="1747"/>
        <n v="5362"/>
        <n v="2764"/>
        <n v="8524"/>
        <n v="436"/>
        <n v="4136"/>
        <n v="8522"/>
        <n v="8700"/>
        <n v="4091"/>
        <n v="3534"/>
        <n v="6561"/>
        <n v="150"/>
        <n v="6221"/>
        <n v="1194"/>
        <n v="11114"/>
        <n v="7430"/>
        <n v="9200"/>
        <n v="6535"/>
        <n v="6974"/>
        <n v="1334"/>
        <n v="833"/>
        <n v="4309"/>
        <n v="4843"/>
        <n v="1735"/>
        <n v="564"/>
        <n v="8658"/>
        <n v="12307"/>
        <n v="7439"/>
        <n v="9576"/>
        <n v="6818"/>
        <n v="6515"/>
        <n v="3706"/>
        <n v="3606"/>
        <n v="1969"/>
        <n v="4699"/>
        <n v="5502"/>
        <n v="9731"/>
        <n v="2733"/>
        <n v="6238"/>
        <n v="5766"/>
        <n v="10202"/>
        <n v="7980"/>
        <n v="4714"/>
        <n v="6004"/>
        <n v="4145"/>
        <n v="1659"/>
        <n v="2806"/>
        <n v="6188"/>
        <n v="3683"/>
        <n v="2161"/>
        <n v="12671"/>
        <n v="5862"/>
        <n v="12232"/>
        <n v="8140"/>
        <n v="1285"/>
        <n v="11633"/>
        <n v="10187"/>
        <n v="7529"/>
        <n v="9086"/>
        <n v="4481"/>
        <n v="5745"/>
        <n v="7318"/>
        <n v="5395"/>
        <n v="7090"/>
        <n v="472"/>
        <n v="2190"/>
        <n v="2835"/>
        <n v="3143"/>
        <n v="9911"/>
        <n v="7613"/>
        <n v="4290"/>
        <n v="2164"/>
        <n v="7992"/>
        <n v="4231"/>
        <n v="4778"/>
        <n v="6098"/>
        <n v="726"/>
        <n v="1521"/>
        <n v="712"/>
        <n v="4732"/>
        <n v="479"/>
        <n v="5035"/>
        <n v="9917"/>
        <n v="2540"/>
        <n v="2245"/>
        <n v="5430"/>
        <n v="1449"/>
        <n v="8115"/>
        <n v="3758"/>
        <n v="4271"/>
        <n v="4164"/>
        <n v="13324"/>
        <n v="10118"/>
        <n v="1688"/>
        <n v="4219"/>
        <n v="2273"/>
        <n v="15468"/>
        <n v="522"/>
        <n v="7903"/>
        <n v="3594"/>
        <n v="7712"/>
        <n v="4461"/>
        <n v="2554"/>
        <n v="9428"/>
        <n v="12809"/>
        <n v="8680"/>
        <n v="2037"/>
        <n v="12050"/>
        <n v="563"/>
        <n v="7323"/>
        <n v="3968"/>
        <n v="5072"/>
        <n v="731"/>
        <n v="5837"/>
        <n v="1971"/>
        <n v="11144"/>
        <n v="5409"/>
        <n v="4564"/>
        <n v="3276"/>
        <n v="4971"/>
        <n v="7766"/>
        <n v="709"/>
        <n v="2374"/>
        <n v="11399"/>
        <n v="2157"/>
        <n v="8233"/>
        <n v="2260"/>
        <n v="4878"/>
        <n v="10339"/>
        <n v="9151"/>
        <n v="6335"/>
        <n v="6549"/>
        <n v="9353"/>
        <n v="4073"/>
        <n v="2899"/>
        <n v="1488"/>
        <n v="4138"/>
        <n v="11762"/>
        <n v="4160"/>
        <n v="9163"/>
        <n v="4279"/>
        <n v="1278"/>
        <n v="312"/>
        <n v="5673"/>
        <n v="4316"/>
        <n v="4236"/>
        <n v="1840"/>
        <n v="297"/>
        <n v="236"/>
        <n v="9210"/>
        <n v="2400"/>
        <n v="3508"/>
        <n v="2154"/>
        <n v="11373"/>
        <n v="3200"/>
        <n v="7472"/>
        <n v="5080"/>
        <n v="5110"/>
        <n v="1655"/>
        <n v="2837"/>
        <n v="3069"/>
        <n v="12452"/>
        <n v="158"/>
        <n v="4121"/>
        <n v="5681"/>
        <n v="1932"/>
        <n v="12194"/>
        <n v="4359"/>
        <n v="6129"/>
        <n v="1934"/>
        <n v="2702"/>
        <n v="6254"/>
        <n v="227"/>
        <n v="8879"/>
        <n v="537"/>
        <n v="1405"/>
        <n v="9088"/>
        <n v="7770"/>
        <n v="11789"/>
        <n v="7099"/>
        <n v="10598"/>
        <n v="7836"/>
        <n v="1339"/>
        <n v="5579"/>
        <n v="6359"/>
        <n v="1303"/>
        <n v="5604"/>
        <n v="7187"/>
        <n v="6236"/>
        <n v="9434"/>
        <n v="10808"/>
        <n v="6528"/>
        <n v="1734"/>
        <n v="1054"/>
        <n v="11382"/>
        <n v="947"/>
        <n v="4417"/>
        <n v="4817"/>
        <n v="978"/>
        <n v="8066"/>
        <n v="5893"/>
        <n v="1238"/>
        <n v="2171"/>
        <n v="234"/>
        <n v="4188"/>
        <n v="9356"/>
        <n v="3068"/>
        <n v="4122"/>
        <n v="5954"/>
        <n v="5645"/>
        <n v="8950"/>
        <n v="1058"/>
        <n v="5830"/>
        <n v="4535"/>
        <n v="6925"/>
        <n v="223"/>
        <n v="7060"/>
        <n v="5160"/>
        <n v="6633"/>
        <n v="5195"/>
        <n v="6043"/>
        <n v="37335"/>
        <n v="40700"/>
        <n v="2614"/>
        <n v="11705"/>
        <n v="5493"/>
        <n v="4531"/>
        <n v="7877"/>
        <n v="1906"/>
        <n v="5171"/>
        <n v="503"/>
        <n v="8688"/>
        <n v="593"/>
        <n v="4006"/>
        <n v="5891"/>
        <n v="5404"/>
        <n v="3933"/>
        <n v="3830"/>
        <n v="9594"/>
        <n v="685"/>
        <n v="3931"/>
        <n v="5289"/>
        <n v="2550"/>
        <n v="12667"/>
        <n v="674"/>
        <n v="3331"/>
        <n v="9413"/>
        <n v="1996"/>
        <n v="921"/>
        <n v="5894"/>
        <n v="888"/>
        <n v="4029"/>
        <n v="6170"/>
        <n v="8313"/>
        <n v="5275"/>
        <n v="8286"/>
        <n v="2677"/>
        <n v="416"/>
        <n v="6853"/>
        <n v="8094"/>
        <n v="8675"/>
        <n v="4916"/>
        <n v="1357"/>
        <n v="371"/>
        <n v="1384"/>
        <n v="1740"/>
        <n v="5757"/>
        <n v="3082"/>
        <n v="9294"/>
        <n v="1575"/>
        <n v="2949"/>
        <n v="423"/>
        <n v="7345"/>
        <n v="5238"/>
        <n v="1779"/>
        <n v="9154"/>
        <n v="2168"/>
        <n v="4419"/>
        <n v="9364"/>
        <n v="10126"/>
        <n v="6420"/>
        <n v="153"/>
        <n v="2330"/>
        <n v="3727"/>
        <n v="834"/>
        <n v="7535"/>
        <n v="6577"/>
        <n v="8493"/>
        <n v="4792"/>
        <n v="692"/>
        <n v="2150"/>
        <n v="2334"/>
        <n v="9676"/>
        <n v="387"/>
        <n v="5031"/>
        <n v="2331"/>
        <n v="7010"/>
        <n v="11299"/>
        <n v="3033"/>
        <n v="1328"/>
        <n v="7510"/>
        <n v="5083"/>
        <n v="3398"/>
        <n v="4810"/>
        <n v="3360"/>
        <n v="8168"/>
        <n v="5092"/>
        <n v="4024"/>
        <n v="4345"/>
        <n v="5349"/>
        <n v="1479"/>
        <n v="11208"/>
        <n v="8008"/>
        <n v="4596"/>
        <n v="5991"/>
        <n v="7697"/>
        <n v="1769"/>
        <n v="7255"/>
        <n v="4255"/>
        <n v="2215"/>
        <n v="353"/>
        <n v="907"/>
        <n v="9375"/>
        <n v="3166"/>
        <n v="4935"/>
        <n v="10193"/>
        <n v="2078"/>
        <n v="5898"/>
        <n v="32550"/>
        <n v="3773"/>
        <n v="8277"/>
        <n v="4507"/>
        <n v="1331"/>
        <n v="5961"/>
        <n v="3474"/>
        <n v="4512"/>
        <n v="645"/>
        <n v="1637"/>
        <n v="1276"/>
        <n v="2574"/>
        <n v="1800"/>
        <n v="4675"/>
        <n v="3815"/>
        <n v="975"/>
        <n v="7874"/>
        <n v="7444"/>
        <n v="1326"/>
        <n v="927"/>
        <n v="3702"/>
        <n v="1362"/>
        <n v="10483"/>
        <n v="1825"/>
        <n v="3644"/>
        <n v="7593"/>
        <n v="4053"/>
        <n v="3537"/>
        <n v="561"/>
        <n v="7565"/>
        <n v="7449"/>
        <n v="1021"/>
        <n v="5458"/>
        <n v="7484"/>
        <n v="8231"/>
        <n v="2368"/>
        <n v="3120"/>
        <n v="9812"/>
        <n v="3004"/>
        <n v="10920"/>
        <n v="10268"/>
        <n v="3065"/>
        <n v="4805"/>
        <n v="2148"/>
        <n v="4974"/>
        <n v="5735"/>
        <n v="3659"/>
        <n v="2083"/>
        <n v="9999"/>
        <n v="3415"/>
        <n v="1139"/>
        <n v="5306"/>
        <n v="2012"/>
        <n v="3173"/>
        <n v="2376"/>
        <n v="850"/>
        <n v="4673"/>
        <n v="1136"/>
        <n v="465"/>
        <n v="10137"/>
        <n v="8176"/>
        <n v="3421"/>
        <n v="713"/>
        <n v="5835"/>
        <n v="6547"/>
        <n v="3994"/>
        <n v="2853"/>
        <n v="6480"/>
        <n v="10249"/>
        <n v="4954"/>
        <n v="8990"/>
        <n v="1832"/>
        <n v="9185"/>
        <n v="1819"/>
        <n v="2499"/>
        <n v="11274"/>
        <n v="7562"/>
        <n v="494"/>
        <n v="5157"/>
        <n v="5511"/>
        <n v="2843"/>
        <n v="1560"/>
        <n v="7415"/>
        <n v="12711"/>
        <n v="4030"/>
        <n v="266"/>
        <n v="891"/>
        <n v="4685"/>
        <n v="2742"/>
        <n v="1587"/>
        <n v="1072"/>
        <n v="3586"/>
        <n v="1065"/>
        <n v="1635"/>
        <n v="401"/>
        <n v="3279"/>
        <n v="1175"/>
        <n v="8668"/>
        <n v="1937"/>
        <n v="3131"/>
        <n v="2850"/>
        <n v="3087"/>
        <n v="8194"/>
        <n v="876"/>
        <n v="445"/>
        <n v="5749"/>
        <n v="10398"/>
        <n v="1988"/>
        <n v="3025"/>
        <n v="8001"/>
        <n v="11287"/>
        <n v="8477"/>
        <n v="1695"/>
        <n v="2005"/>
        <n v="6209"/>
        <n v="5663"/>
        <n v="2888"/>
        <n v="3990"/>
        <n v="2057"/>
        <n v="3031"/>
        <n v="5754"/>
        <n v="2170"/>
        <n v="1665"/>
        <n v="7559"/>
        <n v="10575"/>
        <n v="2638"/>
        <n v="1745"/>
        <n v="1079"/>
        <n v="878"/>
        <n v="10891"/>
        <n v="7141"/>
        <n v="6121"/>
        <n v="8649"/>
        <n v="7736"/>
        <n v="895"/>
        <n v="474"/>
        <n v="8128"/>
        <n v="3541"/>
        <n v="183"/>
        <n v="3984"/>
        <n v="5135"/>
        <n v="8167"/>
        <n v="11404"/>
        <n v="3212"/>
        <n v="360"/>
        <n v="7958"/>
        <n v="5609"/>
        <n v="5823"/>
        <n v="2518"/>
        <n v="2581"/>
        <n v="7037"/>
        <n v="12422"/>
        <n v="10650"/>
        <n v="46115"/>
        <n v="6665"/>
        <n v="4042"/>
        <n v="4085"/>
        <n v="2482"/>
        <n v="6578"/>
        <n v="9167"/>
        <n v="3377"/>
        <n v="12527"/>
        <n v="6927"/>
        <n v="9089"/>
        <n v="2080"/>
        <n v="8308"/>
        <n v="6011"/>
        <n v="4267"/>
        <n v="9291"/>
        <n v="4319"/>
        <n v="10289"/>
        <n v="4691"/>
        <n v="5762"/>
        <n v="2522"/>
        <n v="6667"/>
        <n v="6498"/>
        <n v="9510"/>
        <n v="40320"/>
        <n v="226"/>
        <n v="5772"/>
        <n v="7698"/>
        <n v="9758"/>
        <n v="4433"/>
        <n v="3357"/>
        <n v="9269"/>
        <n v="4725"/>
        <n v="4379"/>
        <n v="879"/>
        <n v="1897"/>
        <n v="3492"/>
        <n v="9240"/>
        <n v="4698"/>
        <n v="6699"/>
        <n v="496"/>
        <n v="6336"/>
        <n v="6977"/>
        <n v="2706"/>
        <n v="1375"/>
        <n v="7219"/>
        <n v="21680"/>
        <n v="6230"/>
        <n v="3715"/>
        <n v="4910"/>
        <n v="11021"/>
        <n v="1963"/>
        <n v="4951"/>
        <n v="6176"/>
        <n v="4857"/>
        <n v="7397"/>
        <n v="604"/>
        <n v="5713"/>
        <n v="9952"/>
        <n v="4470"/>
        <n v="3567"/>
        <n v="556"/>
        <n v="14612"/>
        <n v="5821"/>
        <n v="5612"/>
        <n v="3438"/>
        <n v="4494"/>
        <n v="15577"/>
        <n v="8549"/>
        <n v="228"/>
        <n v="295"/>
        <n v="41790"/>
        <n v="2943"/>
        <n v="1324"/>
        <n v="4172"/>
        <n v="11083"/>
        <n v="2335"/>
        <n v="6514"/>
        <n v="7023"/>
        <n v="2167"/>
        <n v="3654"/>
        <n v="11098"/>
        <n v="3267"/>
        <n v="1418"/>
        <n v="1435"/>
        <n v="2348"/>
        <n v="3889"/>
        <n v="710"/>
        <n v="4233"/>
        <n v="3405"/>
        <n v="13490"/>
        <n v="7352"/>
        <n v="2911"/>
        <n v="6680"/>
        <n v="3454"/>
        <n v="3088"/>
        <n v="5526"/>
        <n v="7534"/>
        <n v="2138"/>
        <n v="9335"/>
        <n v="10641"/>
        <n v="6331"/>
        <n v="5561"/>
        <n v="1585"/>
        <n v="3587"/>
        <n v="4163"/>
        <n v="5820"/>
        <n v="6859"/>
        <n v="1677"/>
        <n v="1258"/>
        <n v="6527"/>
        <n v="3497"/>
        <n v="9986"/>
        <n v="190"/>
        <n v="2953"/>
        <n v="1074"/>
        <n v="2595"/>
        <n v="7337"/>
        <n v="2089"/>
        <n v="224"/>
        <n v="4938"/>
        <n v="10508"/>
        <n v="2002"/>
        <n v="2411"/>
        <n v="3993"/>
        <n v="3330"/>
        <n v="1197"/>
        <n v="5161"/>
        <n v="6705"/>
        <n v="7327"/>
        <n v="10429"/>
        <n v="9168"/>
        <n v="10536"/>
        <n v="7163"/>
        <n v="6487"/>
        <n v="36285"/>
        <n v="7657"/>
        <n v="3690"/>
        <n v="4171"/>
        <n v="2541"/>
        <n v="5573"/>
        <n v="2549"/>
        <n v="8653"/>
        <n v="7784"/>
        <n v="1818"/>
        <n v="9432"/>
        <n v="9981"/>
        <n v="6080"/>
        <n v="4653"/>
        <n v="499"/>
        <n v="6134"/>
        <n v="10315"/>
        <n v="2033"/>
        <n v="1365"/>
        <n v="1743"/>
        <n v="11720"/>
        <n v="5890"/>
        <n v="1626"/>
        <n v="2836"/>
        <n v="1122"/>
        <n v="4978"/>
        <n v="2642"/>
        <n v="4393"/>
        <n v="5999"/>
        <n v="3885"/>
        <n v="4282"/>
        <n v="101"/>
        <n v="9139"/>
        <n v="6921"/>
        <n v="3346"/>
        <n v="5399"/>
        <n v="427"/>
        <n v="1070"/>
        <n v="10413"/>
        <n v="5258"/>
        <n v="11105"/>
        <n v="4988"/>
        <n v="1720"/>
        <n v="3235"/>
        <n v="2227"/>
        <n v="11133"/>
        <n v="8085"/>
        <n v="630"/>
        <n v="1213"/>
        <n v="4152"/>
        <n v="4310"/>
        <n v="4067"/>
        <n v="880"/>
        <n v="6443"/>
        <n v="9094"/>
        <n v="2993"/>
        <n v="2337"/>
        <n v="1386"/>
        <n v="8559"/>
        <n v="8009"/>
        <n v="5402"/>
        <n v="7454"/>
        <n v="8021"/>
        <n v="7820"/>
        <n v="898"/>
        <n v="5555"/>
        <n v="8960"/>
        <n v="7338"/>
        <n v="7324"/>
        <n v="1240"/>
        <n v="447"/>
        <n v="1547"/>
        <n v="10411"/>
        <n v="5617"/>
        <n v="3479"/>
        <n v="7184"/>
        <n v="8607"/>
        <n v="6603"/>
        <n v="9249"/>
        <n v="5342"/>
        <n v="5846"/>
        <n v="2646"/>
        <n v="1015"/>
        <n v="7279"/>
        <n v="2346"/>
        <n v="11309"/>
        <n v="5435"/>
        <n v="5376"/>
        <n v="12080"/>
        <n v="1929"/>
        <n v="1564"/>
        <n v="52400"/>
        <n v="6569"/>
        <n v="9096"/>
        <n v="3099"/>
        <n v="6967"/>
        <n v="862"/>
        <n v="8662"/>
        <n v="7498"/>
        <n v="5572"/>
        <n v="6896"/>
        <n v="5880"/>
        <n v="6053"/>
        <n v="1128"/>
        <n v="8639"/>
        <n v="9725"/>
        <n v="208"/>
        <n v="3946"/>
        <n v="2788"/>
        <n v="6483"/>
        <n v="9013"/>
        <n v="2940"/>
        <n v="1292"/>
        <n v="1522"/>
        <n v="2878"/>
        <n v="3050"/>
        <n v="2571"/>
        <n v="1352"/>
        <n v="3447"/>
        <n v="2998"/>
        <n v="6588"/>
        <n v="5071"/>
        <n v="1246"/>
        <n v="8333"/>
        <n v="1152"/>
        <n v="3062"/>
        <n v="595"/>
        <n v="7822"/>
        <n v="8111"/>
        <n v="3999"/>
        <n v="5705"/>
        <n v="9365"/>
        <n v="847"/>
        <n v="1596"/>
        <n v="1206"/>
        <n v="4324"/>
        <n v="2997"/>
        <n v="7885"/>
        <n v="1527"/>
        <n v="108"/>
        <n v="6628"/>
        <n v="2043"/>
        <n v="4837"/>
        <n v="8038"/>
        <n v="7445"/>
        <n v="7175"/>
        <n v="1094"/>
        <n v="8154"/>
        <n v="127"/>
        <n v="696"/>
        <n v="4953"/>
        <n v="2855"/>
        <n v="9613"/>
        <n v="10773"/>
        <n v="6903"/>
        <n v="6939"/>
        <n v="968"/>
        <n v="7732"/>
        <n v="13165"/>
        <n v="4721"/>
        <n v="7088"/>
        <n v="3369"/>
        <n v="4574"/>
        <n v="1833"/>
        <n v="633"/>
        <n v="4529"/>
        <n v="9585"/>
        <n v="8148"/>
        <n v="6036"/>
        <n v="4928"/>
        <n v="12202"/>
        <n v="4453"/>
        <n v="5436"/>
        <n v="3039"/>
        <n v="3028"/>
        <n v="1361"/>
        <n v="1508"/>
        <n v="3641"/>
        <n v="7640"/>
        <n v="34205"/>
        <n v="10190"/>
        <n v="9025"/>
        <n v="2803"/>
        <n v="5874"/>
        <n v="32125"/>
        <n v="4813"/>
        <n v="10003"/>
        <n v="6439"/>
        <n v="42435"/>
        <n v="1947"/>
        <n v="1492"/>
        <n v="3142"/>
        <n v="3597"/>
        <n v="97"/>
        <n v="9566"/>
        <n v="6369"/>
        <n v="13317"/>
        <n v="5784"/>
        <n v="1217"/>
        <n v="5509"/>
        <n v="3834"/>
        <n v="2573"/>
        <n v="9222"/>
        <n v="4031"/>
        <n v="48775"/>
        <n v="5061"/>
        <n v="4410"/>
        <n v="2669"/>
        <n v="813"/>
        <n v="8570"/>
      </sharedItems>
    </cacheField>
    <cacheField name="Audit_Score" numFmtId="0">
      <sharedItems containsSemiMixedTypes="0" containsString="0" containsNumber="1" minValue="1" maxValue="5"/>
    </cacheField>
    <cacheField name="Notes" numFmtId="0">
      <sharedItems containsBlank="1"/>
    </cacheField>
    <cacheField name="Quarters" numFmtId="0" databaseField="0">
      <fieldGroup base="4">
        <rangePr groupBy="quarters" startDate="2024-01-01T00:00:00" endDate="2025-12-01T00:00:00"/>
        <groupItems count="6">
          <s v="&lt;1/1/2024"/>
          <s v="Qtr1"/>
          <s v="Qtr2"/>
          <s v="Qtr3"/>
          <s v="Qtr4"/>
          <s v="&gt;12/1/2025"/>
        </groupItems>
      </fieldGroup>
    </cacheField>
    <cacheField name="Years" numFmtId="0" databaseField="0">
      <fieldGroup base="4">
        <rangePr groupBy="years" startDate="2024-01-01T00:00:00" endDate="2025-12-01T00:00:00"/>
        <groupItems count="4">
          <s v="&lt;1/1/2024"/>
          <s v="2024"/>
          <s v="2025"/>
          <s v="&gt;12/1/2025"/>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Zeinab" refreshedDate="45937.916268171299" createdVersion="6" refreshedVersion="6" minRefreshableVersion="3" recordCount="350">
  <cacheSource type="worksheet">
    <worksheetSource name="Table3"/>
  </cacheSource>
  <cacheFields count="10">
    <cacheField name="Store_ID" numFmtId="0">
      <sharedItems count="350">
        <s v="STR0001"/>
        <s v="STR0002"/>
        <s v="STR0003"/>
        <s v="STR0004"/>
        <s v="STR0005"/>
        <s v="STR0006"/>
        <s v="STR0007"/>
        <s v="STR0008"/>
        <s v="STR0009"/>
        <s v="STR0010"/>
        <s v="STR0011"/>
        <s v="STR0012"/>
        <s v="STR0013"/>
        <s v="STR0014"/>
        <s v="STR0015"/>
        <s v="STR0016"/>
        <s v="STR0017"/>
        <s v="STR0018"/>
        <s v="STR0019"/>
        <s v="STR0020"/>
        <s v="STR0021"/>
        <s v="STR0022"/>
        <s v="STR0023"/>
        <s v="STR0024"/>
        <s v="STR0025"/>
        <s v="STR0026"/>
        <s v="STR0027"/>
        <s v="STR0028"/>
        <s v="STR0029"/>
        <s v="STR0030"/>
        <s v="STR0031"/>
        <s v="STR0032"/>
        <s v="STR0033"/>
        <s v="STR0034"/>
        <s v="STR0035"/>
        <s v="STR0036"/>
        <s v="STR0037"/>
        <s v="STR0038"/>
        <s v="STR0039"/>
        <s v="STR0040"/>
        <s v="STR0041"/>
        <s v="STR0042"/>
        <s v="STR0043"/>
        <s v="STR0044"/>
        <s v="STR0045"/>
        <s v="STR0046"/>
        <s v="STR0047"/>
        <s v="STR0048"/>
        <s v="STR0049"/>
        <s v="STR0050"/>
        <s v="STR0051"/>
        <s v="STR0052"/>
        <s v="STR0053"/>
        <s v="STR0054"/>
        <s v="STR0055"/>
        <s v="STR0056"/>
        <s v="STR0057"/>
        <s v="STR0058"/>
        <s v="STR0059"/>
        <s v="STR0060"/>
        <s v="STR0061"/>
        <s v="STR0062"/>
        <s v="STR0063"/>
        <s v="STR0064"/>
        <s v="STR0065"/>
        <s v="STR0066"/>
        <s v="STR0067"/>
        <s v="STR0068"/>
        <s v="STR0069"/>
        <s v="STR0070"/>
        <s v="STR0071"/>
        <s v="STR0072"/>
        <s v="STR0073"/>
        <s v="STR0074"/>
        <s v="STR0075"/>
        <s v="STR0076"/>
        <s v="STR0077"/>
        <s v="STR0078"/>
        <s v="STR0079"/>
        <s v="STR0080"/>
        <s v="STR0081"/>
        <s v="STR0082"/>
        <s v="STR0083"/>
        <s v="STR0084"/>
        <s v="STR0085"/>
        <s v="STR0086"/>
        <s v="STR0087"/>
        <s v="STR0088"/>
        <s v="STR0089"/>
        <s v="STR0090"/>
        <s v="STR0091"/>
        <s v="STR0092"/>
        <s v="STR0093"/>
        <s v="STR0094"/>
        <s v="STR0095"/>
        <s v="STR0096"/>
        <s v="STR0097"/>
        <s v="STR0098"/>
        <s v="STR0099"/>
        <s v="STR0100"/>
        <s v="STR0101"/>
        <s v="STR0102"/>
        <s v="STR0103"/>
        <s v="STR0104"/>
        <s v="STR0105"/>
        <s v="STR0106"/>
        <s v="STR0107"/>
        <s v="STR0108"/>
        <s v="STR0109"/>
        <s v="STR0110"/>
        <s v="STR0111"/>
        <s v="STR0112"/>
        <s v="STR0113"/>
        <s v="STR0114"/>
        <s v="STR0115"/>
        <s v="STR0116"/>
        <s v="STR0117"/>
        <s v="STR0118"/>
        <s v="STR0119"/>
        <s v="STR0120"/>
        <s v="STR0121"/>
        <s v="STR0122"/>
        <s v="STR0123"/>
        <s v="STR0124"/>
        <s v="STR0125"/>
        <s v="STR0126"/>
        <s v="STR0127"/>
        <s v="STR0128"/>
        <s v="STR0129"/>
        <s v="STR0130"/>
        <s v="STR0131"/>
        <s v="STR0132"/>
        <s v="STR0133"/>
        <s v="STR0134"/>
        <s v="STR0135"/>
        <s v="STR0136"/>
        <s v="STR0137"/>
        <s v="STR0138"/>
        <s v="STR0139"/>
        <s v="STR0140"/>
        <s v="STR0141"/>
        <s v="STR0142"/>
        <s v="STR0143"/>
        <s v="STR0144"/>
        <s v="STR0145"/>
        <s v="STR0146"/>
        <s v="STR0147"/>
        <s v="STR0148"/>
        <s v="STR0149"/>
        <s v="STR0150"/>
        <s v="STR0151"/>
        <s v="STR0152"/>
        <s v="STR0153"/>
        <s v="STR0154"/>
        <s v="STR0155"/>
        <s v="STR0156"/>
        <s v="STR0157"/>
        <s v="STR0158"/>
        <s v="STR0159"/>
        <s v="STR0160"/>
        <s v="STR0161"/>
        <s v="STR0162"/>
        <s v="STR0163"/>
        <s v="STR0164"/>
        <s v="STR0165"/>
        <s v="STR0166"/>
        <s v="STR0167"/>
        <s v="STR0168"/>
        <s v="STR0169"/>
        <s v="STR0170"/>
        <s v="STR0171"/>
        <s v="STR0172"/>
        <s v="STR0173"/>
        <s v="STR0174"/>
        <s v="STR0175"/>
        <s v="STR0176"/>
        <s v="STR0177"/>
        <s v="STR0178"/>
        <s v="STR0179"/>
        <s v="STR0180"/>
        <s v="STR0181"/>
        <s v="STR0182"/>
        <s v="STR0183"/>
        <s v="STR0184"/>
        <s v="STR0185"/>
        <s v="STR0186"/>
        <s v="STR0187"/>
        <s v="STR0188"/>
        <s v="STR0189"/>
        <s v="STR0190"/>
        <s v="STR0191"/>
        <s v="STR0192"/>
        <s v="STR0193"/>
        <s v="STR0194"/>
        <s v="STR0195"/>
        <s v="STR0196"/>
        <s v="STR0197"/>
        <s v="STR0198"/>
        <s v="STR0199"/>
        <s v="STR0200"/>
        <s v="STR0201"/>
        <s v="STR0202"/>
        <s v="STR0203"/>
        <s v="STR0204"/>
        <s v="STR0205"/>
        <s v="STR0206"/>
        <s v="STR0207"/>
        <s v="STR0208"/>
        <s v="STR0209"/>
        <s v="STR0210"/>
        <s v="STR0211"/>
        <s v="STR0212"/>
        <s v="STR0213"/>
        <s v="STR0214"/>
        <s v="STR0215"/>
        <s v="STR0216"/>
        <s v="STR0217"/>
        <s v="STR0218"/>
        <s v="STR0219"/>
        <s v="STR0220"/>
        <s v="STR0221"/>
        <s v="STR0222"/>
        <s v="STR0223"/>
        <s v="STR0224"/>
        <s v="STR0225"/>
        <s v="STR0226"/>
        <s v="STR0227"/>
        <s v="STR0228"/>
        <s v="STR0229"/>
        <s v="STR0230"/>
        <s v="STR0231"/>
        <s v="STR0232"/>
        <s v="STR0233"/>
        <s v="STR0234"/>
        <s v="STR0235"/>
        <s v="STR0236"/>
        <s v="STR0237"/>
        <s v="STR0238"/>
        <s v="STR0239"/>
        <s v="STR0240"/>
        <s v="STR0241"/>
        <s v="STR0242"/>
        <s v="STR0243"/>
        <s v="STR0244"/>
        <s v="STR0245"/>
        <s v="STR0246"/>
        <s v="STR0247"/>
        <s v="STR0248"/>
        <s v="STR0249"/>
        <s v="STR0250"/>
        <s v="STR0251"/>
        <s v="STR0252"/>
        <s v="STR0253"/>
        <s v="STR0254"/>
        <s v="STR0255"/>
        <s v="STR0256"/>
        <s v="STR0257"/>
        <s v="STR0258"/>
        <s v="STR0259"/>
        <s v="STR0260"/>
        <s v="STR0261"/>
        <s v="STR0262"/>
        <s v="STR0263"/>
        <s v="STR0264"/>
        <s v="STR0265"/>
        <s v="STR0266"/>
        <s v="STR0267"/>
        <s v="STR0268"/>
        <s v="STR0269"/>
        <s v="STR0270"/>
        <s v="STR0271"/>
        <s v="STR0272"/>
        <s v="STR0273"/>
        <s v="STR0274"/>
        <s v="STR0275"/>
        <s v="STR0276"/>
        <s v="STR0277"/>
        <s v="STR0278"/>
        <s v="STR0279"/>
        <s v="STR0280"/>
        <s v="STR0281"/>
        <s v="STR0282"/>
        <s v="STR0283"/>
        <s v="STR0284"/>
        <s v="STR0285"/>
        <s v="STR0286"/>
        <s v="STR0287"/>
        <s v="STR0288"/>
        <s v="STR0289"/>
        <s v="STR0290"/>
        <s v="STR0291"/>
        <s v="STR0292"/>
        <s v="STR0293"/>
        <s v="STR0294"/>
        <s v="STR0295"/>
        <s v="STR0296"/>
        <s v="STR0297"/>
        <s v="STR0298"/>
        <s v="STR0299"/>
        <s v="STR0300"/>
        <s v="STR0301"/>
        <s v="STR0302"/>
        <s v="STR0303"/>
        <s v="STR0304"/>
        <s v="STR0305"/>
        <s v="STR0306"/>
        <s v="STR0307"/>
        <s v="STR0308"/>
        <s v="STR0309"/>
        <s v="STR0310"/>
        <s v="STR0311"/>
        <s v="STR0312"/>
        <s v="STR0313"/>
        <s v="STR0314"/>
        <s v="STR0315"/>
        <s v="STR0316"/>
        <s v="STR0317"/>
        <s v="STR0318"/>
        <s v="STR0319"/>
        <s v="STR0320"/>
        <s v="STR0321"/>
        <s v="STR0322"/>
        <s v="STR0323"/>
        <s v="STR0324"/>
        <s v="STR0325"/>
        <s v="STR0326"/>
        <s v="STR0327"/>
        <s v="STR0328"/>
        <s v="STR0329"/>
        <s v="STR0330"/>
        <s v="STR0331"/>
        <s v="STR0332"/>
        <s v="STR0333"/>
        <s v="STR0334"/>
        <s v="STR0335"/>
        <s v="STR0336"/>
        <s v="STR0337"/>
        <s v="STR0338"/>
        <s v="STR0339"/>
        <s v="STR0340"/>
        <s v="STR0341"/>
        <s v="STR0342"/>
        <s v="STR0343"/>
        <s v="STR0344"/>
        <s v="STR0345"/>
        <s v="STR0346"/>
        <s v="STR0347"/>
        <s v="STR0348"/>
        <s v="STR0349"/>
        <s v="STR0350"/>
      </sharedItems>
    </cacheField>
    <cacheField name="Store_Name" numFmtId="0">
      <sharedItems count="343">
        <s v="Store 1"/>
        <s v="Store 2"/>
        <s v="Store 3"/>
        <s v="Store 4"/>
        <s v="Store 5"/>
        <s v="Store 6"/>
        <s v="Store 7"/>
        <s v="Store 8"/>
        <s v="Store 9"/>
        <s v="Store 10"/>
        <s v="Store 11"/>
        <s v="Store 12"/>
        <s v="Store 13"/>
        <s v="Store 14"/>
        <s v="Store 15"/>
        <s v="Store 16"/>
        <s v="Store 17"/>
        <s v="Store 18"/>
        <s v="Store 19"/>
        <s v="Store 20"/>
        <s v="Store 21"/>
        <s v="Store 22"/>
        <s v="Store 23"/>
        <s v="Store 24"/>
        <s v="Store 25"/>
        <s v="Store 26"/>
        <s v="Store 27"/>
        <s v="Store 28"/>
        <s v="Store 29"/>
        <s v="Store 30"/>
        <s v="Store 31"/>
        <s v="Store 32"/>
        <s v="Store 33"/>
        <s v="Store 34"/>
        <s v="Store 35"/>
        <s v="Store 36"/>
        <s v="Store 37"/>
        <s v="Store 38"/>
        <s v="Store 39"/>
        <s v="Store 40"/>
        <s v="Store 41"/>
        <s v="Store 42"/>
        <s v="Store 43"/>
        <s v="Store 44"/>
        <s v="Store 45"/>
        <s v="Store 46"/>
        <s v="Store 47"/>
        <s v="Store 48"/>
        <s v="Store 49"/>
        <s v="Store 50"/>
        <s v="Store 51"/>
        <s v="Store 52"/>
        <s v="Store 53"/>
        <s v="Store 54"/>
        <s v="Store 55"/>
        <s v="Store 56"/>
        <s v="Store 57"/>
        <s v="Store 58"/>
        <s v="Store 59"/>
        <s v="Store 60"/>
        <s v="Store 61"/>
        <s v="Missing"/>
        <s v="Store 63"/>
        <s v="Store 64"/>
        <s v="Store 65"/>
        <s v="Store 66"/>
        <s v="Store 67"/>
        <s v="Store 68"/>
        <s v="Store 69"/>
        <s v="Store 70"/>
        <s v="Store 71"/>
        <s v="Store 72"/>
        <s v="Store 73"/>
        <s v="Store 74"/>
        <s v="Store 75"/>
        <s v="Store 76"/>
        <s v="Store 77"/>
        <s v="Store 78"/>
        <s v="Store 79"/>
        <s v="Store 80"/>
        <s v="Store 81"/>
        <s v="Store 82"/>
        <s v="Store 83"/>
        <s v="Store 84"/>
        <s v="Store 85"/>
        <s v="Store 86"/>
        <s v="Store 87"/>
        <s v="Store 88"/>
        <s v="Store 90"/>
        <s v="Store 91"/>
        <s v="Store 92"/>
        <s v="Store 93"/>
        <s v="Store 94"/>
        <s v="Store 95"/>
        <s v="Store 96"/>
        <s v="Store 97"/>
        <s v="Store 98"/>
        <s v="Store 99"/>
        <s v="Store 100"/>
        <s v="Store 101"/>
        <s v="Store 102"/>
        <s v="Store 103"/>
        <s v="Store 104"/>
        <s v="Store 105"/>
        <s v="Store 106"/>
        <s v="Store 107"/>
        <s v="Store 108"/>
        <s v="Store 109"/>
        <s v="Store 110"/>
        <s v="Store 111"/>
        <s v="Store 112"/>
        <s v="Store 113"/>
        <s v="Store 114"/>
        <s v="Store 115"/>
        <s v="Store 116"/>
        <s v="Store 117"/>
        <s v="Store 118"/>
        <s v="Store 119"/>
        <s v="Store 120"/>
        <s v="Store 121"/>
        <s v="Store 122"/>
        <s v="Store 123"/>
        <s v="Store 124"/>
        <s v="Store 125"/>
        <s v="Store 126"/>
        <s v="Store 127"/>
        <s v="Store 128"/>
        <s v="Store 129"/>
        <s v="Store 130"/>
        <s v="Store 131"/>
        <s v="Store 132"/>
        <s v="Store 133"/>
        <s v="Store 134"/>
        <s v="Store 135"/>
        <s v="Store 136"/>
        <s v="Store 137"/>
        <s v="Store 138"/>
        <s v="Store 139"/>
        <s v="Store 140"/>
        <s v="Store 141"/>
        <s v="Store 142"/>
        <s v="Store 143"/>
        <s v="Store 144"/>
        <s v="Store 145"/>
        <s v="Store 146"/>
        <s v="Store 148"/>
        <s v="Store 149"/>
        <s v="Store 150"/>
        <s v="Store 151"/>
        <s v="Store 152"/>
        <s v="Store 153"/>
        <s v="Store 154"/>
        <s v="Store 155"/>
        <s v="Store 156"/>
        <s v="Store 157"/>
        <s v="Store 158"/>
        <s v="Store 159"/>
        <s v="Store 160"/>
        <s v="Store 161"/>
        <s v="Store 162"/>
        <s v="Store 163"/>
        <s v="Store 164"/>
        <s v="Store 165"/>
        <s v="Store 166"/>
        <s v="Store 167"/>
        <s v="Store 168"/>
        <s v="Store 169"/>
        <s v="Store 170"/>
        <s v="Store 171"/>
        <s v="Store 172"/>
        <s v="Store 173"/>
        <s v="Store 174"/>
        <s v="Store 175"/>
        <s v="Store 176"/>
        <s v="Store 177"/>
        <s v="Store 178"/>
        <s v="Store 180"/>
        <s v="Store 181"/>
        <s v="Store 182"/>
        <s v="Store 183"/>
        <s v="Store 184"/>
        <s v="Store 185"/>
        <s v="Store 187"/>
        <s v="Store 188"/>
        <s v="Store 189"/>
        <s v="Store 190"/>
        <s v="Store 191"/>
        <s v="Store 192"/>
        <s v="Store 193"/>
        <s v="Store 194"/>
        <s v="Store 195"/>
        <s v="Store 196"/>
        <s v="Store 197"/>
        <s v="Store 198"/>
        <s v="Store 199"/>
        <s v="Store 200"/>
        <s v="Store 201"/>
        <s v="Store 202"/>
        <s v="Store 203"/>
        <s v="Store 204"/>
        <s v="Store 205"/>
        <s v="Store 206"/>
        <s v="Store 207"/>
        <s v="Store 208"/>
        <s v="Store 209"/>
        <s v="Store 210"/>
        <s v="Store 211"/>
        <s v="Store 212"/>
        <s v="Store 214"/>
        <s v="Store 215"/>
        <s v="Store 217"/>
        <s v="Store 218"/>
        <s v="Store 219"/>
        <s v="Store 220"/>
        <s v="Store 221"/>
        <s v="Store 222"/>
        <s v="Store 223"/>
        <s v="Store 224"/>
        <s v="Store 225"/>
        <s v="Store 226"/>
        <s v="Store 227"/>
        <s v="Store 228"/>
        <s v="Store 229"/>
        <s v="Store 230"/>
        <s v="Store 231"/>
        <s v="Store 232"/>
        <s v="Store 233"/>
        <s v="Store 234"/>
        <s v="Store 235"/>
        <s v="Store 236"/>
        <s v="Store 237"/>
        <s v="Store 238"/>
        <s v="Store 239"/>
        <s v="Store 240"/>
        <s v="Store 241"/>
        <s v="Store 242"/>
        <s v="Store 243"/>
        <s v="Store 244"/>
        <s v="Store 245"/>
        <s v="Store 246"/>
        <s v="Store 247"/>
        <s v="Store 248"/>
        <s v="Store 249"/>
        <s v="Store 250"/>
        <s v="Store 251"/>
        <s v="Store 252"/>
        <s v="Store 253"/>
        <s v="Store 254"/>
        <s v="Store 255"/>
        <s v="Store 256"/>
        <s v="Store 257"/>
        <s v="Store 258"/>
        <s v="Store 259"/>
        <s v="Store 260"/>
        <s v="Store 261"/>
        <s v="Store 262"/>
        <s v="Store 263"/>
        <s v="Store 264"/>
        <s v="Store 265"/>
        <s v="Store 266"/>
        <s v="Store 267"/>
        <s v="Store 268"/>
        <s v="Store 269"/>
        <s v="Store 270"/>
        <s v="Store 271"/>
        <s v="Store 272"/>
        <s v="Store 273"/>
        <s v="Store 274"/>
        <s v="Store 275"/>
        <s v="Store 276"/>
        <s v="Store 277"/>
        <s v="Store 278"/>
        <s v="Store 279"/>
        <s v="Store 280"/>
        <s v="Store 281"/>
        <s v="Store 282"/>
        <s v="Store 283"/>
        <s v="Store 284"/>
        <s v="Store 285"/>
        <s v="Store 286"/>
        <s v="Store 287"/>
        <s v="Store 288"/>
        <s v="Store 289"/>
        <s v="Store 290"/>
        <s v="Store 291"/>
        <s v="Store 292"/>
        <s v="Store 293"/>
        <s v="Store 294"/>
        <s v="Store 295"/>
        <s v="Store 296"/>
        <s v="Store 297"/>
        <s v="Store 298"/>
        <s v="Store 299"/>
        <s v="Store 300"/>
        <s v="Store 301"/>
        <s v="Store 302"/>
        <s v="Store 304"/>
        <s v="Store 305"/>
        <s v="Store 306"/>
        <s v="Store 307"/>
        <s v="Store 308"/>
        <s v="Store 309"/>
        <s v="Store 310"/>
        <s v="Store 311"/>
        <s v="Store 312"/>
        <s v="Store 313"/>
        <s v="Store 314"/>
        <s v="Store 315"/>
        <s v="Store 316"/>
        <s v="Store 317"/>
        <s v="Store 318"/>
        <s v="Store 319"/>
        <s v="Store 320"/>
        <s v="Store 321"/>
        <s v="Store 322"/>
        <s v="Store 323"/>
        <s v="Store 324"/>
        <s v="Store 325"/>
        <s v="Store 326"/>
        <s v="Store 327"/>
        <s v="Store 328"/>
        <s v="Store 329"/>
        <s v="Store 330"/>
        <s v="Store 331"/>
        <s v="Store 332"/>
        <s v="Store 333"/>
        <s v="Store 334"/>
        <s v="Store 335"/>
        <s v="Store 336"/>
        <s v="Store 337"/>
        <s v="Store 338"/>
        <s v="Store 339"/>
        <s v="Store 340"/>
        <s v="Store 341"/>
        <s v="Store 342"/>
        <s v="Store 343"/>
        <s v="Store 344"/>
        <s v="Store 345"/>
        <s v="Store 346"/>
        <s v="Store 347"/>
        <s v="Store 348"/>
        <s v="Store 349"/>
        <s v="Store 350"/>
      </sharedItems>
    </cacheField>
    <cacheField name="City" numFmtId="0">
      <sharedItems/>
    </cacheField>
    <cacheField name="Region" numFmtId="0">
      <sharedItems count="5">
        <s v="Giza"/>
        <s v="Cairo"/>
        <s v="Alexandria"/>
        <s v="Upper Egypt"/>
        <s v="Delta"/>
      </sharedItems>
    </cacheField>
    <cacheField name="Store_Type" numFmtId="0">
      <sharedItems count="5">
        <s v="Mini Market"/>
        <s v="Pharmacy"/>
        <s v="Hypermarket"/>
        <s v="Supermarket"/>
        <s v="Convenience"/>
      </sharedItems>
    </cacheField>
    <cacheField name="Customer_Category" numFmtId="0">
      <sharedItems count="4">
        <s v="Wholesale"/>
        <s v="Retail"/>
        <s v="Mom &amp; Pop"/>
        <s v="Modern Trade"/>
      </sharedItems>
    </cacheField>
    <cacheField name="Avg_Monthly_Revenue" numFmtId="0">
      <sharedItems containsSemiMixedTypes="0" containsString="0" containsNumber="1" minValue="-188953.86" maxValue="199080.49" count="350">
        <n v="29463.99"/>
        <n v="24131.4"/>
        <n v="92741.27"/>
        <n v="73041.89"/>
        <n v="187168.97"/>
        <n v="56840"/>
        <n v="79089.41"/>
        <n v="140216.84"/>
        <n v="172728.44"/>
        <n v="193629.97"/>
        <n v="175222.23"/>
        <n v="60161.83"/>
        <n v="169397.98"/>
        <n v="159501.70000000001"/>
        <n v="135393.74"/>
        <n v="139744.01"/>
        <n v="92039.86"/>
        <n v="184533.05"/>
        <n v="23322.959999999999"/>
        <n v="22797.62"/>
        <n v="155775.6"/>
        <n v="77432.77"/>
        <n v="-37481.449999999997"/>
        <n v="65955.399999999994"/>
        <n v="173301.62"/>
        <n v="39057.89"/>
        <n v="67926.509999999995"/>
        <n v="32914.99"/>
        <n v="32200.06"/>
        <n v="83609.789999999994"/>
        <n v="152102.57"/>
        <n v="89833.99"/>
        <n v="43624.73"/>
        <n v="91428.02"/>
        <n v="43845.27"/>
        <n v="95785.41"/>
        <n v="73160.63"/>
        <n v="16508.78"/>
        <n v="183375.77"/>
        <n v="100836.28"/>
        <n v="159623.57"/>
        <n v="11301.65"/>
        <n v="92750.84"/>
        <n v="104587.74"/>
        <n v="65000.42"/>
        <n v="50018.86"/>
        <n v="138099.45000000001"/>
        <n v="73569.58"/>
        <n v="171102.4"/>
        <n v="60629.58"/>
        <n v="40139.1"/>
        <n v="134029.95000000001"/>
        <n v="91353.51"/>
        <n v="92474.51"/>
        <n v="171500.87"/>
        <n v="128274.85"/>
        <n v="41453.29"/>
        <n v="119764.58"/>
        <n v="57292.4"/>
        <n v="131128.23000000001"/>
        <n v="62252.05"/>
        <n v="124451.08"/>
        <n v="130139.11"/>
        <n v="111890.42"/>
        <n v="99126.5"/>
        <n v="19492.310000000001"/>
        <n v="118474.22"/>
        <n v="21832.06"/>
        <n v="172461.67"/>
        <n v="122619.74"/>
        <n v="155153.88"/>
        <n v="111695.38"/>
        <n v="118251.35"/>
        <n v="157725.04999999999"/>
        <n v="71701.98"/>
        <n v="117643.97"/>
        <n v="146569.49"/>
        <n v="69047.55"/>
        <n v="149969.79999999999"/>
        <n v="175543.01"/>
        <n v="111426.98"/>
        <n v="80480.22"/>
        <n v="85046.39"/>
        <n v="62744.49"/>
        <n v="129101.13"/>
        <n v="12347.28"/>
        <n v="148244.19"/>
        <n v="8491.67"/>
        <n v="96503.26"/>
        <n v="127231.55"/>
        <n v="10935.92"/>
        <n v="130619.65"/>
        <n v="165901.16"/>
        <n v="104456.89"/>
        <n v="53563.39"/>
        <n v="36068.78"/>
        <n v="22846.59"/>
        <n v="134685.78"/>
        <n v="-120913.26"/>
        <n v="170349.56"/>
        <n v="112767.73"/>
        <n v="11414.91"/>
        <n v="130947.95"/>
        <n v="153680.98000000001"/>
        <n v="199080.49"/>
        <n v="40995.339999999997"/>
        <n v="167204.48000000001"/>
        <n v="26906.04"/>
        <n v="194112.15"/>
        <n v="42744.74"/>
        <n v="141760.60999999999"/>
        <n v="115069.83"/>
        <n v="160466.32999999999"/>
        <n v="161605.87"/>
        <n v="168719.1"/>
        <n v="28201.68"/>
        <n v="96846.92"/>
        <n v="93282.7"/>
        <n v="86094.83"/>
        <n v="4713.96"/>
        <n v="14412.25"/>
        <n v="189555.29"/>
        <n v="62774.02"/>
        <n v="153119.37"/>
        <n v="32816.75"/>
        <n v="156563.43"/>
        <n v="195529.33"/>
        <n v="195387.89"/>
        <n v="73830.320000000007"/>
        <n v="51259.46"/>
        <n v="150959.44"/>
        <n v="-134089.65"/>
        <n v="155666.06"/>
        <n v="108059.24"/>
        <n v="81655.490000000005"/>
        <n v="103495.95"/>
        <n v="163779.04"/>
        <n v="68827.31"/>
        <n v="18949.48"/>
        <n v="22112.21"/>
        <n v="147532.98000000001"/>
        <n v="93202.34"/>
        <n v="191843.61"/>
        <n v="18610.29"/>
        <n v="5372.08"/>
        <n v="61682.77"/>
        <n v="109953.17"/>
        <n v="180126.59"/>
        <n v="107475.08"/>
        <n v="10860.44"/>
        <n v="118637.67"/>
        <n v="49617.8"/>
        <n v="136089.89000000001"/>
        <n v="87749.03"/>
        <n v="136507.32999999999"/>
        <n v="64607.11"/>
        <n v="56321.39"/>
        <n v="4598.3100000000004"/>
        <n v="78199.69"/>
        <n v="197720.1"/>
        <n v="92785.5"/>
        <n v="50850.12"/>
        <n v="168303.63"/>
        <n v="181268.86"/>
        <n v="177396.5"/>
        <n v="178302.21"/>
        <n v="82382.179999999993"/>
        <n v="175374.46"/>
        <n v="148628.12"/>
        <n v="112437.62"/>
        <n v="158464.56"/>
        <n v="131696.29"/>
        <n v="157197.57999999999"/>
        <n v="60809.97"/>
        <n v="67828.94"/>
        <n v="84230.720000000001"/>
        <n v="172093.69"/>
        <n v="148570.9"/>
        <n v="103688.56"/>
        <n v="179403.95"/>
        <n v="92844.27"/>
        <n v="-73820.210000000006"/>
        <n v="106117.69"/>
        <n v="58087.37"/>
        <n v="30069.87"/>
        <n v="197389.54"/>
        <n v="59879.02"/>
        <n v="-172639.08"/>
        <n v="90780.57"/>
        <n v="175166.77"/>
        <n v="84331.09"/>
        <n v="136147.26"/>
        <n v="84330.16"/>
        <n v="166877.41"/>
        <n v="2511.9"/>
        <n v="116250.59"/>
        <n v="142094.18"/>
        <n v="134408.79"/>
        <n v="48822.19"/>
        <n v="49162.11"/>
        <n v="152891.60999999999"/>
        <n v="122672.95"/>
        <n v="129566.42"/>
        <n v="172604.39"/>
        <n v="77172.91"/>
        <n v="13762.91"/>
        <n v="83612.61"/>
        <n v="-83073.88"/>
        <n v="5685.37"/>
        <n v="191551.67"/>
        <n v="80223.34"/>
        <n v="190259.31"/>
        <n v="97242.25"/>
        <n v="128828.52"/>
        <n v="73070.12"/>
        <n v="128307.43"/>
        <n v="59177.53"/>
        <n v="164980.34"/>
        <n v="42375.32"/>
        <n v="103216.91"/>
        <n v="36818.400000000001"/>
        <n v="29601.200000000001"/>
        <n v="128622.34"/>
        <n v="172415.68"/>
        <n v="43302.53"/>
        <n v="145681.07999999999"/>
        <n v="33710.21"/>
        <n v="-94412.1"/>
        <n v="5094.37"/>
        <n v="-6763.74"/>
        <n v="183979.57"/>
        <n v="142796.51999999999"/>
        <n v="73587.92"/>
        <n v="63483.78"/>
        <n v="152626.67000000001"/>
        <n v="186426.4"/>
        <n v="99456.71"/>
        <n v="65583.67"/>
        <n v="23289.75"/>
        <n v="41623.64"/>
        <n v="130824.19"/>
        <n v="148874.70000000001"/>
        <n v="171918.95"/>
        <n v="27940.68"/>
        <n v="17108.82"/>
        <n v="86849"/>
        <n v="44586.5"/>
        <n v="132703.41"/>
        <n v="10301.74"/>
        <n v="147914.31"/>
        <n v="-14085.95"/>
        <n v="130232.37"/>
        <n v="3970.38"/>
        <n v="71586.62"/>
        <n v="148378.70000000001"/>
        <n v="61711.57"/>
        <n v="168850.36"/>
        <n v="111771.47"/>
        <n v="107831.22"/>
        <n v="102381.81"/>
        <n v="175510.35"/>
        <n v="78317.48"/>
        <n v="194472.27"/>
        <n v="185868.69"/>
        <n v="191526.73"/>
        <n v="150846.84"/>
        <n v="86703.78"/>
        <n v="159925.70000000001"/>
        <n v="24818.74"/>
        <n v="51738.3"/>
        <n v="160805.73000000001"/>
        <n v="77340.98"/>
        <n v="151602.92000000001"/>
        <n v="180673.41"/>
        <n v="132578.10999999999"/>
        <n v="150676.71"/>
        <n v="35946.68"/>
        <n v="80853.960000000006"/>
        <n v="109841.18"/>
        <n v="182472.65"/>
        <n v="16130.86"/>
        <n v="197461.27"/>
        <n v="154800.17000000001"/>
        <n v="90243.47"/>
        <n v="61335.040000000001"/>
        <n v="5648.68"/>
        <n v="106901.67"/>
        <n v="21115.24"/>
        <n v="139143.04999999999"/>
        <n v="74519.67"/>
        <n v="95373.08"/>
        <n v="95180.56"/>
        <n v="15335.33"/>
        <n v="184354.11"/>
        <n v="180944.62"/>
        <n v="168117.62"/>
        <n v="108336.96000000001"/>
        <n v="12274.95"/>
        <n v="159647.1"/>
        <n v="59695.53"/>
        <n v="174118.91"/>
        <n v="195108.74"/>
        <n v="163723.39000000001"/>
        <n v="89003.73"/>
        <n v="141008.93"/>
        <n v="196197.98"/>
        <n v="126363.2"/>
        <n v="61874.62"/>
        <n v="184701.68"/>
        <n v="6451.29"/>
        <n v="103601.15"/>
        <n v="147819.89000000001"/>
        <n v="20190.07"/>
        <n v="-188953.86"/>
        <n v="75688.2"/>
        <n v="164943.85999999999"/>
        <n v="10606.51"/>
        <n v="191752.95"/>
        <n v="188618.33"/>
        <n v="15235.34"/>
        <n v="3182.03"/>
        <n v="118658.85"/>
        <n v="132154.19"/>
        <n v="13376.76"/>
        <n v="197870.4"/>
        <n v="61371.28"/>
        <n v="124736.55"/>
        <n v="134143.93"/>
        <n v="70321.63"/>
        <n v="35146.230000000003"/>
        <n v="150694.29"/>
        <n v="23797.35"/>
        <n v="79525.66"/>
        <n v="163286.48000000001"/>
        <n v="134375.70000000001"/>
        <n v="94652.34"/>
        <n v="3753.15"/>
        <n v="165802.63"/>
        <n v="91423.23"/>
        <n v="77626.899999999994"/>
        <n v="129420.44"/>
        <n v="20729.07"/>
        <n v="112631.3"/>
        <n v="84616.27"/>
        <n v="121765.6"/>
        <n v="126833.26"/>
        <n v="112826.62"/>
        <n v="163871.66"/>
        <n v="9371.07"/>
        <n v="189478.42"/>
      </sharedItems>
    </cacheField>
    <cacheField name="Need Review_Revenue" numFmtId="0">
      <sharedItems containsBlank="1"/>
    </cacheField>
    <cacheField name="Status" numFmtId="0">
      <sharedItems count="3">
        <s v="Active"/>
        <s v="Prospect"/>
        <s v="Inactive"/>
      </sharedItems>
    </cacheField>
    <cacheField name="Image_URL"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Zeinab" refreshedDate="45937.927802893515" createdVersion="6" refreshedVersion="6" minRefreshableVersion="3" recordCount="1200">
  <cacheSource type="worksheet">
    <worksheetSource name="Table4[[Product_Name]:[Image_URL]]"/>
  </cacheSource>
  <cacheFields count="10">
    <cacheField name="Product_Name" numFmtId="0">
      <sharedItems/>
    </cacheField>
    <cacheField name="Category" numFmtId="0">
      <sharedItems/>
    </cacheField>
    <cacheField name="Brand" numFmtId="0">
      <sharedItems/>
    </cacheField>
    <cacheField name="Supplier" numFmtId="0">
      <sharedItems/>
    </cacheField>
    <cacheField name="Cost_Price" numFmtId="0">
      <sharedItems containsSemiMixedTypes="0" containsString="0" containsNumber="1" minValue="-155.76" maxValue="199.36"/>
    </cacheField>
    <cacheField name="Need Review_Cost" numFmtId="0">
      <sharedItems containsBlank="1"/>
    </cacheField>
    <cacheField name="Selling_Price" numFmtId="0">
      <sharedItems containsSemiMixedTypes="0" containsString="0" containsNumber="1" minValue="6.64" maxValue="2202.9"/>
    </cacheField>
    <cacheField name="Stock_Level" numFmtId="0">
      <sharedItems containsSemiMixedTypes="0" containsString="0" containsNumber="1" containsInteger="1" minValue="0" maxValue="499"/>
    </cacheField>
    <cacheField name="Promo_Availability" numFmtId="0">
      <sharedItems/>
    </cacheField>
    <cacheField name="Image_URL"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Zeinab" refreshedDate="45937.930530092592" createdVersion="6" refreshedVersion="6" minRefreshableVersion="3" recordCount="1200">
  <cacheSource type="worksheet">
    <worksheetSource name="Table4"/>
  </cacheSource>
  <cacheFields count="11">
    <cacheField name="Product_ID" numFmtId="0">
      <sharedItems count="1200">
        <s v="PRD00001"/>
        <s v="PRD00002"/>
        <s v="PRD00003"/>
        <s v="PRD00004"/>
        <s v="PRD00005"/>
        <s v="PRD00006"/>
        <s v="PRD00007"/>
        <s v="PRD00008"/>
        <s v="PRD00009"/>
        <s v="PRD00010"/>
        <s v="PRD00011"/>
        <s v="PRD00012"/>
        <s v="PRD00013"/>
        <s v="PRD00014"/>
        <s v="PRD00015"/>
        <s v="PRD00016"/>
        <s v="PRD00017"/>
        <s v="PRD00018"/>
        <s v="PRD00019"/>
        <s v="PRD00020"/>
        <s v="PRD00021"/>
        <s v="PRD00022"/>
        <s v="PRD00023"/>
        <s v="PRD00024"/>
        <s v="PRD00025"/>
        <s v="PRD00026"/>
        <s v="PRD00027"/>
        <s v="PRD00028"/>
        <s v="PRD00029"/>
        <s v="PRD00030"/>
        <s v="PRD00031"/>
        <s v="PRD00032"/>
        <s v="PRD00033"/>
        <s v="PRD00034"/>
        <s v="PRD00035"/>
        <s v="PRD00036"/>
        <s v="PRD00037"/>
        <s v="PRD00038"/>
        <s v="PRD00039"/>
        <s v="PRD00040"/>
        <s v="PRD00041"/>
        <s v="PRD00042"/>
        <s v="PRD00043"/>
        <s v="PRD00044"/>
        <s v="PRD00045"/>
        <s v="PRD00046"/>
        <s v="PRD00047"/>
        <s v="PRD00048"/>
        <s v="PRD00049"/>
        <s v="PRD00050"/>
        <s v="PRD00051"/>
        <s v="PRD00052"/>
        <s v="PRD00053"/>
        <s v="PRD00054"/>
        <s v="PRD00055"/>
        <s v="PRD00056"/>
        <s v="PRD00057"/>
        <s v="PRD00058"/>
        <s v="PRD00059"/>
        <s v="PRD00060"/>
        <s v="PRD00061"/>
        <s v="PRD00062"/>
        <s v="PRD00063"/>
        <s v="PRD00064"/>
        <s v="PRD00065"/>
        <s v="PRD00066"/>
        <s v="PRD00067"/>
        <s v="PRD00068"/>
        <s v="PRD00069"/>
        <s v="PRD00070"/>
        <s v="PRD00071"/>
        <s v="PRD00072"/>
        <s v="PRD00073"/>
        <s v="PRD00074"/>
        <s v="PRD00075"/>
        <s v="PRD00076"/>
        <s v="PRD00077"/>
        <s v="PRD00078"/>
        <s v="PRD00079"/>
        <s v="PRD00080"/>
        <s v="PRD00081"/>
        <s v="PRD00082"/>
        <s v="PRD00083"/>
        <s v="PRD00084"/>
        <s v="PRD00085"/>
        <s v="PRD00086"/>
        <s v="PRD00087"/>
        <s v="PRD00088"/>
        <s v="PRD00089"/>
        <s v="PRD00090"/>
        <s v="PRD00091"/>
        <s v="PRD00092"/>
        <s v="PRD00093"/>
        <s v="PRD00094"/>
        <s v="PRD00095"/>
        <s v="PRD00096"/>
        <s v="PRD00097"/>
        <s v="PRD00098"/>
        <s v="PRD00099"/>
        <s v="PRD00100"/>
        <s v="PRD00101"/>
        <s v="PRD00102"/>
        <s v="PRD00103"/>
        <s v="PRD00104"/>
        <s v="PRD00105"/>
        <s v="PRD00106"/>
        <s v="PRD00107"/>
        <s v="PRD00108"/>
        <s v="PRD00109"/>
        <s v="PRD00110"/>
        <s v="PRD00111"/>
        <s v="PRD00112"/>
        <s v="PRD00113"/>
        <s v="PRD00114"/>
        <s v="PRD00115"/>
        <s v="PRD00116"/>
        <s v="PRD00117"/>
        <s v="PRD00118"/>
        <s v="PRD00119"/>
        <s v="PRD00120"/>
        <s v="PRD00121"/>
        <s v="PRD00122"/>
        <s v="PRD00123"/>
        <s v="PRD00124"/>
        <s v="PRD00125"/>
        <s v="PRD00126"/>
        <s v="PRD00127"/>
        <s v="PRD00128"/>
        <s v="PRD00129"/>
        <s v="PRD00130"/>
        <s v="PRD00131"/>
        <s v="PRD00132"/>
        <s v="PRD00133"/>
        <s v="PRD00134"/>
        <s v="PRD00135"/>
        <s v="PRD00136"/>
        <s v="PRD00137"/>
        <s v="PRD00138"/>
        <s v="PRD00139"/>
        <s v="PRD00140"/>
        <s v="PRD00141"/>
        <s v="PRD00142"/>
        <s v="PRD00143"/>
        <s v="PRD00144"/>
        <s v="PRD00145"/>
        <s v="PRD00146"/>
        <s v="PRD00147"/>
        <s v="PRD00148"/>
        <s v="PRD00149"/>
        <s v="PRD00150"/>
        <s v="PRD00151"/>
        <s v="PRD00152"/>
        <s v="PRD00153"/>
        <s v="PRD00154"/>
        <s v="PRD00155"/>
        <s v="PRD00156"/>
        <s v="PRD00157"/>
        <s v="PRD00158"/>
        <s v="PRD00159"/>
        <s v="PRD00160"/>
        <s v="PRD00161"/>
        <s v="PRD00162"/>
        <s v="PRD00163"/>
        <s v="PRD00164"/>
        <s v="PRD00165"/>
        <s v="PRD00166"/>
        <s v="PRD00167"/>
        <s v="PRD00168"/>
        <s v="PRD00169"/>
        <s v="PRD00170"/>
        <s v="PRD00171"/>
        <s v="PRD00172"/>
        <s v="PRD00173"/>
        <s v="PRD00174"/>
        <s v="PRD00175"/>
        <s v="PRD00176"/>
        <s v="PRD00177"/>
        <s v="PRD00178"/>
        <s v="PRD00179"/>
        <s v="PRD00180"/>
        <s v="PRD00181"/>
        <s v="PRD00182"/>
        <s v="PRD00183"/>
        <s v="PRD00184"/>
        <s v="PRD00185"/>
        <s v="PRD00186"/>
        <s v="PRD00187"/>
        <s v="PRD00188"/>
        <s v="PRD00189"/>
        <s v="PRD00190"/>
        <s v="PRD00191"/>
        <s v="PRD00192"/>
        <s v="PRD00193"/>
        <s v="PRD00194"/>
        <s v="PRD00195"/>
        <s v="PRD00196"/>
        <s v="PRD00197"/>
        <s v="PRD00198"/>
        <s v="PRD00199"/>
        <s v="PRD00200"/>
        <s v="PRD00201"/>
        <s v="PRD00202"/>
        <s v="PRD00203"/>
        <s v="PRD00204"/>
        <s v="PRD00205"/>
        <s v="PRD00206"/>
        <s v="PRD00207"/>
        <s v="PRD00208"/>
        <s v="PRD00209"/>
        <s v="PRD00210"/>
        <s v="PRD00211"/>
        <s v="PRD00212"/>
        <s v="PRD00213"/>
        <s v="PRD00214"/>
        <s v="PRD00215"/>
        <s v="PRD00216"/>
        <s v="PRD00217"/>
        <s v="PRD00218"/>
        <s v="PRD00219"/>
        <s v="PRD00220"/>
        <s v="PRD00221"/>
        <s v="PRD00222"/>
        <s v="PRD00223"/>
        <s v="PRD00224"/>
        <s v="PRD00225"/>
        <s v="PRD00226"/>
        <s v="PRD00227"/>
        <s v="PRD00228"/>
        <s v="PRD00229"/>
        <s v="PRD00230"/>
        <s v="PRD00231"/>
        <s v="PRD00232"/>
        <s v="PRD00233"/>
        <s v="PRD00234"/>
        <s v="PRD00235"/>
        <s v="PRD00236"/>
        <s v="PRD00237"/>
        <s v="PRD00238"/>
        <s v="PRD00239"/>
        <s v="PRD00240"/>
        <s v="PRD00241"/>
        <s v="PRD00242"/>
        <s v="PRD00243"/>
        <s v="PRD00244"/>
        <s v="PRD00245"/>
        <s v="PRD00246"/>
        <s v="PRD00247"/>
        <s v="PRD00248"/>
        <s v="PRD00249"/>
        <s v="PRD00250"/>
        <s v="PRD00251"/>
        <s v="PRD00252"/>
        <s v="PRD00253"/>
        <s v="PRD00254"/>
        <s v="PRD00255"/>
        <s v="PRD00256"/>
        <s v="PRD00257"/>
        <s v="PRD00258"/>
        <s v="PRD00259"/>
        <s v="PRD00260"/>
        <s v="PRD00261"/>
        <s v="PRD00262"/>
        <s v="PRD00263"/>
        <s v="PRD00264"/>
        <s v="PRD00265"/>
        <s v="PRD00266"/>
        <s v="PRD00267"/>
        <s v="PRD00268"/>
        <s v="PRD00269"/>
        <s v="PRD00270"/>
        <s v="PRD00271"/>
        <s v="PRD00272"/>
        <s v="PRD00273"/>
        <s v="PRD00274"/>
        <s v="PRD00275"/>
        <s v="PRD00276"/>
        <s v="PRD00277"/>
        <s v="PRD00278"/>
        <s v="PRD00279"/>
        <s v="PRD00280"/>
        <s v="PRD00281"/>
        <s v="PRD00282"/>
        <s v="PRD00283"/>
        <s v="PRD00284"/>
        <s v="PRD00285"/>
        <s v="PRD00286"/>
        <s v="PRD00287"/>
        <s v="PRD00288"/>
        <s v="PRD00289"/>
        <s v="PRD00290"/>
        <s v="PRD00291"/>
        <s v="PRD00292"/>
        <s v="PRD00293"/>
        <s v="PRD00294"/>
        <s v="PRD00295"/>
        <s v="PRD00296"/>
        <s v="PRD00297"/>
        <s v="PRD00298"/>
        <s v="PRD00299"/>
        <s v="PRD00300"/>
        <s v="PRD00301"/>
        <s v="PRD00302"/>
        <s v="PRD00303"/>
        <s v="PRD00304"/>
        <s v="PRD00305"/>
        <s v="PRD00306"/>
        <s v="PRD00307"/>
        <s v="PRD00308"/>
        <s v="PRD00309"/>
        <s v="PRD00310"/>
        <s v="PRD00311"/>
        <s v="PRD00312"/>
        <s v="PRD00313"/>
        <s v="PRD00314"/>
        <s v="PRD00315"/>
        <s v="PRD00316"/>
        <s v="PRD00317"/>
        <s v="PRD00318"/>
        <s v="PRD00319"/>
        <s v="PRD00320"/>
        <s v="PRD00321"/>
        <s v="PRD00322"/>
        <s v="PRD00323"/>
        <s v="PRD00324"/>
        <s v="PRD00325"/>
        <s v="PRD00326"/>
        <s v="PRD00327"/>
        <s v="PRD00328"/>
        <s v="PRD00329"/>
        <s v="PRD00330"/>
        <s v="PRD00331"/>
        <s v="PRD00332"/>
        <s v="PRD00333"/>
        <s v="PRD00334"/>
        <s v="PRD00335"/>
        <s v="PRD00336"/>
        <s v="PRD00337"/>
        <s v="PRD00338"/>
        <s v="PRD00339"/>
        <s v="PRD00340"/>
        <s v="PRD00341"/>
        <s v="PRD00342"/>
        <s v="PRD00343"/>
        <s v="PRD00344"/>
        <s v="PRD00345"/>
        <s v="PRD00346"/>
        <s v="PRD00347"/>
        <s v="PRD00348"/>
        <s v="PRD00349"/>
        <s v="PRD00350"/>
        <s v="PRD00351"/>
        <s v="PRD00352"/>
        <s v="PRD00353"/>
        <s v="PRD00354"/>
        <s v="PRD00355"/>
        <s v="PRD00356"/>
        <s v="PRD00357"/>
        <s v="PRD00358"/>
        <s v="PRD00359"/>
        <s v="PRD00360"/>
        <s v="PRD00361"/>
        <s v="PRD00362"/>
        <s v="PRD00363"/>
        <s v="PRD00364"/>
        <s v="PRD00365"/>
        <s v="PRD00366"/>
        <s v="PRD00367"/>
        <s v="PRD00368"/>
        <s v="PRD00369"/>
        <s v="PRD00370"/>
        <s v="PRD00371"/>
        <s v="PRD00372"/>
        <s v="PRD00373"/>
        <s v="PRD00374"/>
        <s v="PRD00375"/>
        <s v="PRD00376"/>
        <s v="PRD00377"/>
        <s v="PRD00378"/>
        <s v="PRD00379"/>
        <s v="PRD00380"/>
        <s v="PRD00381"/>
        <s v="PRD00382"/>
        <s v="PRD00383"/>
        <s v="PRD00384"/>
        <s v="PRD00385"/>
        <s v="PRD00386"/>
        <s v="PRD00387"/>
        <s v="PRD00388"/>
        <s v="PRD00389"/>
        <s v="PRD00390"/>
        <s v="PRD00391"/>
        <s v="PRD00392"/>
        <s v="PRD00393"/>
        <s v="PRD00394"/>
        <s v="PRD00395"/>
        <s v="PRD00396"/>
        <s v="PRD00397"/>
        <s v="PRD00398"/>
        <s v="PRD00399"/>
        <s v="PRD00400"/>
        <s v="PRD00401"/>
        <s v="PRD00402"/>
        <s v="PRD00403"/>
        <s v="PRD00404"/>
        <s v="PRD00405"/>
        <s v="PRD00406"/>
        <s v="PRD00407"/>
        <s v="PRD00408"/>
        <s v="PRD00409"/>
        <s v="PRD00410"/>
        <s v="PRD00411"/>
        <s v="PRD00412"/>
        <s v="PRD00413"/>
        <s v="PRD00414"/>
        <s v="PRD00415"/>
        <s v="PRD00416"/>
        <s v="PRD00417"/>
        <s v="PRD00418"/>
        <s v="PRD00419"/>
        <s v="PRD00420"/>
        <s v="PRD00421"/>
        <s v="PRD00422"/>
        <s v="PRD00423"/>
        <s v="PRD00424"/>
        <s v="PRD00425"/>
        <s v="PRD00426"/>
        <s v="PRD00427"/>
        <s v="PRD00428"/>
        <s v="PRD00429"/>
        <s v="PRD00430"/>
        <s v="PRD00431"/>
        <s v="PRD00432"/>
        <s v="PRD00433"/>
        <s v="PRD00434"/>
        <s v="PRD00435"/>
        <s v="PRD00436"/>
        <s v="PRD00437"/>
        <s v="PRD00438"/>
        <s v="PRD00439"/>
        <s v="PRD00440"/>
        <s v="PRD00441"/>
        <s v="PRD00442"/>
        <s v="PRD00443"/>
        <s v="PRD00444"/>
        <s v="PRD00445"/>
        <s v="PRD00446"/>
        <s v="PRD00447"/>
        <s v="PRD00448"/>
        <s v="PRD00449"/>
        <s v="PRD00450"/>
        <s v="PRD00451"/>
        <s v="PRD00452"/>
        <s v="PRD00453"/>
        <s v="PRD00454"/>
        <s v="PRD00455"/>
        <s v="PRD00456"/>
        <s v="PRD00457"/>
        <s v="PRD00458"/>
        <s v="PRD00459"/>
        <s v="PRD00460"/>
        <s v="PRD00461"/>
        <s v="PRD00462"/>
        <s v="PRD00463"/>
        <s v="PRD00464"/>
        <s v="PRD00465"/>
        <s v="PRD00466"/>
        <s v="PRD00467"/>
        <s v="PRD00468"/>
        <s v="PRD00469"/>
        <s v="PRD00470"/>
        <s v="PRD00471"/>
        <s v="PRD00472"/>
        <s v="PRD00473"/>
        <s v="PRD00474"/>
        <s v="PRD00475"/>
        <s v="PRD00476"/>
        <s v="PRD00477"/>
        <s v="PRD00478"/>
        <s v="PRD00479"/>
        <s v="PRD00480"/>
        <s v="PRD00481"/>
        <s v="PRD00482"/>
        <s v="PRD00483"/>
        <s v="PRD00484"/>
        <s v="PRD00485"/>
        <s v="PRD00486"/>
        <s v="PRD00487"/>
        <s v="PRD00488"/>
        <s v="PRD00489"/>
        <s v="PRD00490"/>
        <s v="PRD00491"/>
        <s v="PRD00492"/>
        <s v="PRD00493"/>
        <s v="PRD00494"/>
        <s v="PRD00495"/>
        <s v="PRD00496"/>
        <s v="PRD00497"/>
        <s v="PRD00498"/>
        <s v="PRD00499"/>
        <s v="PRD00500"/>
        <s v="PRD00501"/>
        <s v="PRD00502"/>
        <s v="PRD00503"/>
        <s v="PRD00504"/>
        <s v="PRD00505"/>
        <s v="PRD00506"/>
        <s v="PRD00507"/>
        <s v="PRD00508"/>
        <s v="PRD00509"/>
        <s v="PRD00510"/>
        <s v="PRD00511"/>
        <s v="PRD00512"/>
        <s v="PRD00513"/>
        <s v="PRD00514"/>
        <s v="PRD00515"/>
        <s v="PRD00516"/>
        <s v="PRD00517"/>
        <s v="PRD00518"/>
        <s v="PRD00519"/>
        <s v="PRD00520"/>
        <s v="PRD00521"/>
        <s v="PRD00522"/>
        <s v="PRD00523"/>
        <s v="PRD00524"/>
        <s v="PRD00525"/>
        <s v="PRD00526"/>
        <s v="PRD00527"/>
        <s v="PRD00528"/>
        <s v="PRD00529"/>
        <s v="PRD00530"/>
        <s v="PRD00531"/>
        <s v="PRD00532"/>
        <s v="PRD00533"/>
        <s v="PRD00534"/>
        <s v="PRD00535"/>
        <s v="PRD00536"/>
        <s v="PRD00537"/>
        <s v="PRD00538"/>
        <s v="PRD00539"/>
        <s v="PRD00540"/>
        <s v="PRD00541"/>
        <s v="PRD00542"/>
        <s v="PRD00543"/>
        <s v="PRD00544"/>
        <s v="PRD00545"/>
        <s v="PRD00546"/>
        <s v="PRD00547"/>
        <s v="PRD00548"/>
        <s v="PRD00549"/>
        <s v="PRD00550"/>
        <s v="PRD00551"/>
        <s v="PRD00552"/>
        <s v="PRD00553"/>
        <s v="PRD00554"/>
        <s v="PRD00555"/>
        <s v="PRD00556"/>
        <s v="PRD00557"/>
        <s v="PRD00558"/>
        <s v="PRD00559"/>
        <s v="PRD00560"/>
        <s v="PRD00561"/>
        <s v="PRD00562"/>
        <s v="PRD00563"/>
        <s v="PRD00564"/>
        <s v="PRD00565"/>
        <s v="PRD00566"/>
        <s v="PRD00567"/>
        <s v="PRD00568"/>
        <s v="PRD00569"/>
        <s v="PRD00570"/>
        <s v="PRD00571"/>
        <s v="PRD00572"/>
        <s v="PRD00573"/>
        <s v="PRD00574"/>
        <s v="PRD00575"/>
        <s v="PRD00576"/>
        <s v="PRD00577"/>
        <s v="PRD00578"/>
        <s v="PRD00579"/>
        <s v="PRD00580"/>
        <s v="PRD00581"/>
        <s v="PRD00582"/>
        <s v="PRD00583"/>
        <s v="PRD00584"/>
        <s v="PRD00585"/>
        <s v="PRD00586"/>
        <s v="PRD00587"/>
        <s v="PRD00588"/>
        <s v="PRD00589"/>
        <s v="PRD00590"/>
        <s v="PRD00591"/>
        <s v="PRD00592"/>
        <s v="PRD00593"/>
        <s v="PRD00594"/>
        <s v="PRD00595"/>
        <s v="PRD00596"/>
        <s v="PRD00597"/>
        <s v="PRD00598"/>
        <s v="PRD00599"/>
        <s v="PRD00600"/>
        <s v="PRD00601"/>
        <s v="PRD00602"/>
        <s v="PRD00603"/>
        <s v="PRD00604"/>
        <s v="PRD00605"/>
        <s v="PRD00606"/>
        <s v="PRD00607"/>
        <s v="PRD00608"/>
        <s v="PRD00609"/>
        <s v="PRD00610"/>
        <s v="PRD00611"/>
        <s v="PRD00612"/>
        <s v="PRD00613"/>
        <s v="PRD00614"/>
        <s v="PRD00615"/>
        <s v="PRD00616"/>
        <s v="PRD00617"/>
        <s v="PRD00618"/>
        <s v="PRD00619"/>
        <s v="PRD00620"/>
        <s v="PRD00621"/>
        <s v="PRD00622"/>
        <s v="PRD00623"/>
        <s v="PRD00624"/>
        <s v="PRD00625"/>
        <s v="PRD00626"/>
        <s v="PRD00627"/>
        <s v="PRD00628"/>
        <s v="PRD00629"/>
        <s v="PRD00630"/>
        <s v="PRD00631"/>
        <s v="PRD00632"/>
        <s v="PRD00633"/>
        <s v="PRD00634"/>
        <s v="PRD00635"/>
        <s v="PRD00636"/>
        <s v="PRD00637"/>
        <s v="PRD00638"/>
        <s v="PRD00639"/>
        <s v="PRD00640"/>
        <s v="PRD00641"/>
        <s v="PRD00642"/>
        <s v="PRD00643"/>
        <s v="PRD00644"/>
        <s v="PRD00645"/>
        <s v="PRD00646"/>
        <s v="PRD00647"/>
        <s v="PRD00648"/>
        <s v="PRD00649"/>
        <s v="PRD00650"/>
        <s v="PRD00651"/>
        <s v="PRD00652"/>
        <s v="PRD00653"/>
        <s v="PRD00654"/>
        <s v="PRD00655"/>
        <s v="PRD00656"/>
        <s v="PRD00657"/>
        <s v="PRD00658"/>
        <s v="PRD00659"/>
        <s v="PRD00660"/>
        <s v="PRD00661"/>
        <s v="PRD00662"/>
        <s v="PRD00663"/>
        <s v="PRD00664"/>
        <s v="PRD00665"/>
        <s v="PRD00666"/>
        <s v="PRD00667"/>
        <s v="PRD00668"/>
        <s v="PRD00669"/>
        <s v="PRD00670"/>
        <s v="PRD00671"/>
        <s v="PRD00672"/>
        <s v="PRD00673"/>
        <s v="PRD00674"/>
        <s v="PRD00675"/>
        <s v="PRD00676"/>
        <s v="PRD00677"/>
        <s v="PRD00678"/>
        <s v="PRD00679"/>
        <s v="PRD00680"/>
        <s v="PRD00681"/>
        <s v="PRD00682"/>
        <s v="PRD00683"/>
        <s v="PRD00684"/>
        <s v="PRD00685"/>
        <s v="PRD00686"/>
        <s v="PRD00687"/>
        <s v="PRD00688"/>
        <s v="PRD00689"/>
        <s v="PRD00690"/>
        <s v="PRD00691"/>
        <s v="PRD00692"/>
        <s v="PRD00693"/>
        <s v="PRD00694"/>
        <s v="PRD00695"/>
        <s v="PRD00696"/>
        <s v="PRD00697"/>
        <s v="PRD00698"/>
        <s v="PRD00699"/>
        <s v="PRD00700"/>
        <s v="PRD00701"/>
        <s v="PRD00702"/>
        <s v="PRD00703"/>
        <s v="PRD00704"/>
        <s v="PRD00705"/>
        <s v="PRD00706"/>
        <s v="PRD00707"/>
        <s v="PRD00708"/>
        <s v="PRD00709"/>
        <s v="PRD00710"/>
        <s v="PRD00711"/>
        <s v="PRD00712"/>
        <s v="PRD00713"/>
        <s v="PRD00714"/>
        <s v="PRD00715"/>
        <s v="PRD00716"/>
        <s v="PRD00717"/>
        <s v="PRD00718"/>
        <s v="PRD00719"/>
        <s v="PRD00720"/>
        <s v="PRD00721"/>
        <s v="PRD00722"/>
        <s v="PRD00723"/>
        <s v="PRD00724"/>
        <s v="PRD00725"/>
        <s v="PRD00726"/>
        <s v="PRD00727"/>
        <s v="PRD00728"/>
        <s v="PRD00729"/>
        <s v="PRD00730"/>
        <s v="PRD00731"/>
        <s v="PRD00732"/>
        <s v="PRD00733"/>
        <s v="PRD00734"/>
        <s v="PRD00735"/>
        <s v="PRD00736"/>
        <s v="PRD00737"/>
        <s v="PRD00738"/>
        <s v="PRD00739"/>
        <s v="PRD00740"/>
        <s v="PRD00741"/>
        <s v="PRD00742"/>
        <s v="PRD00743"/>
        <s v="PRD00744"/>
        <s v="PRD00745"/>
        <s v="PRD00746"/>
        <s v="PRD00747"/>
        <s v="PRD00748"/>
        <s v="PRD00749"/>
        <s v="PRD00750"/>
        <s v="PRD00751"/>
        <s v="PRD00752"/>
        <s v="PRD00753"/>
        <s v="PRD00754"/>
        <s v="PRD00755"/>
        <s v="PRD00756"/>
        <s v="PRD00757"/>
        <s v="PRD00758"/>
        <s v="PRD00759"/>
        <s v="PRD00760"/>
        <s v="PRD00761"/>
        <s v="PRD00762"/>
        <s v="PRD00763"/>
        <s v="PRD00764"/>
        <s v="PRD00765"/>
        <s v="PRD00766"/>
        <s v="PRD00767"/>
        <s v="PRD00768"/>
        <s v="PRD00769"/>
        <s v="PRD00770"/>
        <s v="PRD00771"/>
        <s v="PRD00772"/>
        <s v="PRD00773"/>
        <s v="PRD00774"/>
        <s v="PRD00775"/>
        <s v="PRD00776"/>
        <s v="PRD00777"/>
        <s v="PRD00778"/>
        <s v="PRD00779"/>
        <s v="PRD00780"/>
        <s v="PRD00781"/>
        <s v="PRD00782"/>
        <s v="PRD00783"/>
        <s v="PRD00784"/>
        <s v="PRD00785"/>
        <s v="PRD00786"/>
        <s v="PRD00787"/>
        <s v="PRD00788"/>
        <s v="PRD00789"/>
        <s v="PRD00790"/>
        <s v="PRD00791"/>
        <s v="PRD00792"/>
        <s v="PRD00793"/>
        <s v="PRD00794"/>
        <s v="PRD00795"/>
        <s v="PRD00796"/>
        <s v="PRD00797"/>
        <s v="PRD00798"/>
        <s v="PRD00799"/>
        <s v="PRD00800"/>
        <s v="PRD00801"/>
        <s v="PRD00802"/>
        <s v="PRD00803"/>
        <s v="PRD00804"/>
        <s v="PRD00805"/>
        <s v="PRD00806"/>
        <s v="PRD00807"/>
        <s v="PRD00808"/>
        <s v="PRD00809"/>
        <s v="PRD00810"/>
        <s v="PRD00811"/>
        <s v="PRD00812"/>
        <s v="PRD00813"/>
        <s v="PRD00814"/>
        <s v="PRD00815"/>
        <s v="PRD00816"/>
        <s v="PRD00817"/>
        <s v="PRD00818"/>
        <s v="PRD00819"/>
        <s v="PRD00820"/>
        <s v="PRD00821"/>
        <s v="PRD00822"/>
        <s v="PRD00823"/>
        <s v="PRD00824"/>
        <s v="PRD00825"/>
        <s v="PRD00826"/>
        <s v="PRD00827"/>
        <s v="PRD00828"/>
        <s v="PRD00829"/>
        <s v="PRD00830"/>
        <s v="PRD00831"/>
        <s v="PRD00832"/>
        <s v="PRD00833"/>
        <s v="PRD00834"/>
        <s v="PRD00835"/>
        <s v="PRD00836"/>
        <s v="PRD00837"/>
        <s v="PRD00838"/>
        <s v="PRD00839"/>
        <s v="PRD00840"/>
        <s v="PRD00841"/>
        <s v="PRD00842"/>
        <s v="PRD00843"/>
        <s v="PRD00844"/>
        <s v="PRD00845"/>
        <s v="PRD00846"/>
        <s v="PRD00847"/>
        <s v="PRD00848"/>
        <s v="PRD00849"/>
        <s v="PRD00850"/>
        <s v="PRD00851"/>
        <s v="PRD00852"/>
        <s v="PRD00853"/>
        <s v="PRD00854"/>
        <s v="PRD00855"/>
        <s v="PRD00856"/>
        <s v="PRD00857"/>
        <s v="PRD00858"/>
        <s v="PRD00859"/>
        <s v="PRD00860"/>
        <s v="PRD00861"/>
        <s v="PRD00862"/>
        <s v="PRD00863"/>
        <s v="PRD00864"/>
        <s v="PRD00865"/>
        <s v="PRD00866"/>
        <s v="PRD00867"/>
        <s v="PRD00868"/>
        <s v="PRD00869"/>
        <s v="PRD00870"/>
        <s v="PRD00871"/>
        <s v="PRD00872"/>
        <s v="PRD00873"/>
        <s v="PRD00874"/>
        <s v="PRD00875"/>
        <s v="PRD00876"/>
        <s v="PRD00877"/>
        <s v="PRD00878"/>
        <s v="PRD00879"/>
        <s v="PRD00880"/>
        <s v="PRD00881"/>
        <s v="PRD00882"/>
        <s v="PRD00883"/>
        <s v="PRD00884"/>
        <s v="PRD00885"/>
        <s v="PRD00886"/>
        <s v="PRD00887"/>
        <s v="PRD00888"/>
        <s v="PRD00889"/>
        <s v="PRD00890"/>
        <s v="PRD00891"/>
        <s v="PRD00892"/>
        <s v="PRD00893"/>
        <s v="PRD00894"/>
        <s v="PRD00895"/>
        <s v="PRD00896"/>
        <s v="PRD00897"/>
        <s v="PRD00898"/>
        <s v="PRD00899"/>
        <s v="PRD00900"/>
        <s v="PRD00901"/>
        <s v="PRD00902"/>
        <s v="PRD00903"/>
        <s v="PRD00904"/>
        <s v="PRD00905"/>
        <s v="PRD00906"/>
        <s v="PRD00907"/>
        <s v="PRD00908"/>
        <s v="PRD00909"/>
        <s v="PRD00910"/>
        <s v="PRD00911"/>
        <s v="PRD00912"/>
        <s v="PRD00913"/>
        <s v="PRD00914"/>
        <s v="PRD00915"/>
        <s v="PRD00916"/>
        <s v="PRD00917"/>
        <s v="PRD00918"/>
        <s v="PRD00919"/>
        <s v="PRD00920"/>
        <s v="PRD00921"/>
        <s v="PRD00922"/>
        <s v="PRD00923"/>
        <s v="PRD00924"/>
        <s v="PRD00925"/>
        <s v="PRD00926"/>
        <s v="PRD00927"/>
        <s v="PRD00928"/>
        <s v="PRD00929"/>
        <s v="PRD00930"/>
        <s v="PRD00931"/>
        <s v="PRD00932"/>
        <s v="PRD00933"/>
        <s v="PRD00934"/>
        <s v="PRD00935"/>
        <s v="PRD00936"/>
        <s v="PRD00937"/>
        <s v="PRD00938"/>
        <s v="PRD00939"/>
        <s v="PRD00940"/>
        <s v="PRD00941"/>
        <s v="PRD00942"/>
        <s v="PRD00943"/>
        <s v="PRD00944"/>
        <s v="PRD00945"/>
        <s v="PRD00946"/>
        <s v="PRD00947"/>
        <s v="PRD00948"/>
        <s v="PRD00949"/>
        <s v="PRD00950"/>
        <s v="PRD00951"/>
        <s v="PRD00952"/>
        <s v="PRD00953"/>
        <s v="PRD00954"/>
        <s v="PRD00955"/>
        <s v="PRD00956"/>
        <s v="PRD00957"/>
        <s v="PRD00958"/>
        <s v="PRD00959"/>
        <s v="PRD00960"/>
        <s v="PRD00961"/>
        <s v="PRD00962"/>
        <s v="PRD00963"/>
        <s v="PRD00964"/>
        <s v="PRD00965"/>
        <s v="PRD00966"/>
        <s v="PRD00967"/>
        <s v="PRD00968"/>
        <s v="PRD00969"/>
        <s v="PRD00970"/>
        <s v="PRD00971"/>
        <s v="PRD00972"/>
        <s v="PRD00973"/>
        <s v="PRD00974"/>
        <s v="PRD00975"/>
        <s v="PRD00976"/>
        <s v="PRD00977"/>
        <s v="PRD00978"/>
        <s v="PRD00979"/>
        <s v="PRD00980"/>
        <s v="PRD00981"/>
        <s v="PRD00982"/>
        <s v="PRD00983"/>
        <s v="PRD00984"/>
        <s v="PRD00985"/>
        <s v="PRD00986"/>
        <s v="PRD00987"/>
        <s v="PRD00988"/>
        <s v="PRD00989"/>
        <s v="PRD00990"/>
        <s v="PRD00991"/>
        <s v="PRD00992"/>
        <s v="PRD00993"/>
        <s v="PRD00994"/>
        <s v="PRD00995"/>
        <s v="PRD00996"/>
        <s v="PRD00997"/>
        <s v="PRD00998"/>
        <s v="PRD00999"/>
        <s v="PRD01000"/>
        <s v="PRD01001"/>
        <s v="PRD01002"/>
        <s v="PRD01003"/>
        <s v="PRD01004"/>
        <s v="PRD01005"/>
        <s v="PRD01006"/>
        <s v="PRD01007"/>
        <s v="PRD01008"/>
        <s v="PRD01009"/>
        <s v="PRD01010"/>
        <s v="PRD01011"/>
        <s v="PRD01012"/>
        <s v="PRD01013"/>
        <s v="PRD01014"/>
        <s v="PRD01015"/>
        <s v="PRD01016"/>
        <s v="PRD01017"/>
        <s v="PRD01018"/>
        <s v="PRD01019"/>
        <s v="PRD01020"/>
        <s v="PRD01021"/>
        <s v="PRD01022"/>
        <s v="PRD01023"/>
        <s v="PRD01024"/>
        <s v="PRD01025"/>
        <s v="PRD01026"/>
        <s v="PRD01027"/>
        <s v="PRD01028"/>
        <s v="PRD01029"/>
        <s v="PRD01030"/>
        <s v="PRD01031"/>
        <s v="PRD01032"/>
        <s v="PRD01033"/>
        <s v="PRD01034"/>
        <s v="PRD01035"/>
        <s v="PRD01036"/>
        <s v="PRD01037"/>
        <s v="PRD01038"/>
        <s v="PRD01039"/>
        <s v="PRD01040"/>
        <s v="PRD01041"/>
        <s v="PRD01042"/>
        <s v="PRD01043"/>
        <s v="PRD01044"/>
        <s v="PRD01045"/>
        <s v="PRD01046"/>
        <s v="PRD01047"/>
        <s v="PRD01048"/>
        <s v="PRD01049"/>
        <s v="PRD01050"/>
        <s v="PRD01051"/>
        <s v="PRD01052"/>
        <s v="PRD01053"/>
        <s v="PRD01054"/>
        <s v="PRD01055"/>
        <s v="PRD01056"/>
        <s v="PRD01057"/>
        <s v="PRD01058"/>
        <s v="PRD01059"/>
        <s v="PRD01060"/>
        <s v="PRD01061"/>
        <s v="PRD01062"/>
        <s v="PRD01063"/>
        <s v="PRD01064"/>
        <s v="PRD01065"/>
        <s v="PRD01066"/>
        <s v="PRD01067"/>
        <s v="PRD01068"/>
        <s v="PRD01069"/>
        <s v="PRD01070"/>
        <s v="PRD01071"/>
        <s v="PRD01072"/>
        <s v="PRD01073"/>
        <s v="PRD01074"/>
        <s v="PRD01075"/>
        <s v="PRD01076"/>
        <s v="PRD01077"/>
        <s v="PRD01078"/>
        <s v="PRD01079"/>
        <s v="PRD01080"/>
        <s v="PRD01081"/>
        <s v="PRD01082"/>
        <s v="PRD01083"/>
        <s v="PRD01084"/>
        <s v="PRD01085"/>
        <s v="PRD01086"/>
        <s v="PRD01087"/>
        <s v="PRD01088"/>
        <s v="PRD01089"/>
        <s v="PRD01090"/>
        <s v="PRD01091"/>
        <s v="PRD01092"/>
        <s v="PRD01093"/>
        <s v="PRD01094"/>
        <s v="PRD01095"/>
        <s v="PRD01096"/>
        <s v="PRD01097"/>
        <s v="PRD01098"/>
        <s v="PRD01099"/>
        <s v="PRD01100"/>
        <s v="PRD01101"/>
        <s v="PRD01102"/>
        <s v="PRD01103"/>
        <s v="PRD01104"/>
        <s v="PRD01105"/>
        <s v="PRD01106"/>
        <s v="PRD01107"/>
        <s v="PRD01108"/>
        <s v="PRD01109"/>
        <s v="PRD01110"/>
        <s v="PRD01111"/>
        <s v="PRD01112"/>
        <s v="PRD01113"/>
        <s v="PRD01114"/>
        <s v="PRD01115"/>
        <s v="PRD01116"/>
        <s v="PRD01117"/>
        <s v="PRD01118"/>
        <s v="PRD01119"/>
        <s v="PRD01120"/>
        <s v="PRD01121"/>
        <s v="PRD01122"/>
        <s v="PRD01123"/>
        <s v="PRD01124"/>
        <s v="PRD01125"/>
        <s v="PRD01126"/>
        <s v="PRD01127"/>
        <s v="PRD01128"/>
        <s v="PRD01129"/>
        <s v="PRD01130"/>
        <s v="PRD01131"/>
        <s v="PRD01132"/>
        <s v="PRD01133"/>
        <s v="PRD01134"/>
        <s v="PRD01135"/>
        <s v="PRD01136"/>
        <s v="PRD01137"/>
        <s v="PRD01138"/>
        <s v="PRD01139"/>
        <s v="PRD01140"/>
        <s v="PRD01141"/>
        <s v="PRD01142"/>
        <s v="PRD01143"/>
        <s v="PRD01144"/>
        <s v="PRD01145"/>
        <s v="PRD01146"/>
        <s v="PRD01147"/>
        <s v="PRD01148"/>
        <s v="PRD01149"/>
        <s v="PRD01150"/>
        <s v="PRD01151"/>
        <s v="PRD01152"/>
        <s v="PRD01153"/>
        <s v="PRD01154"/>
        <s v="PRD01155"/>
        <s v="PRD01156"/>
        <s v="PRD01157"/>
        <s v="PRD01158"/>
        <s v="PRD01159"/>
        <s v="PRD01160"/>
        <s v="PRD01161"/>
        <s v="PRD01162"/>
        <s v="PRD01163"/>
        <s v="PRD01164"/>
        <s v="PRD01165"/>
        <s v="PRD01166"/>
        <s v="PRD01167"/>
        <s v="PRD01168"/>
        <s v="PRD01169"/>
        <s v="PRD01170"/>
        <s v="PRD01171"/>
        <s v="PRD01172"/>
        <s v="PRD01173"/>
        <s v="PRD01174"/>
        <s v="PRD01175"/>
        <s v="PRD01176"/>
        <s v="PRD01177"/>
        <s v="PRD01178"/>
        <s v="PRD01179"/>
        <s v="PRD01180"/>
        <s v="PRD01181"/>
        <s v="PRD01182"/>
        <s v="PRD01183"/>
        <s v="PRD01184"/>
        <s v="PRD01185"/>
        <s v="PRD01186"/>
        <s v="PRD01187"/>
        <s v="PRD01188"/>
        <s v="PRD01189"/>
        <s v="PRD01190"/>
        <s v="PRD01191"/>
        <s v="PRD01192"/>
        <s v="PRD01193"/>
        <s v="PRD01194"/>
        <s v="PRD01195"/>
        <s v="PRD01196"/>
        <s v="PRD01197"/>
        <s v="PRD01198"/>
        <s v="PRD01199"/>
        <s v="PRD01200"/>
      </sharedItems>
    </cacheField>
    <cacheField name="Product_Name" numFmtId="0">
      <sharedItems/>
    </cacheField>
    <cacheField name="Category" numFmtId="0">
      <sharedItems/>
    </cacheField>
    <cacheField name="Brand" numFmtId="0">
      <sharedItems/>
    </cacheField>
    <cacheField name="Supplier" numFmtId="0">
      <sharedItems/>
    </cacheField>
    <cacheField name="Cost_Price" numFmtId="0">
      <sharedItems containsSemiMixedTypes="0" containsString="0" containsNumber="1" minValue="-155.76" maxValue="199.36"/>
    </cacheField>
    <cacheField name="Need Review_Cost" numFmtId="0">
      <sharedItems containsBlank="1"/>
    </cacheField>
    <cacheField name="Selling_Price" numFmtId="0">
      <sharedItems containsSemiMixedTypes="0" containsString="0" containsNumber="1" minValue="6.64" maxValue="2202.9"/>
    </cacheField>
    <cacheField name="Stock_Level" numFmtId="0">
      <sharedItems containsSemiMixedTypes="0" containsString="0" containsNumber="1" containsInteger="1" minValue="0" maxValue="499" count="447">
        <n v="394"/>
        <n v="23"/>
        <n v="60"/>
        <n v="365"/>
        <n v="34"/>
        <n v="124"/>
        <n v="43"/>
        <n v="277"/>
        <n v="396"/>
        <n v="171"/>
        <n v="47"/>
        <n v="27"/>
        <n v="154"/>
        <n v="463"/>
        <n v="150"/>
        <n v="53"/>
        <n v="228"/>
        <n v="375"/>
        <n v="419"/>
        <n v="372"/>
        <n v="100"/>
        <n v="4"/>
        <n v="440"/>
        <n v="474"/>
        <n v="295"/>
        <n v="173"/>
        <n v="125"/>
        <n v="169"/>
        <n v="183"/>
        <n v="497"/>
        <n v="286"/>
        <n v="241"/>
        <n v="186"/>
        <n v="98"/>
        <n v="146"/>
        <n v="416"/>
        <n v="333"/>
        <n v="292"/>
        <n v="238"/>
        <n v="142"/>
        <n v="353"/>
        <n v="233"/>
        <n v="179"/>
        <n v="112"/>
        <n v="410"/>
        <n v="85"/>
        <n v="38"/>
        <n v="494"/>
        <n v="290"/>
        <n v="289"/>
        <n v="316"/>
        <n v="356"/>
        <n v="427"/>
        <n v="496"/>
        <n v="401"/>
        <n v="435"/>
        <n v="293"/>
        <n v="330"/>
        <n v="93"/>
        <n v="364"/>
        <n v="251"/>
        <n v="460"/>
        <n v="132"/>
        <n v="182"/>
        <n v="469"/>
        <n v="329"/>
        <n v="153"/>
        <n v="135"/>
        <n v="283"/>
        <n v="457"/>
        <n v="321"/>
        <n v="218"/>
        <n v="235"/>
        <n v="451"/>
        <n v="430"/>
        <n v="77"/>
        <n v="170"/>
        <n v="208"/>
        <n v="106"/>
        <n v="46"/>
        <n v="155"/>
        <n v="389"/>
        <n v="454"/>
        <n v="250"/>
        <n v="242"/>
        <n v="304"/>
        <n v="361"/>
        <n v="202"/>
        <n v="107"/>
        <n v="51"/>
        <n v="384"/>
        <n v="450"/>
        <n v="443"/>
        <n v="344"/>
        <n v="240"/>
        <n v="350"/>
        <n v="74"/>
        <n v="486"/>
        <n v="221"/>
        <n v="163"/>
        <n v="392"/>
        <n v="472"/>
        <n v="255"/>
        <n v="432"/>
        <n v="225"/>
        <n v="59"/>
        <n v="346"/>
        <n v="165"/>
        <n v="351"/>
        <n v="115"/>
        <n v="337"/>
        <n v="259"/>
        <n v="481"/>
        <n v="232"/>
        <n v="65"/>
        <n v="275"/>
        <n v="144"/>
        <n v="82"/>
        <n v="309"/>
        <n v="164"/>
        <n v="200"/>
        <n v="83"/>
        <n v="428"/>
        <n v="386"/>
        <n v="114"/>
        <n v="373"/>
        <n v="7"/>
        <n v="324"/>
        <n v="121"/>
        <n v="227"/>
        <n v="81"/>
        <n v="358"/>
        <n v="213"/>
        <n v="488"/>
        <n v="61"/>
        <n v="14"/>
        <n v="95"/>
        <n v="137"/>
        <n v="1"/>
        <n v="360"/>
        <n v="391"/>
        <n v="287"/>
        <n v="265"/>
        <n v="215"/>
        <n v="415"/>
        <n v="336"/>
        <n v="198"/>
        <n v="257"/>
        <n v="490"/>
        <n v="31"/>
        <n v="178"/>
        <n v="130"/>
        <n v="398"/>
        <n v="13"/>
        <n v="3"/>
        <n v="354"/>
        <n v="204"/>
        <n v="216"/>
        <n v="181"/>
        <n v="56"/>
        <n v="470"/>
        <n v="67"/>
        <n v="378"/>
        <n v="381"/>
        <n v="409"/>
        <n v="485"/>
        <n v="380"/>
        <n v="492"/>
        <n v="223"/>
        <n v="249"/>
        <n v="484"/>
        <n v="73"/>
        <n v="434"/>
        <n v="296"/>
        <n v="467"/>
        <n v="224"/>
        <n v="237"/>
        <n v="32"/>
        <n v="455"/>
        <n v="96"/>
        <n v="480"/>
        <n v="118"/>
        <n v="303"/>
        <n v="334"/>
        <n v="246"/>
        <n v="138"/>
        <n v="414"/>
        <n v="55"/>
        <n v="239"/>
        <n v="71"/>
        <n v="166"/>
        <n v="393"/>
        <n v="172"/>
        <n v="244"/>
        <n v="101"/>
        <n v="437"/>
        <n v="89"/>
        <n v="407"/>
        <n v="199"/>
        <n v="418"/>
        <n v="269"/>
        <n v="387"/>
        <n v="368"/>
        <n v="325"/>
        <n v="120"/>
        <n v="377"/>
        <n v="327"/>
        <n v="254"/>
        <n v="315"/>
        <n v="50"/>
        <n v="445"/>
        <n v="108"/>
        <n v="191"/>
        <n v="161"/>
        <n v="196"/>
        <n v="459"/>
        <n v="318"/>
        <n v="156"/>
        <n v="442"/>
        <n v="29"/>
        <n v="176"/>
        <n v="271"/>
        <n v="39"/>
        <n v="203"/>
        <n v="429"/>
        <n v="272"/>
        <n v="80"/>
        <n v="19"/>
        <n v="68"/>
        <n v="33"/>
        <n v="2"/>
        <n v="431"/>
        <n v="335"/>
        <n v="482"/>
        <n v="104"/>
        <n v="340"/>
        <n v="217"/>
        <n v="374"/>
        <n v="311"/>
        <n v="40"/>
        <n v="230"/>
        <n v="426"/>
        <n v="341"/>
        <n v="160"/>
        <n v="97"/>
        <n v="207"/>
        <n v="449"/>
        <n v="298"/>
        <n v="168"/>
        <n v="495"/>
        <n v="395"/>
        <n v="11"/>
        <n v="417"/>
        <n v="367"/>
        <n v="201"/>
        <n v="388"/>
        <n v="236"/>
        <n v="302"/>
        <n v="405"/>
        <n v="359"/>
        <n v="253"/>
        <n v="383"/>
        <n v="243"/>
        <n v="342"/>
        <n v="425"/>
        <n v="282"/>
        <n v="320"/>
        <n v="278"/>
        <n v="205"/>
        <n v="143"/>
        <n v="49"/>
        <n v="90"/>
        <n v="116"/>
        <n v="37"/>
        <n v="355"/>
        <n v="458"/>
        <n v="22"/>
        <n v="149"/>
        <n v="247"/>
        <n v="268"/>
        <n v="347"/>
        <n v="79"/>
        <n v="466"/>
        <n v="151"/>
        <n v="499"/>
        <n v="452"/>
        <n v="252"/>
        <n v="339"/>
        <n v="285"/>
        <n v="323"/>
        <n v="234"/>
        <n v="328"/>
        <n v="423"/>
        <n v="266"/>
        <n v="111"/>
        <n v="397"/>
        <n v="447"/>
        <n v="385"/>
        <n v="403"/>
        <n v="444"/>
        <n v="66"/>
        <n v="462"/>
        <n v="63"/>
        <n v="498"/>
        <n v="127"/>
        <n v="338"/>
        <n v="192"/>
        <n v="9"/>
        <n v="103"/>
        <n v="310"/>
        <n v="475"/>
        <n v="162"/>
        <n v="404"/>
        <n v="349"/>
        <n v="45"/>
        <n v="18"/>
        <n v="281"/>
        <n v="167"/>
        <n v="483"/>
        <n v="362"/>
        <n v="41"/>
        <n v="413"/>
        <n v="136"/>
        <n v="197"/>
        <n v="446"/>
        <n v="422"/>
        <n v="158"/>
        <n v="75"/>
        <n v="491"/>
        <n v="478"/>
        <n v="117"/>
        <n v="411"/>
        <n v="306"/>
        <n v="231"/>
        <n v="140"/>
        <n v="174"/>
        <n v="305"/>
        <n v="487"/>
        <n v="412"/>
        <n v="477"/>
        <n v="441"/>
        <n v="420"/>
        <n v="28"/>
        <n v="220"/>
        <n v="35"/>
        <n v="87"/>
        <n v="248"/>
        <n v="448"/>
        <n v="190"/>
        <n v="438"/>
        <n v="26"/>
        <n v="147"/>
        <n v="357"/>
        <n v="406"/>
        <n v="262"/>
        <n v="453"/>
        <n v="210"/>
        <n v="134"/>
        <n v="214"/>
        <n v="260"/>
        <n v="473"/>
        <n v="382"/>
        <n v="92"/>
        <n v="312"/>
        <n v="229"/>
        <n v="6"/>
        <n v="264"/>
        <n v="219"/>
        <n v="370"/>
        <n v="58"/>
        <n v="8"/>
        <n v="436"/>
        <n v="468"/>
        <n v="314"/>
        <n v="141"/>
        <n v="86"/>
        <n v="402"/>
        <n v="44"/>
        <n v="267"/>
        <n v="206"/>
        <n v="25"/>
        <n v="193"/>
        <n v="376"/>
        <n v="348"/>
        <n v="148"/>
        <n v="294"/>
        <n v="456"/>
        <n v="261"/>
        <n v="464"/>
        <n v="119"/>
        <n v="471"/>
        <n v="84"/>
        <n v="62"/>
        <n v="366"/>
        <n v="352"/>
        <n v="317"/>
        <n v="331"/>
        <n v="24"/>
        <n v="70"/>
        <n v="400"/>
        <n v="379"/>
        <n v="30"/>
        <n v="371"/>
        <n v="421"/>
        <n v="301"/>
        <n v="493"/>
        <n v="274"/>
        <n v="139"/>
        <n v="52"/>
        <n v="69"/>
        <n v="439"/>
        <n v="105"/>
        <n v="258"/>
        <n v="36"/>
        <n v="222"/>
        <n v="54"/>
        <n v="48"/>
        <n v="12"/>
        <n v="256"/>
        <n v="226"/>
        <n v="433"/>
        <n v="157"/>
        <n v="122"/>
        <n v="332"/>
        <n v="76"/>
        <n v="177"/>
        <n v="263"/>
        <n v="126"/>
        <n v="113"/>
        <n v="110"/>
        <n v="64"/>
        <n v="0"/>
        <n v="159"/>
        <n v="175"/>
        <n v="109"/>
        <n v="17"/>
        <n v="476"/>
        <n v="299"/>
        <n v="152"/>
        <n v="10"/>
        <n v="123"/>
        <n v="91"/>
        <n v="399"/>
        <n v="322"/>
        <n v="279"/>
        <n v="280"/>
        <n v="20"/>
      </sharedItems>
    </cacheField>
    <cacheField name="Promo_Availability" numFmtId="0">
      <sharedItems/>
    </cacheField>
    <cacheField name="Image_URL"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00">
  <r>
    <x v="0"/>
    <s v="PRM0278"/>
    <s v="STR0068"/>
    <x v="0"/>
    <s v="Abbassia"/>
    <d v="2024-07-24T00:00:00"/>
    <s v="Wednesday"/>
    <x v="0"/>
    <x v="0"/>
    <s v="PRD00767"/>
    <n v="17"/>
    <n v="235.59"/>
    <n v="4005.03"/>
    <m/>
    <x v="0"/>
    <s v="NO"/>
    <s v="Not Executed"/>
    <n v="3.6"/>
    <s v="Excellent"/>
    <s v="https://via.placeholder.com/400?text=Shelf+1"/>
    <m/>
  </r>
  <r>
    <x v="1"/>
    <s v="PRM0218"/>
    <s v="STR0109"/>
    <x v="0"/>
    <s v="Nasr City"/>
    <d v="2025-05-28T00:00:00"/>
    <s v="Wednesday"/>
    <x v="1"/>
    <x v="1"/>
    <s v="PRD00451"/>
    <n v="24"/>
    <n v="332.93"/>
    <n v="7990.32"/>
    <m/>
    <x v="1"/>
    <s v="Yes"/>
    <s v="Executed"/>
    <n v="4.5"/>
    <s v="Excellent"/>
    <s v="https://via.placeholder.com/400?text=Shelf+2"/>
    <m/>
  </r>
  <r>
    <x v="2"/>
    <s v="PRM0139"/>
    <s v="STR0201"/>
    <x v="1"/>
    <s v="Haram"/>
    <d v="2024-12-09T00:00:00"/>
    <s v="Monday"/>
    <x v="2"/>
    <x v="0"/>
    <s v="PRD00880"/>
    <n v="44"/>
    <n v="55.86"/>
    <n v="2457.84"/>
    <m/>
    <x v="2"/>
    <s v="NO"/>
    <s v="Executed"/>
    <n v="1.5"/>
    <s v="Poor"/>
    <s v="https://via.placeholder.com/400?text=Shelf+3"/>
    <s v="Photo blurry"/>
  </r>
  <r>
    <x v="3"/>
    <s v="PRM0043"/>
    <s v="STR0033"/>
    <x v="2"/>
    <s v="Sedy Bey"/>
    <d v="2025-07-29T00:00:00"/>
    <s v="Tuesday"/>
    <x v="0"/>
    <x v="1"/>
    <s v="PRD00554"/>
    <n v="38"/>
    <n v="140.35"/>
    <n v="5333.3"/>
    <m/>
    <x v="3"/>
    <s v="NO"/>
    <s v="Executed"/>
    <n v="4.5999999999999996"/>
    <s v="Excellent"/>
    <s v="https://via.placeholder.com/400?text=Shelf+4"/>
    <m/>
  </r>
  <r>
    <x v="4"/>
    <s v="PRM0257"/>
    <s v="STR0065"/>
    <x v="0"/>
    <s v="Abbassia"/>
    <d v="2025-10-13T00:00:00"/>
    <s v="Monday"/>
    <x v="3"/>
    <x v="1"/>
    <s v="PRD00672"/>
    <n v="29"/>
    <n v="200.04"/>
    <n v="5801.16"/>
    <m/>
    <x v="0"/>
    <s v="Yes"/>
    <s v="Executed"/>
    <n v="2.8"/>
    <s v="Good"/>
    <s v="https://via.placeholder.com/400?text=Shelf+5"/>
    <m/>
  </r>
  <r>
    <x v="5"/>
    <s v="PRM0152"/>
    <s v="STR0297"/>
    <x v="3"/>
    <s v="Damietta"/>
    <d v="2025-06-26T00:00:00"/>
    <s v="Thursday"/>
    <x v="4"/>
    <x v="1"/>
    <s v="PRD00798"/>
    <n v="31"/>
    <n v="15.41"/>
    <n v="477.71"/>
    <m/>
    <x v="0"/>
    <s v="Yes"/>
    <s v="Executed"/>
    <n v="1.1000000000000001"/>
    <s v="Poor"/>
    <s v="https://via.placeholder.com/400?text=Shelf+6"/>
    <m/>
  </r>
  <r>
    <x v="6"/>
    <s v="PRM0244"/>
    <s v="STR0094"/>
    <x v="2"/>
    <s v="Roushdy"/>
    <d v="2025-07-30T00:00:00"/>
    <s v="Wednesday"/>
    <x v="0"/>
    <x v="1"/>
    <s v="PRD00224"/>
    <n v="6"/>
    <n v="259.83999999999997"/>
    <n v="1559.04"/>
    <m/>
    <x v="4"/>
    <s v="Yes"/>
    <s v="Executed"/>
    <n v="2.9"/>
    <s v="Good"/>
    <s v="https://via.placeholder.com/400?text=Shelf+7"/>
    <m/>
  </r>
  <r>
    <x v="7"/>
    <s v="PRM0057"/>
    <s v="STR0119"/>
    <x v="1"/>
    <s v="Sheikh Zayed"/>
    <d v="2025-02-23T00:00:00"/>
    <s v="Sunday"/>
    <x v="5"/>
    <x v="1"/>
    <s v="PRD00933"/>
    <n v="0"/>
    <n v="237.34"/>
    <n v="0"/>
    <s v="No Sales"/>
    <x v="2"/>
    <s v="Yes"/>
    <s v="Executed"/>
    <n v="1.3"/>
    <s v="Poor"/>
    <s v="https://via.placeholder.com/400?text=Shelf+8"/>
    <m/>
  </r>
  <r>
    <x v="8"/>
    <s v="PRM0124"/>
    <s v="STR0283"/>
    <x v="4"/>
    <s v="Minya"/>
    <d v="2025-01-22T00:00:00"/>
    <s v="Wednesday"/>
    <x v="6"/>
    <x v="1"/>
    <s v="PRD00298"/>
    <n v="29"/>
    <n v="353.66"/>
    <n v="10256.14"/>
    <m/>
    <x v="0"/>
    <s v="Yes"/>
    <s v="Executed"/>
    <n v="2.8"/>
    <s v="Good"/>
    <s v="https://via.placeholder.com/400?text=Shelf+9"/>
    <s v="Photo blurry"/>
  </r>
  <r>
    <x v="9"/>
    <s v="PRM0110"/>
    <s v="STR0225"/>
    <x v="1"/>
    <s v="6th of October"/>
    <d v="2024-07-26T00:00:00"/>
    <s v="Friday"/>
    <x v="0"/>
    <x v="0"/>
    <s v="PRD00360"/>
    <n v="10"/>
    <n v="452.77"/>
    <n v="4527.7"/>
    <m/>
    <x v="1"/>
    <s v="Yes"/>
    <s v="Partial"/>
    <n v="1.6"/>
    <s v="Poor"/>
    <s v="https://via.placeholder.com/400?text=Shelf+10"/>
    <m/>
  </r>
  <r>
    <x v="10"/>
    <s v="PRM0299"/>
    <s v="STR0175"/>
    <x v="0"/>
    <s v="Maadi"/>
    <d v="2024-08-03T00:00:00"/>
    <s v="Saturday"/>
    <x v="7"/>
    <x v="0"/>
    <s v="PRD01183"/>
    <n v="26"/>
    <n v="392.59"/>
    <n v="10207.34"/>
    <m/>
    <x v="2"/>
    <s v="Yes"/>
    <s v="Partial"/>
    <n v="2.6"/>
    <s v="Good"/>
    <s v="https://via.placeholder.com/400?text=Shelf+11"/>
    <m/>
  </r>
  <r>
    <x v="11"/>
    <s v="PRM0271"/>
    <s v="STR0326"/>
    <x v="0"/>
    <s v="Abbassia"/>
    <d v="2025-01-11T00:00:00"/>
    <s v="Saturday"/>
    <x v="6"/>
    <x v="1"/>
    <s v="PRD00435"/>
    <n v="28"/>
    <n v="13.62"/>
    <n v="381.36"/>
    <m/>
    <x v="4"/>
    <s v="NO"/>
    <s v="Executed"/>
    <n v="2.1"/>
    <s v="Good"/>
    <s v="https://via.placeholder.com/400?text=Shelf+12"/>
    <m/>
  </r>
  <r>
    <x v="12"/>
    <s v="PRM0267"/>
    <s v="STR0324"/>
    <x v="4"/>
    <s v="Luxor"/>
    <d v="2025-08-07T00:00:00"/>
    <s v="Thursday"/>
    <x v="7"/>
    <x v="1"/>
    <s v="PRD00089"/>
    <n v="15"/>
    <n v="186.13"/>
    <n v="2791.95"/>
    <m/>
    <x v="5"/>
    <s v="Yes"/>
    <s v="Executed"/>
    <n v="1.6"/>
    <s v="Poor"/>
    <s v="https://via.placeholder.com/400?text=Shelf+13"/>
    <m/>
  </r>
  <r>
    <x v="13"/>
    <s v="PRM0281"/>
    <s v="STR0307"/>
    <x v="4"/>
    <s v="Aswan"/>
    <d v="2024-10-15T00:00:00"/>
    <s v="Tuesday"/>
    <x v="3"/>
    <x v="0"/>
    <s v="PRD01033"/>
    <n v="9"/>
    <n v="130.66"/>
    <n v="1175.94"/>
    <m/>
    <x v="2"/>
    <s v="NO"/>
    <s v="Executed"/>
    <n v="1.1000000000000001"/>
    <s v="Poor"/>
    <s v="https://via.placeholder.com/400?text=Shelf+14"/>
    <m/>
  </r>
  <r>
    <x v="14"/>
    <s v="PRM0073"/>
    <s v="STR0031"/>
    <x v="2"/>
    <s v="Gomrok"/>
    <d v="2024-08-22T00:00:00"/>
    <s v="Thursday"/>
    <x v="7"/>
    <x v="0"/>
    <s v="PRD01012"/>
    <n v="17"/>
    <n v="225.42"/>
    <n v="3832.14"/>
    <m/>
    <x v="1"/>
    <s v="NO"/>
    <s v="Partial"/>
    <n v="2.1"/>
    <s v="Good"/>
    <s v="https://via.placeholder.com/400?text=Shelf+15"/>
    <m/>
  </r>
  <r>
    <x v="15"/>
    <s v="PRM0290"/>
    <s v="STR0247"/>
    <x v="4"/>
    <s v="Qena"/>
    <d v="2025-11-22T00:00:00"/>
    <s v="Saturday"/>
    <x v="8"/>
    <x v="1"/>
    <s v="PRD00845"/>
    <n v="38"/>
    <n v="224.17"/>
    <n v="8518.4599999999991"/>
    <m/>
    <x v="4"/>
    <s v="NO"/>
    <s v="Partial"/>
    <n v="1"/>
    <s v="Poor"/>
    <s v="https://via.placeholder.com/400?text=Shelf+16"/>
    <m/>
  </r>
  <r>
    <x v="16"/>
    <s v="PRM0035"/>
    <s v="STR0065"/>
    <x v="0"/>
    <s v="Abbassia"/>
    <d v="2024-06-10T00:00:00"/>
    <s v="Monday"/>
    <x v="4"/>
    <x v="0"/>
    <s v="PRD00970"/>
    <n v="14"/>
    <n v="14.43"/>
    <n v="202.02"/>
    <m/>
    <x v="3"/>
    <s v="NO"/>
    <s v="Executed"/>
    <n v="2.2999999999999998"/>
    <s v="Good"/>
    <s v="https://via.placeholder.com/400?text=Shelf+17"/>
    <m/>
  </r>
  <r>
    <x v="17"/>
    <s v="PRM0286"/>
    <s v="STR0134"/>
    <x v="4"/>
    <s v="Sohag"/>
    <d v="2025-04-07T00:00:00"/>
    <s v="Monday"/>
    <x v="9"/>
    <x v="1"/>
    <s v="PRD00040"/>
    <n v="16"/>
    <n v="79.61"/>
    <n v="1273.76"/>
    <m/>
    <x v="1"/>
    <s v="Yes"/>
    <s v="Partial"/>
    <n v="2.6"/>
    <s v="Good"/>
    <s v="https://via.placeholder.com/400?text=Shelf+18"/>
    <m/>
  </r>
  <r>
    <x v="18"/>
    <s v="PRM0011"/>
    <s v="STR0287"/>
    <x v="3"/>
    <s v="Mansoura"/>
    <d v="2025-01-20T00:00:00"/>
    <s v="Monday"/>
    <x v="6"/>
    <x v="1"/>
    <s v="PRD00267"/>
    <n v="10"/>
    <n v="17.68"/>
    <n v="176.8"/>
    <m/>
    <x v="5"/>
    <s v="Yes"/>
    <s v="Not Executed"/>
    <n v="1.5"/>
    <s v="Poor"/>
    <s v="https://via.placeholder.com/400?text=Shelf+19"/>
    <m/>
  </r>
  <r>
    <x v="19"/>
    <s v="PRM0122"/>
    <s v="STR0148"/>
    <x v="1"/>
    <s v="6th of October"/>
    <d v="2025-01-28T00:00:00"/>
    <s v="Tuesday"/>
    <x v="6"/>
    <x v="1"/>
    <s v="PRD00665"/>
    <n v="45"/>
    <n v="180.09"/>
    <n v="8104.05"/>
    <m/>
    <x v="4"/>
    <s v="Yes"/>
    <s v="Executed"/>
    <n v="3.3"/>
    <s v="Excellent"/>
    <s v="https://via.placeholder.com/400?text=Shelf+20"/>
    <m/>
  </r>
  <r>
    <x v="20"/>
    <s v="PRM0121"/>
    <s v="STR0260"/>
    <x v="0"/>
    <s v="Maadi"/>
    <d v="2025-02-13T00:00:00"/>
    <s v="Thursday"/>
    <x v="5"/>
    <x v="1"/>
    <s v="PRD00107"/>
    <n v="36"/>
    <n v="81.52"/>
    <n v="2934.72"/>
    <m/>
    <x v="1"/>
    <s v="NO"/>
    <s v="Partial"/>
    <n v="4.4000000000000004"/>
    <s v="Excellent"/>
    <s v="https://via.placeholder.com/400?text=Shelf+21"/>
    <m/>
  </r>
  <r>
    <x v="21"/>
    <s v="PRM0111"/>
    <s v="STR0107"/>
    <x v="3"/>
    <s v="Kafr El-Sheikh"/>
    <d v="2025-05-29T00:00:00"/>
    <s v="Thursday"/>
    <x v="1"/>
    <x v="1"/>
    <s v="PRD00063"/>
    <n v="21"/>
    <n v="11.48"/>
    <n v="241.08"/>
    <m/>
    <x v="1"/>
    <s v="Yes"/>
    <s v="Not Executed"/>
    <n v="2"/>
    <s v="Good"/>
    <s v="https://via.placeholder.com/400?text=Shelf+22"/>
    <m/>
  </r>
  <r>
    <x v="22"/>
    <s v="PRM0123"/>
    <s v="STR0055"/>
    <x v="2"/>
    <s v="Stanley"/>
    <d v="2024-10-11T00:00:00"/>
    <s v="Friday"/>
    <x v="3"/>
    <x v="0"/>
    <s v="PRD00464"/>
    <n v="42"/>
    <n v="67.260000000000005"/>
    <n v="2824.92"/>
    <m/>
    <x v="3"/>
    <s v="Yes"/>
    <s v="Not Executed"/>
    <n v="1.5"/>
    <s v="Poor"/>
    <s v="https://via.placeholder.com/400?text=Shelf+23"/>
    <m/>
  </r>
  <r>
    <x v="23"/>
    <s v="PRM0261"/>
    <s v="STR0189"/>
    <x v="3"/>
    <s v="Kafr El-Sheikh"/>
    <d v="2025-02-09T00:00:00"/>
    <s v="Sunday"/>
    <x v="5"/>
    <x v="1"/>
    <s v="PRD01064"/>
    <n v="14"/>
    <n v="222.16"/>
    <n v="3110.24"/>
    <m/>
    <x v="4"/>
    <s v="NO"/>
    <s v="Partial"/>
    <n v="4.5"/>
    <s v="Excellent"/>
    <s v="https://via.placeholder.com/400?text=Shelf+24"/>
    <s v="Photo blurry"/>
  </r>
  <r>
    <x v="24"/>
    <s v="PRM0157"/>
    <s v="STR0064"/>
    <x v="2"/>
    <s v="Gomrok"/>
    <d v="2024-06-18T00:00:00"/>
    <s v="Tuesday"/>
    <x v="4"/>
    <x v="0"/>
    <s v="PRD00709"/>
    <n v="35"/>
    <n v="44.8"/>
    <n v="1568"/>
    <m/>
    <x v="1"/>
    <s v="NO"/>
    <s v="Executed"/>
    <n v="1.6"/>
    <s v="Poor"/>
    <s v="https://via.placeholder.com/400?text=Shelf+25"/>
    <m/>
  </r>
  <r>
    <x v="25"/>
    <s v="PRM0204"/>
    <s v="STR0087"/>
    <x v="1"/>
    <s v="Sheikh Zayed"/>
    <d v="2024-06-02T00:00:00"/>
    <s v="Sunday"/>
    <x v="4"/>
    <x v="0"/>
    <s v="PRD00382"/>
    <n v="2"/>
    <n v="68.39"/>
    <n v="136.78"/>
    <m/>
    <x v="1"/>
    <s v="NO"/>
    <s v="Executed"/>
    <n v="1.3"/>
    <s v="Poor"/>
    <s v="https://via.placeholder.com/400?text=Shelf+26"/>
    <m/>
  </r>
  <r>
    <x v="26"/>
    <s v="PRM0197"/>
    <s v="STR0213"/>
    <x v="3"/>
    <s v="Zagazig"/>
    <d v="2025-06-14T00:00:00"/>
    <s v="Saturday"/>
    <x v="4"/>
    <x v="1"/>
    <s v="PRD00035"/>
    <n v="24"/>
    <n v="141.49"/>
    <n v="3395.76"/>
    <m/>
    <x v="1"/>
    <s v="NO"/>
    <s v="Executed"/>
    <n v="4.5999999999999996"/>
    <s v="Excellent"/>
    <s v="https://via.placeholder.com/400?text=Shelf+27"/>
    <m/>
  </r>
  <r>
    <x v="27"/>
    <s v="PRM0198"/>
    <s v="STR0296"/>
    <x v="0"/>
    <s v="Heliopolis"/>
    <d v="2024-12-21T00:00:00"/>
    <s v="Saturday"/>
    <x v="2"/>
    <x v="0"/>
    <s v="PRD00108"/>
    <n v="42"/>
    <n v="127.32"/>
    <n v="5347.44"/>
    <m/>
    <x v="1"/>
    <s v="NO"/>
    <s v="Executed"/>
    <n v="1.7"/>
    <s v="Poor"/>
    <s v="https://via.placeholder.com/400?text=Shelf+28"/>
    <m/>
  </r>
  <r>
    <x v="28"/>
    <s v="PRM0251"/>
    <s v="STR0332"/>
    <x v="0"/>
    <s v="Heliopolis"/>
    <d v="2025-08-25T00:00:00"/>
    <s v="Monday"/>
    <x v="7"/>
    <x v="1"/>
    <s v="PRD00996"/>
    <n v="32"/>
    <n v="73.78"/>
    <n v="2360.96"/>
    <m/>
    <x v="5"/>
    <s v="Yes"/>
    <s v="Executed"/>
    <n v="3.3"/>
    <s v="Excellent"/>
    <s v="https://via.placeholder.com/400?text=Shelf+29"/>
    <m/>
  </r>
  <r>
    <x v="29"/>
    <s v="PRM0005"/>
    <s v="STR0318"/>
    <x v="1"/>
    <s v="Dokki"/>
    <d v="2025-09-15T00:00:00"/>
    <s v="Monday"/>
    <x v="10"/>
    <x v="1"/>
    <s v="PRD00455"/>
    <n v="18"/>
    <n v="195.83"/>
    <n v="3524.94"/>
    <m/>
    <x v="1"/>
    <s v="Yes"/>
    <s v="Executed"/>
    <n v="3.4"/>
    <s v="Excellent"/>
    <s v="https://via.placeholder.com/400?text=Shelf+30"/>
    <m/>
  </r>
  <r>
    <x v="30"/>
    <s v="PRM0018"/>
    <s v="STR0344"/>
    <x v="0"/>
    <s v="Dokki"/>
    <d v="2024-08-30T00:00:00"/>
    <s v="Friday"/>
    <x v="7"/>
    <x v="0"/>
    <s v="PRD00941"/>
    <n v="27"/>
    <n v="222.92"/>
    <n v="6018.84"/>
    <m/>
    <x v="3"/>
    <s v="Yes"/>
    <s v="Partial"/>
    <n v="4.5999999999999996"/>
    <s v="Excellent"/>
    <s v="https://via.placeholder.com/400?text=Shelf+31"/>
    <m/>
  </r>
  <r>
    <x v="31"/>
    <s v="PRM0060"/>
    <s v="STR0305"/>
    <x v="1"/>
    <s v="Imbaba"/>
    <d v="2025-09-30T00:00:00"/>
    <s v="Tuesday"/>
    <x v="10"/>
    <x v="1"/>
    <s v="PRD00890"/>
    <n v="29"/>
    <n v="198.4"/>
    <n v="5753.6"/>
    <m/>
    <x v="0"/>
    <s v="Yes"/>
    <s v="Executed"/>
    <n v="1.4"/>
    <s v="Poor"/>
    <s v="https://via.placeholder.com/400?text=Shelf+32"/>
    <m/>
  </r>
  <r>
    <x v="32"/>
    <s v="PRM0086"/>
    <s v="STR0329"/>
    <x v="0"/>
    <s v="Nasr City"/>
    <d v="2025-04-23T00:00:00"/>
    <s v="Wednesday"/>
    <x v="9"/>
    <x v="1"/>
    <s v="PRD00584"/>
    <n v="4"/>
    <n v="50.23"/>
    <n v="200.92"/>
    <m/>
    <x v="0"/>
    <s v="NO"/>
    <s v="Executed"/>
    <n v="3.2"/>
    <s v="Excellent"/>
    <s v="https://via.placeholder.com/400?text=Shelf+33"/>
    <s v="Photo blurry"/>
  </r>
  <r>
    <x v="33"/>
    <s v="PRM0225"/>
    <s v="STR0151"/>
    <x v="2"/>
    <s v="Sedy Bey"/>
    <d v="2024-01-13T00:00:00"/>
    <s v="Saturday"/>
    <x v="6"/>
    <x v="0"/>
    <s v="PRD00407"/>
    <n v="10"/>
    <n v="252.87"/>
    <n v="2528.6999999999998"/>
    <m/>
    <x v="1"/>
    <s v="NO"/>
    <s v="Executed"/>
    <n v="2.7"/>
    <s v="Good"/>
    <s v="https://via.placeholder.com/400?text=Shelf+34"/>
    <m/>
  </r>
  <r>
    <x v="34"/>
    <s v="PRM0168"/>
    <s v="STR0178"/>
    <x v="0"/>
    <s v="Dokki"/>
    <d v="2024-12-14T00:00:00"/>
    <s v="Saturday"/>
    <x v="2"/>
    <x v="0"/>
    <s v="PRD00481"/>
    <n v="43"/>
    <n v="97.75"/>
    <n v="4203.25"/>
    <m/>
    <x v="2"/>
    <s v="Yes"/>
    <s v="Executed"/>
    <n v="1.6"/>
    <s v="Poor"/>
    <s v="https://via.placeholder.com/400?text=Shelf+35"/>
    <m/>
  </r>
  <r>
    <x v="35"/>
    <s v="PRM0270"/>
    <s v="STR0084"/>
    <x v="1"/>
    <s v="Imbaba"/>
    <d v="2025-09-11T00:00:00"/>
    <s v="Thursday"/>
    <x v="10"/>
    <x v="1"/>
    <s v="PRD01165"/>
    <n v="18"/>
    <n v="228.16"/>
    <n v="4106.88"/>
    <m/>
    <x v="5"/>
    <s v="Yes"/>
    <s v="Executed"/>
    <n v="2.7"/>
    <s v="Good"/>
    <s v="https://via.placeholder.com/400?text=Shelf+36"/>
    <m/>
  </r>
  <r>
    <x v="36"/>
    <s v="PRM0288"/>
    <s v="STR0109"/>
    <x v="0"/>
    <s v="Nasr City"/>
    <d v="2024-11-17T00:00:00"/>
    <s v="Sunday"/>
    <x v="8"/>
    <x v="0"/>
    <s v="PRD00277"/>
    <n v="29"/>
    <n v="21.05"/>
    <n v="610.45000000000005"/>
    <m/>
    <x v="2"/>
    <s v="NO"/>
    <s v="Not Executed"/>
    <n v="2.4"/>
    <s v="Good"/>
    <s v="https://via.placeholder.com/400?text=Shelf+37"/>
    <m/>
  </r>
  <r>
    <x v="37"/>
    <s v="PRM0216"/>
    <s v="STR0323"/>
    <x v="3"/>
    <s v="Mansoura"/>
    <d v="2024-10-03T00:00:00"/>
    <s v="Thursday"/>
    <x v="3"/>
    <x v="0"/>
    <s v="PRD00353"/>
    <n v="48"/>
    <n v="101.13"/>
    <n v="4854.24"/>
    <m/>
    <x v="5"/>
    <s v="Yes"/>
    <s v="Executed"/>
    <n v="1.5"/>
    <s v="Poor"/>
    <s v="https://via.placeholder.com/400?text=Shelf+38"/>
    <m/>
  </r>
  <r>
    <x v="38"/>
    <s v="PRM0144"/>
    <s v="STR0335"/>
    <x v="3"/>
    <s v="Tanta"/>
    <d v="2025-10-20T00:00:00"/>
    <s v="Monday"/>
    <x v="3"/>
    <x v="1"/>
    <s v="PRD01095"/>
    <n v="35"/>
    <n v="299.5"/>
    <n v="10482.5"/>
    <m/>
    <x v="4"/>
    <s v="Yes"/>
    <s v="Partial"/>
    <n v="1.1000000000000001"/>
    <s v="Poor"/>
    <s v="https://via.placeholder.com/400?text=Shelf+39"/>
    <m/>
  </r>
  <r>
    <x v="39"/>
    <s v="PRM0027"/>
    <s v="STR0145"/>
    <x v="3"/>
    <s v="Kafr El-Sheikh"/>
    <d v="2024-09-24T00:00:00"/>
    <s v="Tuesday"/>
    <x v="10"/>
    <x v="0"/>
    <s v="PRD00177"/>
    <n v="18"/>
    <n v="487.02"/>
    <n v="8766.36"/>
    <m/>
    <x v="2"/>
    <s v="NO"/>
    <s v="Executed"/>
    <n v="1.5"/>
    <s v="Poor"/>
    <s v="https://via.placeholder.com/400?text=Shelf+40"/>
    <s v="Photo blurry"/>
  </r>
  <r>
    <x v="40"/>
    <s v="PRM0134"/>
    <s v="STR0036"/>
    <x v="1"/>
    <s v="Sheikh Zayed"/>
    <d v="2025-07-27T00:00:00"/>
    <s v="Sunday"/>
    <x v="0"/>
    <x v="1"/>
    <s v="PRD00417"/>
    <n v="7"/>
    <n v="73.819999999999993"/>
    <n v="516.74"/>
    <m/>
    <x v="4"/>
    <s v="NO"/>
    <s v="Not Executed"/>
    <n v="3.6"/>
    <s v="Excellent"/>
    <s v="https://via.placeholder.com/400?text=Shelf+41"/>
    <m/>
  </r>
  <r>
    <x v="41"/>
    <s v="PRM0184"/>
    <s v="STR0234"/>
    <x v="2"/>
    <s v="Sedy Bey"/>
    <d v="2025-03-31T00:00:00"/>
    <s v="Monday"/>
    <x v="11"/>
    <x v="1"/>
    <s v="PRD00280"/>
    <n v="18"/>
    <n v="333.81"/>
    <n v="6008.58"/>
    <m/>
    <x v="5"/>
    <s v="NO"/>
    <s v="Executed"/>
    <n v="2.8"/>
    <s v="Good"/>
    <s v="https://via.placeholder.com/400?text=Shelf+42"/>
    <m/>
  </r>
  <r>
    <x v="42"/>
    <s v="PRM0115"/>
    <s v="STR0019"/>
    <x v="1"/>
    <s v="6th of October"/>
    <d v="2024-02-21T00:00:00"/>
    <s v="Wednesday"/>
    <x v="5"/>
    <x v="0"/>
    <s v="PRD00312"/>
    <n v="3"/>
    <n v="209.6"/>
    <n v="628.79999999999995"/>
    <m/>
    <x v="5"/>
    <s v="NO"/>
    <s v="Executed"/>
    <n v="4"/>
    <s v="Excellent"/>
    <s v="https://via.placeholder.com/400?text=Shelf+43"/>
    <m/>
  </r>
  <r>
    <x v="43"/>
    <s v="PRM0216"/>
    <s v="STR0234"/>
    <x v="2"/>
    <s v="Sedy Bey"/>
    <d v="2025-11-12T00:00:00"/>
    <s v="Wednesday"/>
    <x v="8"/>
    <x v="1"/>
    <s v="PRD00350"/>
    <n v="22"/>
    <n v="254.9"/>
    <n v="5607.8"/>
    <m/>
    <x v="2"/>
    <s v="NO"/>
    <s v="Executed"/>
    <n v="2"/>
    <s v="Good"/>
    <s v="https://via.placeholder.com/400?text=Shelf+44"/>
    <m/>
  </r>
  <r>
    <x v="44"/>
    <s v="PRM0161"/>
    <s v="STR0296"/>
    <x v="0"/>
    <s v="Heliopolis"/>
    <d v="2025-04-28T00:00:00"/>
    <s v="Monday"/>
    <x v="9"/>
    <x v="1"/>
    <s v="PRD00702"/>
    <n v="30"/>
    <n v="162.51"/>
    <n v="4875.3"/>
    <m/>
    <x v="0"/>
    <s v="Yes"/>
    <s v="Executed"/>
    <n v="4.7"/>
    <s v="Excellent"/>
    <s v="https://via.placeholder.com/400?text=Shelf+45"/>
    <m/>
  </r>
  <r>
    <x v="45"/>
    <s v="PRM0222"/>
    <s v="STR0156"/>
    <x v="1"/>
    <s v="Imbaba"/>
    <d v="2024-10-17T00:00:00"/>
    <s v="Thursday"/>
    <x v="3"/>
    <x v="0"/>
    <s v="PRD00742"/>
    <n v="44"/>
    <n v="128.58000000000001"/>
    <n v="5657.52"/>
    <m/>
    <x v="5"/>
    <s v="Yes"/>
    <s v="Executed"/>
    <n v="3.3"/>
    <s v="Excellent"/>
    <s v="https://via.placeholder.com/400?text=Shelf+46"/>
    <m/>
  </r>
  <r>
    <x v="46"/>
    <s v="PRM0152"/>
    <s v="STR0350"/>
    <x v="3"/>
    <s v="Kafr El-Sheikh"/>
    <d v="2025-09-10T00:00:00"/>
    <s v="Wednesday"/>
    <x v="10"/>
    <x v="1"/>
    <s v="PRD00536"/>
    <n v="42"/>
    <n v="215.57"/>
    <n v="9053.94"/>
    <m/>
    <x v="0"/>
    <s v="NO"/>
    <s v="Executed"/>
    <n v="3.3"/>
    <s v="Excellent"/>
    <s v="https://via.placeholder.com/400?text=Shelf+47"/>
    <m/>
  </r>
  <r>
    <x v="47"/>
    <s v="PRM0284"/>
    <s v="STR0043"/>
    <x v="0"/>
    <s v="Abbassia"/>
    <d v="2024-07-27T00:00:00"/>
    <s v="Saturday"/>
    <x v="0"/>
    <x v="0"/>
    <s v="PRD00930"/>
    <n v="14"/>
    <n v="39.58"/>
    <n v="554.12"/>
    <m/>
    <x v="0"/>
    <s v="NO"/>
    <s v="Partial"/>
    <n v="1.6"/>
    <s v="Poor"/>
    <s v="https://via.placeholder.com/400?text=Shelf+48"/>
    <m/>
  </r>
  <r>
    <x v="48"/>
    <s v="PRM0300"/>
    <s v="STR0027"/>
    <x v="1"/>
    <s v="Dokki"/>
    <d v="2025-07-28T00:00:00"/>
    <s v="Monday"/>
    <x v="0"/>
    <x v="1"/>
    <s v="PRD00897"/>
    <n v="39"/>
    <n v="104.86"/>
    <n v="4089.54"/>
    <m/>
    <x v="5"/>
    <s v="NO"/>
    <s v="Executed"/>
    <n v="3.6"/>
    <s v="Excellent"/>
    <s v="https://via.placeholder.com/400?text=Shelf+49"/>
    <s v="Photo blurry"/>
  </r>
  <r>
    <x v="49"/>
    <s v="PRM0041"/>
    <s v="STR0246"/>
    <x v="2"/>
    <s v="Smouha"/>
    <d v="2024-12-15T00:00:00"/>
    <s v="Sunday"/>
    <x v="2"/>
    <x v="0"/>
    <s v="PRD00747"/>
    <n v="47"/>
    <n v="280.95"/>
    <n v="13204.65"/>
    <m/>
    <x v="2"/>
    <s v="Yes"/>
    <s v="Executed"/>
    <n v="1.1000000000000001"/>
    <s v="Poor"/>
    <s v="https://via.placeholder.com/400?text=Shelf+50"/>
    <m/>
  </r>
  <r>
    <x v="50"/>
    <s v="PRM0264"/>
    <s v="STR0216"/>
    <x v="0"/>
    <s v="Abbassia"/>
    <d v="2024-10-03T00:00:00"/>
    <s v="Thursday"/>
    <x v="3"/>
    <x v="0"/>
    <s v="PRD00528"/>
    <n v="35"/>
    <n v="182.3"/>
    <n v="6380.5"/>
    <m/>
    <x v="4"/>
    <s v="NO"/>
    <s v="Partial"/>
    <n v="2"/>
    <s v="Good"/>
    <s v="https://via.placeholder.com/400?text=Shelf+51"/>
    <m/>
  </r>
  <r>
    <x v="51"/>
    <s v="PRM0202"/>
    <s v="STR0231"/>
    <x v="0"/>
    <s v="Dokki"/>
    <d v="2025-11-18T00:00:00"/>
    <s v="Tuesday"/>
    <x v="8"/>
    <x v="1"/>
    <s v="PRD00940"/>
    <n v="14"/>
    <n v="255.21"/>
    <n v="3572.94"/>
    <m/>
    <x v="3"/>
    <s v="NO"/>
    <s v="Executed"/>
    <n v="3.8"/>
    <s v="Excellent"/>
    <s v="https://via.placeholder.com/400?text=Shelf+52"/>
    <m/>
  </r>
  <r>
    <x v="52"/>
    <s v="PRM0133"/>
    <s v="STR0159"/>
    <x v="3"/>
    <s v="Zagazig"/>
    <d v="2024-11-13T00:00:00"/>
    <s v="Wednesday"/>
    <x v="8"/>
    <x v="0"/>
    <s v="PRD01129"/>
    <n v="48"/>
    <n v="211.61"/>
    <n v="10157.280000000001"/>
    <m/>
    <x v="2"/>
    <s v="NO"/>
    <s v="Executed"/>
    <n v="4.5"/>
    <s v="Excellent"/>
    <s v="https://via.placeholder.com/400?text=Shelf+53"/>
    <m/>
  </r>
  <r>
    <x v="53"/>
    <s v="PRM0099"/>
    <s v="STR0043"/>
    <x v="0"/>
    <s v="Abbassia"/>
    <d v="2025-06-08T00:00:00"/>
    <s v="Sunday"/>
    <x v="4"/>
    <x v="1"/>
    <s v="PRD01182"/>
    <n v="28"/>
    <n v="369.59"/>
    <n v="10348.52"/>
    <m/>
    <x v="0"/>
    <s v="NO"/>
    <s v="Not Executed"/>
    <n v="4"/>
    <s v="Excellent"/>
    <s v="https://via.placeholder.com/400?text=Shelf+54"/>
    <m/>
  </r>
  <r>
    <x v="54"/>
    <s v="PRM0140"/>
    <s v="STR0102"/>
    <x v="2"/>
    <s v="Stanley"/>
    <d v="2025-02-12T00:00:00"/>
    <s v="Wednesday"/>
    <x v="5"/>
    <x v="1"/>
    <s v="PRD01076"/>
    <n v="41"/>
    <n v="28.22"/>
    <n v="1157.02"/>
    <m/>
    <x v="4"/>
    <s v="NO"/>
    <s v="Partial"/>
    <n v="2.8"/>
    <s v="Good"/>
    <s v="https://via.placeholder.com/400?text=Shelf+55"/>
    <m/>
  </r>
  <r>
    <x v="55"/>
    <s v="PRM0231"/>
    <s v="STR0038"/>
    <x v="1"/>
    <s v="Sheikh Zayed"/>
    <d v="2025-10-27T00:00:00"/>
    <s v="Monday"/>
    <x v="3"/>
    <x v="1"/>
    <s v="PRD00665"/>
    <n v="9"/>
    <n v="180.09"/>
    <n v="1620.81"/>
    <m/>
    <x v="5"/>
    <s v="Yes"/>
    <s v="Partial"/>
    <n v="2.4"/>
    <s v="Good"/>
    <s v="https://via.placeholder.com/400?text=Shelf+56"/>
    <m/>
  </r>
  <r>
    <x v="56"/>
    <s v="PRM0269"/>
    <s v="STR0100"/>
    <x v="3"/>
    <s v="Zagazig"/>
    <d v="2025-08-24T00:00:00"/>
    <s v="Sunday"/>
    <x v="7"/>
    <x v="1"/>
    <s v="PRD01169"/>
    <n v="42"/>
    <n v="243.62"/>
    <n v="10232.040000000001"/>
    <m/>
    <x v="1"/>
    <s v="Yes"/>
    <s v="Executed"/>
    <n v="4.2"/>
    <s v="Excellent"/>
    <s v="https://via.placeholder.com/400?text=Shelf+57"/>
    <m/>
  </r>
  <r>
    <x v="57"/>
    <s v="PRM0165"/>
    <s v="STR0230"/>
    <x v="1"/>
    <s v="Sheikh Zayed"/>
    <d v="2024-09-12T00:00:00"/>
    <s v="Thursday"/>
    <x v="10"/>
    <x v="0"/>
    <s v="PRD00437"/>
    <n v="3"/>
    <n v="80.930000000000007"/>
    <n v="242.79"/>
    <m/>
    <x v="4"/>
    <s v="NO"/>
    <s v="Executed"/>
    <n v="2.9"/>
    <s v="Good"/>
    <s v="https://via.placeholder.com/400?text=Shelf+58"/>
    <m/>
  </r>
  <r>
    <x v="58"/>
    <s v="PRM0290"/>
    <s v="STR0183"/>
    <x v="0"/>
    <s v="Heliopolis"/>
    <d v="2025-03-05T00:00:00"/>
    <s v="Wednesday"/>
    <x v="11"/>
    <x v="1"/>
    <s v="PRD00950"/>
    <n v="47"/>
    <n v="137.77000000000001"/>
    <n v="6475.19"/>
    <m/>
    <x v="0"/>
    <s v="NO"/>
    <s v="Executed"/>
    <n v="3.7"/>
    <s v="Excellent"/>
    <s v="https://via.placeholder.com/400?text=Shelf+59"/>
    <m/>
  </r>
  <r>
    <x v="59"/>
    <s v="PRM0101"/>
    <s v="STR0312"/>
    <x v="0"/>
    <s v="Heliopolis"/>
    <d v="2024-03-14T00:00:00"/>
    <s v="Thursday"/>
    <x v="11"/>
    <x v="0"/>
    <s v="PRD00440"/>
    <n v="34"/>
    <n v="343.14"/>
    <n v="11666.76"/>
    <m/>
    <x v="5"/>
    <s v="NO"/>
    <s v="Not Executed"/>
    <n v="4.8"/>
    <s v="Excellent"/>
    <s v="https://via.placeholder.com/400?text=Shelf+60"/>
    <m/>
  </r>
  <r>
    <x v="60"/>
    <s v="PRM0203"/>
    <s v="STR0089"/>
    <x v="3"/>
    <s v="Tanta"/>
    <d v="2024-08-17T00:00:00"/>
    <s v="Saturday"/>
    <x v="7"/>
    <x v="0"/>
    <s v="PRD00694"/>
    <n v="12"/>
    <n v="125.9"/>
    <n v="1510.8"/>
    <m/>
    <x v="4"/>
    <s v="NO"/>
    <s v="Executed"/>
    <n v="4.7"/>
    <s v="Excellent"/>
    <s v="https://via.placeholder.com/400?text=Shelf+61"/>
    <s v="Photo blurry"/>
  </r>
  <r>
    <x v="61"/>
    <s v="PRM0119"/>
    <s v="STR0110"/>
    <x v="0"/>
    <s v="Heliopolis"/>
    <d v="2025-11-26T00:00:00"/>
    <s v="Wednesday"/>
    <x v="8"/>
    <x v="1"/>
    <s v="PRD00222"/>
    <n v="8"/>
    <n v="108.53"/>
    <n v="868.24"/>
    <m/>
    <x v="2"/>
    <s v="NO"/>
    <s v="Executed"/>
    <n v="4.8"/>
    <s v="Excellent"/>
    <s v="https://via.placeholder.com/400?text=Shelf+62"/>
    <m/>
  </r>
  <r>
    <x v="62"/>
    <s v="PRM0204"/>
    <s v="STR0079"/>
    <x v="1"/>
    <s v="Imbaba"/>
    <d v="2024-05-04T00:00:00"/>
    <s v="Saturday"/>
    <x v="1"/>
    <x v="0"/>
    <s v="PRD00731"/>
    <n v="9"/>
    <n v="150.38999999999999"/>
    <n v="1353.51"/>
    <m/>
    <x v="1"/>
    <s v="NO"/>
    <s v="Executed"/>
    <n v="1.5"/>
    <s v="Poor"/>
    <s v="https://via.placeholder.com/400?text=Shelf+63"/>
    <s v="Photo blurry"/>
  </r>
  <r>
    <x v="63"/>
    <s v="PRM0071"/>
    <s v="STR0126"/>
    <x v="3"/>
    <s v="Mansoura"/>
    <d v="2024-05-25T00:00:00"/>
    <s v="Saturday"/>
    <x v="1"/>
    <x v="0"/>
    <s v="PRD00459"/>
    <n v="29"/>
    <n v="292.83"/>
    <n v="8492.07"/>
    <m/>
    <x v="4"/>
    <s v="Yes"/>
    <s v="Executed"/>
    <n v="1.8"/>
    <s v="Poor"/>
    <s v="https://via.placeholder.com/400?text=Shelf+64"/>
    <m/>
  </r>
  <r>
    <x v="64"/>
    <s v="PRM0048"/>
    <s v="STR0157"/>
    <x v="3"/>
    <s v="Tanta"/>
    <d v="2024-06-12T00:00:00"/>
    <s v="Wednesday"/>
    <x v="4"/>
    <x v="0"/>
    <s v="PRD00376"/>
    <n v="11"/>
    <n v="283.39"/>
    <n v="3117.29"/>
    <m/>
    <x v="0"/>
    <s v="NO"/>
    <s v="Executed"/>
    <n v="4.9000000000000004"/>
    <s v="Excellent"/>
    <s v="https://via.placeholder.com/400?text=Shelf+65"/>
    <m/>
  </r>
  <r>
    <x v="65"/>
    <s v="PRM0050"/>
    <s v="STR0080"/>
    <x v="4"/>
    <s v="Qena"/>
    <d v="2025-01-18T00:00:00"/>
    <s v="Saturday"/>
    <x v="6"/>
    <x v="1"/>
    <s v="PRD00290"/>
    <n v="3"/>
    <n v="332.42"/>
    <n v="997.26"/>
    <m/>
    <x v="5"/>
    <s v="Yes"/>
    <s v="Executed"/>
    <n v="1.1000000000000001"/>
    <s v="Poor"/>
    <s v="https://via.placeholder.com/400?text=Shelf+66"/>
    <m/>
  </r>
  <r>
    <x v="66"/>
    <s v="PRM0272"/>
    <s v="STR0252"/>
    <x v="3"/>
    <s v="Tanta"/>
    <d v="2025-09-05T00:00:00"/>
    <s v="Friday"/>
    <x v="10"/>
    <x v="1"/>
    <s v="PRD00246"/>
    <n v="43"/>
    <n v="113.93"/>
    <n v="4898.99"/>
    <m/>
    <x v="4"/>
    <s v="NO"/>
    <s v="Partial"/>
    <n v="2.7"/>
    <s v="Good"/>
    <s v="https://via.placeholder.com/400?text=Shelf+67"/>
    <m/>
  </r>
  <r>
    <x v="67"/>
    <s v="PRM0181"/>
    <s v="STR0009"/>
    <x v="4"/>
    <s v="Minya"/>
    <d v="2025-05-25T00:00:00"/>
    <s v="Sunday"/>
    <x v="1"/>
    <x v="1"/>
    <s v="PRD00939"/>
    <n v="47"/>
    <n v="45.5"/>
    <n v="2138.5"/>
    <m/>
    <x v="2"/>
    <s v="NO"/>
    <s v="Executed"/>
    <n v="2.6"/>
    <s v="Good"/>
    <s v="https://via.placeholder.com/400?text=Shelf+68"/>
    <m/>
  </r>
  <r>
    <x v="68"/>
    <s v="PRM0086"/>
    <s v="STR0012"/>
    <x v="0"/>
    <s v="Dokki"/>
    <d v="2025-11-02T00:00:00"/>
    <s v="Sunday"/>
    <x v="8"/>
    <x v="1"/>
    <s v="PRD00089"/>
    <n v="37"/>
    <n v="186.13"/>
    <n v="6886.81"/>
    <m/>
    <x v="0"/>
    <s v="Yes"/>
    <s v="Executed"/>
    <n v="3.1"/>
    <s v="Excellent"/>
    <s v="https://via.placeholder.com/400?text=Shelf+69"/>
    <s v="Photo blurry"/>
  </r>
  <r>
    <x v="69"/>
    <s v="PRM0094"/>
    <s v="STR0047"/>
    <x v="4"/>
    <s v="Minya"/>
    <d v="2024-11-10T00:00:00"/>
    <s v="Sunday"/>
    <x v="8"/>
    <x v="0"/>
    <s v="PRD00550"/>
    <n v="19"/>
    <n v="113.21"/>
    <n v="2150.9899999999998"/>
    <m/>
    <x v="5"/>
    <s v="NO"/>
    <s v="Executed"/>
    <n v="4.7"/>
    <s v="Excellent"/>
    <s v="https://via.placeholder.com/400?text=Shelf+70"/>
    <m/>
  </r>
  <r>
    <x v="70"/>
    <s v="PRM0086"/>
    <s v="STR0091"/>
    <x v="2"/>
    <s v="Roushdy"/>
    <d v="2024-10-13T00:00:00"/>
    <s v="Sunday"/>
    <x v="3"/>
    <x v="0"/>
    <s v="PRD00268"/>
    <n v="6"/>
    <n v="29.54"/>
    <n v="177.24"/>
    <m/>
    <x v="0"/>
    <s v="NO"/>
    <s v="Not Executed"/>
    <n v="4.7"/>
    <s v="Excellent"/>
    <s v="https://via.placeholder.com/400?text=Shelf+71"/>
    <s v="Photo blurry"/>
  </r>
  <r>
    <x v="71"/>
    <s v="PRM0288"/>
    <s v="STR0059"/>
    <x v="3"/>
    <s v="Kafr El-Sheikh"/>
    <d v="2024-01-07T00:00:00"/>
    <s v="Sunday"/>
    <x v="6"/>
    <x v="0"/>
    <s v="PRD00938"/>
    <n v="14"/>
    <n v="43.04"/>
    <n v="602.55999999999995"/>
    <m/>
    <x v="2"/>
    <s v="Yes"/>
    <s v="Executed"/>
    <n v="4.0999999999999996"/>
    <s v="Excellent"/>
    <s v="https://via.placeholder.com/400?text=Shelf+72"/>
    <m/>
  </r>
  <r>
    <x v="72"/>
    <s v="PRM0171"/>
    <s v="STR0021"/>
    <x v="0"/>
    <s v="Nasr City"/>
    <d v="2024-11-28T00:00:00"/>
    <s v="Thursday"/>
    <x v="8"/>
    <x v="0"/>
    <s v="PRD00321"/>
    <n v="32"/>
    <n v="110.37"/>
    <n v="3531.84"/>
    <m/>
    <x v="4"/>
    <s v="Yes"/>
    <s v="Executed"/>
    <n v="2.5"/>
    <s v="Good"/>
    <s v="https://via.placeholder.com/400?text=Shelf+73"/>
    <m/>
  </r>
  <r>
    <x v="73"/>
    <s v="PRM0030"/>
    <s v="STR0045"/>
    <x v="0"/>
    <s v="Nasr City"/>
    <d v="2024-06-08T00:00:00"/>
    <s v="Saturday"/>
    <x v="4"/>
    <x v="0"/>
    <s v="PRD00506"/>
    <n v="39"/>
    <n v="295.64999999999998"/>
    <n v="11530.35"/>
    <m/>
    <x v="3"/>
    <s v="Yes"/>
    <s v="Not Executed"/>
    <n v="4.5999999999999996"/>
    <s v="Excellent"/>
    <s v="https://via.placeholder.com/400?text=Shelf+74"/>
    <m/>
  </r>
  <r>
    <x v="74"/>
    <s v="PRM0156"/>
    <s v="STR0116"/>
    <x v="3"/>
    <s v="Kafr El-Sheikh"/>
    <d v="2024-12-12T00:00:00"/>
    <s v="Thursday"/>
    <x v="2"/>
    <x v="0"/>
    <s v="PRD00272"/>
    <n v="22"/>
    <n v="302.95999999999998"/>
    <n v="6665.12"/>
    <m/>
    <x v="5"/>
    <s v="Yes"/>
    <s v="Executed"/>
    <n v="3.2"/>
    <s v="Excellent"/>
    <s v="https://via.placeholder.com/400?text=Shelf+75"/>
    <m/>
  </r>
  <r>
    <x v="75"/>
    <s v="PRM0134"/>
    <s v="STR0238"/>
    <x v="0"/>
    <s v="Maadi"/>
    <d v="2024-04-06T00:00:00"/>
    <s v="Saturday"/>
    <x v="9"/>
    <x v="0"/>
    <s v="PRD00998"/>
    <n v="18"/>
    <n v="285.43"/>
    <n v="5137.74"/>
    <m/>
    <x v="2"/>
    <s v="NO"/>
    <s v="Executed"/>
    <n v="3.2"/>
    <s v="Excellent"/>
    <s v="https://via.placeholder.com/400?text=Shelf+76"/>
    <m/>
  </r>
  <r>
    <x v="76"/>
    <s v="PRM0130"/>
    <s v="STR0115"/>
    <x v="4"/>
    <s v="Sohag"/>
    <d v="2024-07-16T00:00:00"/>
    <s v="Tuesday"/>
    <x v="0"/>
    <x v="0"/>
    <s v="PRD00796"/>
    <n v="44"/>
    <n v="324.8"/>
    <n v="14291.2"/>
    <m/>
    <x v="3"/>
    <s v="Yes"/>
    <s v="Not Executed"/>
    <n v="1.6"/>
    <s v="Poor"/>
    <s v="https://via.placeholder.com/400?text=Shelf+77"/>
    <m/>
  </r>
  <r>
    <x v="77"/>
    <s v="PRM0188"/>
    <s v="STR0174"/>
    <x v="2"/>
    <s v="Smouha"/>
    <d v="2025-07-14T00:00:00"/>
    <s v="Monday"/>
    <x v="0"/>
    <x v="1"/>
    <s v="PRD01123"/>
    <n v="18"/>
    <n v="85.92"/>
    <n v="1546.56"/>
    <m/>
    <x v="4"/>
    <s v="NO"/>
    <s v="Executed"/>
    <n v="1.2"/>
    <s v="Poor"/>
    <s v="https://via.placeholder.com/400?text=Shelf+78"/>
    <m/>
  </r>
  <r>
    <x v="78"/>
    <s v="PRM0105"/>
    <s v="STR0184"/>
    <x v="1"/>
    <s v="Imbaba"/>
    <d v="2024-12-18T00:00:00"/>
    <s v="Wednesday"/>
    <x v="2"/>
    <x v="0"/>
    <s v="PRD00333"/>
    <n v="22"/>
    <n v="28.86"/>
    <n v="634.91999999999996"/>
    <m/>
    <x v="4"/>
    <s v="NO"/>
    <s v="Executed"/>
    <n v="2.2000000000000002"/>
    <s v="Good"/>
    <s v="https://via.placeholder.com/400?text=Shelf+79"/>
    <m/>
  </r>
  <r>
    <x v="79"/>
    <s v="PRM0152"/>
    <s v="STR0147"/>
    <x v="0"/>
    <s v="Heliopolis"/>
    <d v="2025-07-14T00:00:00"/>
    <s v="Monday"/>
    <x v="0"/>
    <x v="1"/>
    <s v="PRD00947"/>
    <n v="13"/>
    <n v="393.84"/>
    <n v="5119.92"/>
    <m/>
    <x v="2"/>
    <s v="Yes"/>
    <s v="Not Executed"/>
    <n v="1.1000000000000001"/>
    <s v="Poor"/>
    <s v="https://via.placeholder.com/400?text=Shelf+80"/>
    <m/>
  </r>
  <r>
    <x v="80"/>
    <s v="PRM0082"/>
    <s v="STR0285"/>
    <x v="0"/>
    <s v="Dokki"/>
    <d v="2025-09-02T00:00:00"/>
    <s v="Tuesday"/>
    <x v="10"/>
    <x v="1"/>
    <s v="PRD00526"/>
    <n v="4"/>
    <n v="65.430000000000007"/>
    <n v="261.72000000000003"/>
    <m/>
    <x v="5"/>
    <s v="NO"/>
    <s v="Not Executed"/>
    <n v="2"/>
    <s v="Good"/>
    <s v="https://via.placeholder.com/400?text=Shelf+81"/>
    <s v="Photo blurry"/>
  </r>
  <r>
    <x v="81"/>
    <s v="PRM0253"/>
    <s v="STR0083"/>
    <x v="3"/>
    <s v="Mansoura"/>
    <d v="2024-12-25T00:00:00"/>
    <s v="Wednesday"/>
    <x v="2"/>
    <x v="0"/>
    <s v="PRD00761"/>
    <n v="24"/>
    <n v="87.4"/>
    <n v="2097.6"/>
    <m/>
    <x v="2"/>
    <s v="Yes"/>
    <s v="Executed"/>
    <n v="4.2"/>
    <s v="Excellent"/>
    <s v="https://via.placeholder.com/400?text=Shelf+82"/>
    <m/>
  </r>
  <r>
    <x v="82"/>
    <s v="PRM0086"/>
    <s v="STR0042"/>
    <x v="1"/>
    <s v="Dokki"/>
    <d v="2025-08-17T00:00:00"/>
    <s v="Sunday"/>
    <x v="7"/>
    <x v="1"/>
    <s v="PRD00444"/>
    <n v="48"/>
    <n v="406.36"/>
    <n v="19505.28"/>
    <m/>
    <x v="3"/>
    <s v="NO"/>
    <s v="Executed"/>
    <n v="3.6"/>
    <s v="Excellent"/>
    <s v="https://via.placeholder.com/400?text=Shelf+83"/>
    <s v="Photo blurry"/>
  </r>
  <r>
    <x v="83"/>
    <s v="PRM0179"/>
    <s v="STR0338"/>
    <x v="2"/>
    <s v="Stanley"/>
    <d v="2024-02-15T00:00:00"/>
    <s v="Thursday"/>
    <x v="5"/>
    <x v="0"/>
    <s v="PRD00129"/>
    <n v="0"/>
    <n v="182.88"/>
    <n v="0"/>
    <s v="No Sales"/>
    <x v="0"/>
    <s v="Yes"/>
    <s v="Partial"/>
    <n v="4.3"/>
    <s v="Excellent"/>
    <s v="https://via.placeholder.com/400?text=Shelf+84"/>
    <m/>
  </r>
  <r>
    <x v="84"/>
    <s v="PRM0147"/>
    <s v="STR0223"/>
    <x v="1"/>
    <s v="Imbaba"/>
    <d v="2024-01-11T00:00:00"/>
    <s v="Thursday"/>
    <x v="6"/>
    <x v="0"/>
    <s v="PRD00374"/>
    <n v="14"/>
    <n v="370.11"/>
    <n v="5181.54"/>
    <m/>
    <x v="0"/>
    <s v="NO"/>
    <s v="Executed"/>
    <n v="2.6"/>
    <s v="Good"/>
    <s v="https://via.placeholder.com/400?text=Shelf+85"/>
    <s v="Photo blurry"/>
  </r>
  <r>
    <x v="85"/>
    <s v="PRM0142"/>
    <s v="STR0158"/>
    <x v="1"/>
    <s v="Dokki"/>
    <d v="2024-09-28T00:00:00"/>
    <s v="Saturday"/>
    <x v="10"/>
    <x v="0"/>
    <s v="PRD00633"/>
    <n v="39"/>
    <n v="33.549999999999997"/>
    <n v="1308.45"/>
    <m/>
    <x v="3"/>
    <s v="NO"/>
    <s v="Partial"/>
    <n v="3.9"/>
    <s v="Excellent"/>
    <s v="https://via.placeholder.com/400?text=Shelf+86"/>
    <m/>
  </r>
  <r>
    <x v="86"/>
    <s v="PRM0168"/>
    <s v="STR0215"/>
    <x v="0"/>
    <s v="Abbassia"/>
    <d v="2025-04-30T00:00:00"/>
    <s v="Wednesday"/>
    <x v="9"/>
    <x v="1"/>
    <s v="PRD00934"/>
    <n v="4"/>
    <n v="90.52"/>
    <n v="362.08"/>
    <m/>
    <x v="3"/>
    <s v="Yes"/>
    <s v="Executed"/>
    <n v="3.2"/>
    <s v="Excellent"/>
    <s v="https://via.placeholder.com/400?text=Shelf+87"/>
    <m/>
  </r>
  <r>
    <x v="87"/>
    <s v="PRM0156"/>
    <s v="STR0301"/>
    <x v="0"/>
    <s v="Abbassia"/>
    <d v="2025-10-01T00:00:00"/>
    <s v="Wednesday"/>
    <x v="3"/>
    <x v="1"/>
    <s v="PRD01169"/>
    <n v="36"/>
    <n v="243.62"/>
    <n v="8770.32"/>
    <m/>
    <x v="3"/>
    <s v="NO"/>
    <s v="Partial"/>
    <n v="2.2000000000000002"/>
    <s v="Good"/>
    <s v="https://via.placeholder.com/400?text=Shelf+88"/>
    <m/>
  </r>
  <r>
    <x v="88"/>
    <s v="PRM0286"/>
    <s v="STR0328"/>
    <x v="3"/>
    <s v="Mansoura"/>
    <d v="2024-06-29T00:00:00"/>
    <s v="Saturday"/>
    <x v="4"/>
    <x v="0"/>
    <s v="PRD00018"/>
    <n v="23"/>
    <n v="478.02"/>
    <n v="10994.46"/>
    <m/>
    <x v="0"/>
    <s v="Yes"/>
    <s v="Executed"/>
    <n v="1.9"/>
    <s v="Poor"/>
    <s v="https://via.placeholder.com/400?text=Shelf+89"/>
    <s v="Photo blurry"/>
  </r>
  <r>
    <x v="89"/>
    <s v="PRM0174"/>
    <s v="STR0297"/>
    <x v="3"/>
    <s v="Damietta"/>
    <d v="2024-10-26T00:00:00"/>
    <s v="Saturday"/>
    <x v="3"/>
    <x v="0"/>
    <s v="PRD00723"/>
    <n v="16"/>
    <n v="226.79"/>
    <n v="3628.64"/>
    <m/>
    <x v="3"/>
    <s v="Yes"/>
    <s v="Executed"/>
    <n v="2.9"/>
    <s v="Good"/>
    <s v="https://via.placeholder.com/400?text=Shelf+90"/>
    <s v="Photo blurry"/>
  </r>
  <r>
    <x v="90"/>
    <s v="PRM0247"/>
    <s v="STR0308"/>
    <x v="1"/>
    <s v="6th of October"/>
    <d v="2025-11-28T00:00:00"/>
    <s v="Friday"/>
    <x v="8"/>
    <x v="1"/>
    <s v="PRD00530"/>
    <n v="42"/>
    <n v="276.10000000000002"/>
    <n v="11596.2"/>
    <m/>
    <x v="5"/>
    <s v="NO"/>
    <s v="Executed"/>
    <n v="1.8"/>
    <s v="Poor"/>
    <s v="https://via.placeholder.com/400?text=Shelf+91"/>
    <m/>
  </r>
  <r>
    <x v="91"/>
    <s v="PRM0294"/>
    <s v="STR0238"/>
    <x v="0"/>
    <s v="Maadi"/>
    <d v="2024-08-20T00:00:00"/>
    <s v="Tuesday"/>
    <x v="7"/>
    <x v="0"/>
    <s v="PRD00393"/>
    <n v="45"/>
    <n v="272.85000000000002"/>
    <n v="12278.25"/>
    <m/>
    <x v="3"/>
    <s v="NO"/>
    <s v="Executed"/>
    <n v="1.9"/>
    <s v="Poor"/>
    <s v="https://via.placeholder.com/400?text=Shelf+92"/>
    <m/>
  </r>
  <r>
    <x v="92"/>
    <s v="PRM0249"/>
    <s v="STR0038"/>
    <x v="1"/>
    <s v="Sheikh Zayed"/>
    <d v="2024-07-22T00:00:00"/>
    <s v="Monday"/>
    <x v="0"/>
    <x v="0"/>
    <s v="PRD00293"/>
    <n v="28"/>
    <n v="472.07"/>
    <n v="13217.96"/>
    <m/>
    <x v="3"/>
    <s v="NO"/>
    <s v="Not Executed"/>
    <n v="1.8"/>
    <s v="Poor"/>
    <s v="https://via.placeholder.com/400?text=Shelf+93"/>
    <m/>
  </r>
  <r>
    <x v="93"/>
    <s v="PRM0281"/>
    <s v="STR0124"/>
    <x v="0"/>
    <s v="Heliopolis"/>
    <d v="2025-10-17T00:00:00"/>
    <s v="Friday"/>
    <x v="3"/>
    <x v="1"/>
    <s v="PRD00342"/>
    <n v="38"/>
    <n v="180.82"/>
    <n v="6871.16"/>
    <m/>
    <x v="0"/>
    <s v="NO"/>
    <s v="Executed"/>
    <n v="3.3"/>
    <s v="Excellent"/>
    <s v="https://via.placeholder.com/400?text=Shelf+94"/>
    <s v="Photo blurry"/>
  </r>
  <r>
    <x v="94"/>
    <s v="PRM0239"/>
    <s v="STR0344"/>
    <x v="0"/>
    <s v="Dokki"/>
    <d v="2025-10-29T00:00:00"/>
    <s v="Wednesday"/>
    <x v="3"/>
    <x v="1"/>
    <s v="PRD00622"/>
    <n v="26"/>
    <n v="103.79"/>
    <n v="2698.54"/>
    <m/>
    <x v="3"/>
    <s v="NO"/>
    <s v="Executed"/>
    <n v="2.6"/>
    <s v="Good"/>
    <s v="https://via.placeholder.com/400?text=Shelf+95"/>
    <m/>
  </r>
  <r>
    <x v="95"/>
    <s v="PRM0034"/>
    <s v="STR0160"/>
    <x v="4"/>
    <s v="Minya"/>
    <d v="2025-05-09T00:00:00"/>
    <s v="Friday"/>
    <x v="1"/>
    <x v="1"/>
    <s v="PRD00804"/>
    <n v="19"/>
    <n v="339.63"/>
    <n v="6452.97"/>
    <m/>
    <x v="4"/>
    <s v="NO"/>
    <s v="Executed"/>
    <n v="4.3"/>
    <s v="Excellent"/>
    <s v="https://via.placeholder.com/400?text=Shelf+96"/>
    <m/>
  </r>
  <r>
    <x v="96"/>
    <s v="PRM0089"/>
    <s v="STR0297"/>
    <x v="3"/>
    <s v="Damietta"/>
    <d v="2024-04-08T00:00:00"/>
    <s v="Monday"/>
    <x v="9"/>
    <x v="0"/>
    <s v="PRD00269"/>
    <n v="6"/>
    <n v="196.81"/>
    <n v="1180.8599999999999"/>
    <m/>
    <x v="3"/>
    <s v="NO"/>
    <s v="Partial"/>
    <n v="2.6"/>
    <s v="Good"/>
    <s v="https://via.placeholder.com/400?text=Shelf+97"/>
    <m/>
  </r>
  <r>
    <x v="97"/>
    <s v="PRM0147"/>
    <s v="STR0312"/>
    <x v="0"/>
    <s v="Heliopolis"/>
    <d v="2024-02-11T00:00:00"/>
    <s v="Sunday"/>
    <x v="5"/>
    <x v="0"/>
    <s v="PRD00251"/>
    <n v="42"/>
    <n v="41.36"/>
    <n v="1737.12"/>
    <m/>
    <x v="4"/>
    <s v="Yes"/>
    <s v="Executed"/>
    <n v="4.9000000000000004"/>
    <s v="Excellent"/>
    <s v="https://via.placeholder.com/400?text=Shelf+98"/>
    <m/>
  </r>
  <r>
    <x v="98"/>
    <s v="PRM0158"/>
    <s v="STR0331"/>
    <x v="4"/>
    <s v="Aswan"/>
    <d v="2024-10-19T00:00:00"/>
    <s v="Saturday"/>
    <x v="3"/>
    <x v="0"/>
    <s v="PRD00654"/>
    <n v="30"/>
    <n v="47.68"/>
    <n v="1430.4"/>
    <m/>
    <x v="2"/>
    <s v="Yes"/>
    <s v="Executed"/>
    <n v="2.4"/>
    <s v="Good"/>
    <s v="https://via.placeholder.com/400?text=Shelf+99"/>
    <m/>
  </r>
  <r>
    <x v="99"/>
    <s v="PRM0072"/>
    <s v="STR0266"/>
    <x v="3"/>
    <s v="Kafr El-Sheikh"/>
    <d v="2024-07-12T00:00:00"/>
    <s v="Friday"/>
    <x v="0"/>
    <x v="0"/>
    <s v="PRD00297"/>
    <n v="43"/>
    <n v="184.21"/>
    <n v="7921.03"/>
    <m/>
    <x v="1"/>
    <s v="Yes"/>
    <s v="Executed"/>
    <n v="4.7"/>
    <s v="Excellent"/>
    <s v="https://via.placeholder.com/400?text=Shelf+100"/>
    <s v="Photo blurry"/>
  </r>
  <r>
    <x v="100"/>
    <s v="PRM0145"/>
    <s v="STR0260"/>
    <x v="0"/>
    <s v="Maadi"/>
    <d v="2024-01-24T00:00:00"/>
    <s v="Wednesday"/>
    <x v="6"/>
    <x v="0"/>
    <s v="PRD00841"/>
    <n v="46"/>
    <n v="252.78"/>
    <n v="11627.88"/>
    <m/>
    <x v="4"/>
    <s v="Yes"/>
    <s v="Not Executed"/>
    <n v="2.6"/>
    <s v="Good"/>
    <s v="https://via.placeholder.com/400?text=Shelf+101"/>
    <s v="Photo blurry"/>
  </r>
  <r>
    <x v="101"/>
    <s v="PRM0179"/>
    <s v="STR0212"/>
    <x v="2"/>
    <s v="Smouha"/>
    <d v="2024-10-20T00:00:00"/>
    <s v="Sunday"/>
    <x v="3"/>
    <x v="0"/>
    <s v="PRD01038"/>
    <n v="49"/>
    <n v="327.14999999999998"/>
    <n v="16030.35"/>
    <m/>
    <x v="1"/>
    <s v="NO"/>
    <s v="Not Executed"/>
    <n v="1.6"/>
    <s v="Poor"/>
    <s v="https://via.placeholder.com/400?text=Shelf+102"/>
    <m/>
  </r>
  <r>
    <x v="102"/>
    <s v="PRM0185"/>
    <s v="STR0325"/>
    <x v="0"/>
    <s v="Dokki"/>
    <d v="2025-07-01T00:00:00"/>
    <s v="Tuesday"/>
    <x v="0"/>
    <x v="1"/>
    <s v="PRD00241"/>
    <n v="0"/>
    <n v="330.34"/>
    <n v="0"/>
    <s v="No Sales"/>
    <x v="3"/>
    <s v="NO"/>
    <s v="Executed"/>
    <n v="1"/>
    <s v="Poor"/>
    <s v="https://via.placeholder.com/400?text=Shelf+103"/>
    <m/>
  </r>
  <r>
    <x v="103"/>
    <s v="PRM0239"/>
    <s v="STR0306"/>
    <x v="1"/>
    <s v="Haram"/>
    <d v="2024-08-07T00:00:00"/>
    <s v="Wednesday"/>
    <x v="7"/>
    <x v="0"/>
    <s v="PRD00426"/>
    <n v="43"/>
    <n v="143.06"/>
    <n v="6151.58"/>
    <m/>
    <x v="3"/>
    <s v="Yes"/>
    <s v="Not Executed"/>
    <n v="4.5"/>
    <s v="Excellent"/>
    <s v="https://via.placeholder.com/400?text=Shelf+104"/>
    <m/>
  </r>
  <r>
    <x v="104"/>
    <s v="PRM0169"/>
    <s v="STR0118"/>
    <x v="4"/>
    <s v="Qena"/>
    <d v="2025-02-01T00:00:00"/>
    <s v="Saturday"/>
    <x v="5"/>
    <x v="1"/>
    <s v="PRD00438"/>
    <n v="37"/>
    <n v="297.04000000000002"/>
    <n v="10990.48"/>
    <m/>
    <x v="3"/>
    <s v="Yes"/>
    <s v="Executed"/>
    <n v="4.5"/>
    <s v="Excellent"/>
    <s v="https://via.placeholder.com/400?text=Shelf+105"/>
    <m/>
  </r>
  <r>
    <x v="105"/>
    <s v="PRM0215"/>
    <s v="STR0017"/>
    <x v="1"/>
    <s v="Dokki"/>
    <d v="2025-09-17T00:00:00"/>
    <s v="Wednesday"/>
    <x v="10"/>
    <x v="1"/>
    <s v="PRD00348"/>
    <n v="32"/>
    <n v="117.72"/>
    <n v="3767.04"/>
    <m/>
    <x v="2"/>
    <s v="NO"/>
    <s v="Executed"/>
    <n v="2.2000000000000002"/>
    <s v="Good"/>
    <s v="https://via.placeholder.com/400?text=Shelf+106"/>
    <m/>
  </r>
  <r>
    <x v="106"/>
    <s v="PRM0029"/>
    <s v="STR0273"/>
    <x v="0"/>
    <s v="Abbassia"/>
    <d v="2024-07-11T00:00:00"/>
    <s v="Thursday"/>
    <x v="0"/>
    <x v="0"/>
    <s v="PRD00555"/>
    <n v="9"/>
    <n v="234.11"/>
    <n v="2106.9899999999998"/>
    <m/>
    <x v="3"/>
    <s v="NO"/>
    <s v="Not Executed"/>
    <n v="1.2"/>
    <s v="Poor"/>
    <s v="https://via.placeholder.com/400?text=Shelf+107"/>
    <m/>
  </r>
  <r>
    <x v="107"/>
    <s v="PRM0143"/>
    <s v="STR0094"/>
    <x v="2"/>
    <s v="Roushdy"/>
    <d v="2024-05-29T00:00:00"/>
    <s v="Wednesday"/>
    <x v="1"/>
    <x v="0"/>
    <s v="PRD00212"/>
    <n v="24"/>
    <n v="0"/>
    <n v="6062.64"/>
    <m/>
    <x v="3"/>
    <s v="NO"/>
    <s v="Executed"/>
    <n v="1.5"/>
    <s v="Poor"/>
    <s v="https://via.placeholder.com/400?text=Shelf+108"/>
    <m/>
  </r>
  <r>
    <x v="108"/>
    <s v="PRM0114"/>
    <s v="STR0230"/>
    <x v="1"/>
    <s v="Sheikh Zayed"/>
    <d v="2024-03-09T00:00:00"/>
    <s v="Saturday"/>
    <x v="11"/>
    <x v="0"/>
    <s v="PRD00988"/>
    <n v="38"/>
    <n v="189.44"/>
    <n v="7198.72"/>
    <m/>
    <x v="5"/>
    <s v="NO"/>
    <s v="Executed"/>
    <n v="3"/>
    <s v="Good"/>
    <s v="https://via.placeholder.com/400?text=Shelf+109"/>
    <s v="Photo blurry"/>
  </r>
  <r>
    <x v="109"/>
    <s v="PRM0046"/>
    <s v="STR0122"/>
    <x v="2"/>
    <s v="Roushdy"/>
    <d v="2025-09-14T00:00:00"/>
    <s v="Sunday"/>
    <x v="10"/>
    <x v="1"/>
    <s v="PRD00824"/>
    <n v="32"/>
    <n v="188.77"/>
    <n v="6040.64"/>
    <m/>
    <x v="2"/>
    <s v="Yes"/>
    <s v="Executed"/>
    <n v="3.9"/>
    <s v="Excellent"/>
    <s v="https://via.placeholder.com/400?text=Shelf+110"/>
    <m/>
  </r>
  <r>
    <x v="110"/>
    <s v="PRM0105"/>
    <s v="STR0169"/>
    <x v="2"/>
    <s v="Smouha"/>
    <d v="2025-09-17T00:00:00"/>
    <s v="Wednesday"/>
    <x v="10"/>
    <x v="1"/>
    <s v="PRD01027"/>
    <n v="8"/>
    <n v="413.2"/>
    <n v="3305.6"/>
    <m/>
    <x v="2"/>
    <s v="NO"/>
    <s v="Executed"/>
    <n v="2.5"/>
    <s v="Good"/>
    <s v="https://via.placeholder.com/400?text=Shelf+111"/>
    <m/>
  </r>
  <r>
    <x v="111"/>
    <s v="PRM0208"/>
    <s v="STR0002"/>
    <x v="0"/>
    <s v="Nasr City"/>
    <d v="2024-11-11T00:00:00"/>
    <s v="Monday"/>
    <x v="8"/>
    <x v="0"/>
    <s v="PRD00346"/>
    <n v="14"/>
    <n v="0"/>
    <n v="2988.44"/>
    <m/>
    <x v="2"/>
    <s v="NO"/>
    <s v="Executed"/>
    <n v="4.4000000000000004"/>
    <s v="Excellent"/>
    <s v="https://via.placeholder.com/400?text=Shelf+112"/>
    <s v="Photo blurry"/>
  </r>
  <r>
    <x v="112"/>
    <s v="PRM0106"/>
    <s v="STR0217"/>
    <x v="3"/>
    <s v="Damietta"/>
    <d v="2024-05-02T00:00:00"/>
    <s v="Thursday"/>
    <x v="1"/>
    <x v="0"/>
    <s v="PRD01105"/>
    <n v="27"/>
    <n v="326.72000000000003"/>
    <n v="8821.44"/>
    <m/>
    <x v="4"/>
    <s v="NO"/>
    <s v="Not Executed"/>
    <n v="2.9"/>
    <s v="Good"/>
    <s v="https://via.placeholder.com/400?text=Shelf+113"/>
    <s v="Photo blurry"/>
  </r>
  <r>
    <x v="113"/>
    <s v="PRM0130"/>
    <s v="STR0276"/>
    <x v="1"/>
    <s v="6th of October"/>
    <d v="2025-04-27T00:00:00"/>
    <s v="Sunday"/>
    <x v="9"/>
    <x v="1"/>
    <s v="PRD00432"/>
    <n v="38"/>
    <n v="36.82"/>
    <n v="1399.16"/>
    <m/>
    <x v="4"/>
    <s v="NO"/>
    <s v="Not Executed"/>
    <n v="2.2000000000000002"/>
    <s v="Good"/>
    <s v="https://via.placeholder.com/400?text=Shelf+114"/>
    <m/>
  </r>
  <r>
    <x v="114"/>
    <s v="PRM0195"/>
    <s v="STR0089"/>
    <x v="3"/>
    <s v="Tanta"/>
    <d v="2024-03-21T00:00:00"/>
    <s v="Thursday"/>
    <x v="11"/>
    <x v="0"/>
    <s v="PRD00285"/>
    <n v="48"/>
    <n v="24.5"/>
    <n v="1176"/>
    <m/>
    <x v="0"/>
    <s v="Yes"/>
    <s v="Not Executed"/>
    <n v="2"/>
    <s v="Good"/>
    <s v="https://via.placeholder.com/400?text=Shelf+115"/>
    <m/>
  </r>
  <r>
    <x v="115"/>
    <s v="PRM0108"/>
    <s v="STR0291"/>
    <x v="1"/>
    <s v="Dokki"/>
    <d v="2025-01-09T00:00:00"/>
    <s v="Thursday"/>
    <x v="6"/>
    <x v="1"/>
    <s v="PRD00774"/>
    <n v="0"/>
    <n v="135.94999999999999"/>
    <n v="2447.1"/>
    <m/>
    <x v="1"/>
    <s v="NO"/>
    <s v="Not Executed"/>
    <n v="2.6"/>
    <s v="Good"/>
    <s v="https://via.placeholder.com/400?text=Shelf+116"/>
    <s v="Photo blurry"/>
  </r>
  <r>
    <x v="116"/>
    <s v="PRM0214"/>
    <s v="STR0178"/>
    <x v="0"/>
    <s v="Dokki"/>
    <d v="2025-08-27T00:00:00"/>
    <s v="Wednesday"/>
    <x v="7"/>
    <x v="1"/>
    <s v="PRD00110"/>
    <n v="27"/>
    <n v="206.46"/>
    <n v="5574.42"/>
    <m/>
    <x v="1"/>
    <s v="Yes"/>
    <s v="Executed"/>
    <n v="3.2"/>
    <s v="Excellent"/>
    <s v="https://via.placeholder.com/400?text=Shelf+117"/>
    <m/>
  </r>
  <r>
    <x v="117"/>
    <s v="PRM0177"/>
    <s v="STR0176"/>
    <x v="0"/>
    <s v="Heliopolis"/>
    <d v="2025-11-02T00:00:00"/>
    <s v="Sunday"/>
    <x v="8"/>
    <x v="1"/>
    <s v="PRD00687"/>
    <n v="27"/>
    <n v="17.04"/>
    <n v="460.08"/>
    <m/>
    <x v="4"/>
    <s v="Yes"/>
    <s v="Executed"/>
    <n v="2.2999999999999998"/>
    <s v="Good"/>
    <s v="https://via.placeholder.com/400?text=Shelf+118"/>
    <m/>
  </r>
  <r>
    <x v="118"/>
    <s v="PRM0196"/>
    <s v="STR0275"/>
    <x v="0"/>
    <s v="Maadi"/>
    <d v="2025-01-21T00:00:00"/>
    <s v="Tuesday"/>
    <x v="6"/>
    <x v="1"/>
    <s v="PRD00313"/>
    <n v="9"/>
    <n v="380.71"/>
    <n v="3426.39"/>
    <m/>
    <x v="2"/>
    <s v="NO"/>
    <s v="Executed"/>
    <n v="3.3"/>
    <s v="Excellent"/>
    <s v="https://via.placeholder.com/400?text=Shelf+119"/>
    <s v="Photo blurry"/>
  </r>
  <r>
    <x v="119"/>
    <s v="PRM0133"/>
    <s v="STR0092"/>
    <x v="0"/>
    <s v="Abbassia"/>
    <d v="2024-04-27T00:00:00"/>
    <s v="Saturday"/>
    <x v="9"/>
    <x v="0"/>
    <s v="PRD00021"/>
    <n v="9"/>
    <n v="132.34"/>
    <n v="1191.06"/>
    <m/>
    <x v="1"/>
    <s v="Yes"/>
    <s v="Executed"/>
    <n v="4.5999999999999996"/>
    <s v="Excellent"/>
    <s v="https://via.placeholder.com/400?text=Shelf+120"/>
    <m/>
  </r>
  <r>
    <x v="120"/>
    <s v="PRM0009"/>
    <s v="STR0006"/>
    <x v="4"/>
    <s v="Aswan"/>
    <d v="2025-04-18T00:00:00"/>
    <s v="Friday"/>
    <x v="9"/>
    <x v="1"/>
    <s v="PRD01192"/>
    <n v="2"/>
    <n v="225.43"/>
    <n v="450.86"/>
    <m/>
    <x v="0"/>
    <s v="Yes"/>
    <s v="Not Executed"/>
    <n v="2.2000000000000002"/>
    <s v="Good"/>
    <s v="https://via.placeholder.com/400?text=Shelf+121"/>
    <m/>
  </r>
  <r>
    <x v="121"/>
    <s v="PRM0084"/>
    <s v="STR0074"/>
    <x v="0"/>
    <s v="Abbassia"/>
    <d v="2025-06-06T00:00:00"/>
    <s v="Friday"/>
    <x v="4"/>
    <x v="1"/>
    <s v="PRD01020"/>
    <n v="35"/>
    <n v="332.13"/>
    <n v="11624.55"/>
    <m/>
    <x v="2"/>
    <s v="Yes"/>
    <s v="Executed"/>
    <n v="4.3"/>
    <s v="Excellent"/>
    <s v="https://via.placeholder.com/400?text=Shelf+122"/>
    <m/>
  </r>
  <r>
    <x v="122"/>
    <s v="PRM0291"/>
    <s v="STR0203"/>
    <x v="0"/>
    <s v="Abbassia"/>
    <d v="2025-03-28T00:00:00"/>
    <s v="Friday"/>
    <x v="11"/>
    <x v="1"/>
    <s v="PRD01062"/>
    <n v="47"/>
    <n v="265.35000000000002"/>
    <n v="12471.45"/>
    <m/>
    <x v="1"/>
    <s v="Yes"/>
    <s v="Executed"/>
    <n v="3.5"/>
    <s v="Excellent"/>
    <s v="https://via.placeholder.com/400?text=Shelf+123"/>
    <m/>
  </r>
  <r>
    <x v="123"/>
    <s v="PRM0038"/>
    <s v="STR0093"/>
    <x v="1"/>
    <s v="Sheikh Zayed"/>
    <d v="2024-11-09T00:00:00"/>
    <s v="Saturday"/>
    <x v="8"/>
    <x v="0"/>
    <s v="PRD00956"/>
    <n v="30"/>
    <n v="45.25"/>
    <n v="1357.5"/>
    <m/>
    <x v="0"/>
    <s v="Yes"/>
    <s v="Executed"/>
    <n v="2.2999999999999998"/>
    <s v="Good"/>
    <s v="https://via.placeholder.com/400?text=Shelf+124"/>
    <m/>
  </r>
  <r>
    <x v="124"/>
    <s v="PRM0040"/>
    <s v="STR0018"/>
    <x v="2"/>
    <s v="Gomrok"/>
    <d v="2025-02-24T00:00:00"/>
    <s v="Monday"/>
    <x v="5"/>
    <x v="1"/>
    <s v="PRD00474"/>
    <n v="47"/>
    <n v="328.15"/>
    <n v="15423.05"/>
    <m/>
    <x v="5"/>
    <s v="NO"/>
    <s v="Executed"/>
    <n v="2.5"/>
    <s v="Good"/>
    <s v="https://via.placeholder.com/400?text=Shelf+125"/>
    <m/>
  </r>
  <r>
    <x v="125"/>
    <s v="PRM0154"/>
    <s v="STR0085"/>
    <x v="0"/>
    <s v="Abbassia"/>
    <d v="2024-11-20T00:00:00"/>
    <s v="Wednesday"/>
    <x v="8"/>
    <x v="0"/>
    <s v="PRD00944"/>
    <n v="5"/>
    <n v="209.36"/>
    <n v="1046.8"/>
    <m/>
    <x v="4"/>
    <s v="NO"/>
    <s v="Partial"/>
    <n v="3.8"/>
    <s v="Excellent"/>
    <s v="https://via.placeholder.com/400?text=Shelf+126"/>
    <m/>
  </r>
  <r>
    <x v="126"/>
    <s v="PRM0248"/>
    <s v="STR0314"/>
    <x v="3"/>
    <s v="Mansoura"/>
    <d v="2024-08-17T00:00:00"/>
    <s v="Saturday"/>
    <x v="7"/>
    <x v="0"/>
    <s v="PRD00272"/>
    <n v="10"/>
    <n v="302.95999999999998"/>
    <n v="3029.6"/>
    <m/>
    <x v="1"/>
    <s v="Yes"/>
    <s v="Executed"/>
    <n v="1.9"/>
    <s v="Poor"/>
    <s v="https://via.placeholder.com/400?text=Shelf+127"/>
    <m/>
  </r>
  <r>
    <x v="127"/>
    <s v="PRM0206"/>
    <s v="STR0184"/>
    <x v="1"/>
    <s v="Imbaba"/>
    <d v="2025-06-26T00:00:00"/>
    <s v="Thursday"/>
    <x v="4"/>
    <x v="1"/>
    <s v="PRD00014"/>
    <n v="37"/>
    <n v="129.22"/>
    <n v="4781.1400000000003"/>
    <m/>
    <x v="4"/>
    <s v="NO"/>
    <s v="Partial"/>
    <n v="3.9"/>
    <s v="Excellent"/>
    <s v="https://via.placeholder.com/400?text=Shelf+128"/>
    <m/>
  </r>
  <r>
    <x v="128"/>
    <s v="PRM0113"/>
    <s v="STR0199"/>
    <x v="4"/>
    <s v="Luxor"/>
    <d v="2024-02-14T00:00:00"/>
    <s v="Wednesday"/>
    <x v="5"/>
    <x v="0"/>
    <s v="PRD00408"/>
    <n v="5"/>
    <n v="41.55"/>
    <n v="207.75"/>
    <m/>
    <x v="5"/>
    <s v="NO"/>
    <s v="Executed"/>
    <n v="1.1000000000000001"/>
    <s v="Poor"/>
    <s v="https://via.placeholder.com/400?text=Shelf+129"/>
    <m/>
  </r>
  <r>
    <x v="129"/>
    <s v="PRM0022"/>
    <s v="STR0170"/>
    <x v="0"/>
    <s v="Heliopolis"/>
    <d v="2024-05-25T00:00:00"/>
    <s v="Saturday"/>
    <x v="1"/>
    <x v="0"/>
    <s v="PRD01032"/>
    <n v="13"/>
    <n v="118.14"/>
    <n v="1535.82"/>
    <m/>
    <x v="0"/>
    <s v="NO"/>
    <s v="Partial"/>
    <n v="2.5"/>
    <s v="Good"/>
    <s v="https://via.placeholder.com/400?text=Shelf+130"/>
    <m/>
  </r>
  <r>
    <x v="130"/>
    <s v="PRM0030"/>
    <s v="STR0088"/>
    <x v="1"/>
    <s v="Dokki"/>
    <d v="2024-12-06T00:00:00"/>
    <s v="Friday"/>
    <x v="2"/>
    <x v="0"/>
    <s v="PRD01121"/>
    <n v="34"/>
    <n v="245.92"/>
    <n v="8361.2800000000007"/>
    <m/>
    <x v="1"/>
    <s v="Yes"/>
    <s v="Not Executed"/>
    <n v="3"/>
    <s v="Good"/>
    <s v="https://via.placeholder.com/400?text=Shelf+131"/>
    <m/>
  </r>
  <r>
    <x v="131"/>
    <s v="PRM0175"/>
    <s v="STR0049"/>
    <x v="0"/>
    <s v="Nasr City"/>
    <d v="2025-09-25T00:00:00"/>
    <s v="Thursday"/>
    <x v="10"/>
    <x v="1"/>
    <s v="PRD00446"/>
    <n v="42"/>
    <n v="182.2"/>
    <n v="7652.4"/>
    <m/>
    <x v="4"/>
    <s v="NO"/>
    <s v="Executed"/>
    <n v="2.8"/>
    <s v="Good"/>
    <s v="https://via.placeholder.com/400?text=Shelf+132"/>
    <m/>
  </r>
  <r>
    <x v="132"/>
    <s v="PRM0221"/>
    <s v="STR0336"/>
    <x v="3"/>
    <s v="Tanta"/>
    <d v="2025-10-01T00:00:00"/>
    <s v="Wednesday"/>
    <x v="3"/>
    <x v="1"/>
    <s v="PRD01167"/>
    <n v="25"/>
    <n v="387.72"/>
    <n v="9693"/>
    <m/>
    <x v="5"/>
    <s v="NO"/>
    <s v="Executed"/>
    <n v="1.1000000000000001"/>
    <s v="Poor"/>
    <s v="https://via.placeholder.com/400?text=Shelf+133"/>
    <s v="Photo blurry"/>
  </r>
  <r>
    <x v="133"/>
    <s v="PRM0123"/>
    <s v="STR0205"/>
    <x v="4"/>
    <s v="Qena"/>
    <d v="2025-08-18T00:00:00"/>
    <s v="Monday"/>
    <x v="7"/>
    <x v="1"/>
    <s v="PRD00873"/>
    <n v="4"/>
    <n v="100.5"/>
    <n v="402"/>
    <m/>
    <x v="0"/>
    <s v="NO"/>
    <s v="Executed"/>
    <n v="4"/>
    <s v="Excellent"/>
    <s v="https://via.placeholder.com/400?text=Shelf+134"/>
    <s v="Photo blurry"/>
  </r>
  <r>
    <x v="134"/>
    <s v="PRM0036"/>
    <s v="STR0149"/>
    <x v="0"/>
    <s v="Maadi"/>
    <d v="2025-01-07T00:00:00"/>
    <s v="Tuesday"/>
    <x v="6"/>
    <x v="1"/>
    <s v="PRD00906"/>
    <n v="37"/>
    <n v="331.3"/>
    <n v="12258.1"/>
    <m/>
    <x v="3"/>
    <s v="Yes"/>
    <s v="Executed"/>
    <n v="3.8"/>
    <s v="Excellent"/>
    <s v="https://via.placeholder.com/400?text=Shelf+135"/>
    <m/>
  </r>
  <r>
    <x v="135"/>
    <s v="PRM0016"/>
    <s v="STR0124"/>
    <x v="0"/>
    <s v="Heliopolis"/>
    <d v="2024-01-23T00:00:00"/>
    <s v="Tuesday"/>
    <x v="6"/>
    <x v="0"/>
    <s v="PRD00216"/>
    <n v="12"/>
    <n v="103.29"/>
    <n v="1239.48"/>
    <m/>
    <x v="0"/>
    <s v="NO"/>
    <s v="Executed"/>
    <n v="3.4"/>
    <s v="Excellent"/>
    <s v="https://via.placeholder.com/400?text=Shelf+136"/>
    <m/>
  </r>
  <r>
    <x v="136"/>
    <s v="PRM0139"/>
    <s v="STR0009"/>
    <x v="4"/>
    <s v="Minya"/>
    <d v="2025-07-01T00:00:00"/>
    <s v="Tuesday"/>
    <x v="0"/>
    <x v="1"/>
    <s v="PRD00468"/>
    <n v="41"/>
    <n v="117.44"/>
    <n v="4815.04"/>
    <m/>
    <x v="3"/>
    <s v="NO"/>
    <s v="Executed"/>
    <n v="4.0999999999999996"/>
    <s v="Excellent"/>
    <s v="https://via.placeholder.com/400?text=Shelf+137"/>
    <m/>
  </r>
  <r>
    <x v="137"/>
    <s v="PRM0068"/>
    <s v="STR0104"/>
    <x v="4"/>
    <s v="Minya"/>
    <d v="2024-08-04T00:00:00"/>
    <s v="Sunday"/>
    <x v="7"/>
    <x v="0"/>
    <s v="PRD00816"/>
    <n v="41"/>
    <n v="275.97000000000003"/>
    <n v="11314.77"/>
    <m/>
    <x v="5"/>
    <s v="NO"/>
    <s v="Executed"/>
    <n v="3.4"/>
    <s v="Excellent"/>
    <s v="https://via.placeholder.com/400?text=Shelf+138"/>
    <m/>
  </r>
  <r>
    <x v="138"/>
    <s v="PRM0250"/>
    <s v="STR0286"/>
    <x v="1"/>
    <s v="Imbaba"/>
    <d v="2025-04-08T00:00:00"/>
    <s v="Tuesday"/>
    <x v="9"/>
    <x v="1"/>
    <s v="PRD00202"/>
    <n v="27"/>
    <n v="132.79"/>
    <n v="3585.33"/>
    <m/>
    <x v="0"/>
    <s v="NO"/>
    <s v="Executed"/>
    <n v="2.7"/>
    <s v="Good"/>
    <s v="https://via.placeholder.com/400?text=Shelf+139"/>
    <s v="Photo blurry"/>
  </r>
  <r>
    <x v="139"/>
    <s v="PRM0089"/>
    <s v="STR0184"/>
    <x v="1"/>
    <s v="Imbaba"/>
    <d v="2025-10-31T00:00:00"/>
    <s v="Friday"/>
    <x v="3"/>
    <x v="1"/>
    <s v="PRD00439"/>
    <n v="33"/>
    <n v="304.89"/>
    <n v="10061.370000000001"/>
    <m/>
    <x v="2"/>
    <s v="NO"/>
    <s v="Executed"/>
    <n v="4.7"/>
    <s v="Excellent"/>
    <s v="https://via.placeholder.com/400?text=Shelf+140"/>
    <m/>
  </r>
  <r>
    <x v="140"/>
    <s v="PRM0042"/>
    <s v="STR0237"/>
    <x v="0"/>
    <s v="Nasr City"/>
    <d v="2025-01-31T00:00:00"/>
    <s v="Friday"/>
    <x v="6"/>
    <x v="1"/>
    <s v="PRD00162"/>
    <n v="6"/>
    <n v="230.83"/>
    <n v="1384.98"/>
    <m/>
    <x v="1"/>
    <s v="Yes"/>
    <s v="Not Executed"/>
    <n v="1.4"/>
    <s v="Poor"/>
    <s v="https://via.placeholder.com/400?text=Shelf+141"/>
    <m/>
  </r>
  <r>
    <x v="141"/>
    <s v="PRM0026"/>
    <s v="STR0325"/>
    <x v="0"/>
    <s v="Dokki"/>
    <d v="2024-12-30T00:00:00"/>
    <s v="Monday"/>
    <x v="2"/>
    <x v="0"/>
    <s v="PRD00122"/>
    <n v="22"/>
    <n v="299.41000000000003"/>
    <n v="6587.02"/>
    <m/>
    <x v="3"/>
    <s v="NO"/>
    <s v="Executed"/>
    <n v="4.0999999999999996"/>
    <s v="Excellent"/>
    <s v="https://via.placeholder.com/400?text=Shelf+142"/>
    <m/>
  </r>
  <r>
    <x v="142"/>
    <s v="PRM0027"/>
    <s v="STR0213"/>
    <x v="3"/>
    <s v="Zagazig"/>
    <d v="2024-02-17T00:00:00"/>
    <s v="Saturday"/>
    <x v="5"/>
    <x v="0"/>
    <s v="PRD00600"/>
    <n v="7"/>
    <n v="70.510000000000005"/>
    <n v="493.57"/>
    <m/>
    <x v="5"/>
    <s v="NO"/>
    <s v="Executed"/>
    <n v="1.2"/>
    <s v="Poor"/>
    <s v="https://via.placeholder.com/400?text=Shelf+143"/>
    <m/>
  </r>
  <r>
    <x v="143"/>
    <s v="PRM0009"/>
    <s v="STR0031"/>
    <x v="2"/>
    <s v="Gomrok"/>
    <d v="2024-02-02T00:00:00"/>
    <s v="Friday"/>
    <x v="5"/>
    <x v="0"/>
    <s v="PRD00412"/>
    <n v="4"/>
    <n v="170.73"/>
    <n v="682.92"/>
    <m/>
    <x v="2"/>
    <s v="NO"/>
    <s v="Executed"/>
    <n v="2.9"/>
    <s v="Good"/>
    <s v="https://via.placeholder.com/400?text=Shelf+144"/>
    <m/>
  </r>
  <r>
    <x v="144"/>
    <s v="PRM0073"/>
    <s v="STR0122"/>
    <x v="2"/>
    <s v="Roushdy"/>
    <d v="2025-02-24T00:00:00"/>
    <s v="Monday"/>
    <x v="5"/>
    <x v="1"/>
    <s v="PRD00362"/>
    <n v="6"/>
    <n v="243.24"/>
    <n v="1459.44"/>
    <m/>
    <x v="3"/>
    <s v="NO"/>
    <s v="Not Executed"/>
    <n v="2"/>
    <s v="Good"/>
    <s v="https://via.placeholder.com/400?text=Shelf+145"/>
    <m/>
  </r>
  <r>
    <x v="145"/>
    <s v="PRM0100"/>
    <s v="STR0107"/>
    <x v="3"/>
    <s v="Kafr El-Sheikh"/>
    <d v="2025-05-08T00:00:00"/>
    <s v="Thursday"/>
    <x v="1"/>
    <x v="1"/>
    <s v="PRD00539"/>
    <n v="11"/>
    <n v="83.42"/>
    <n v="917.62"/>
    <m/>
    <x v="5"/>
    <s v="NO"/>
    <s v="Not Executed"/>
    <n v="3.2"/>
    <s v="Excellent"/>
    <s v="https://via.placeholder.com/400?text=Shelf+146"/>
    <m/>
  </r>
  <r>
    <x v="146"/>
    <s v="PRM0171"/>
    <s v="STR0066"/>
    <x v="1"/>
    <s v="6th of October"/>
    <d v="2025-01-13T00:00:00"/>
    <s v="Monday"/>
    <x v="6"/>
    <x v="1"/>
    <s v="PRD00281"/>
    <n v="42"/>
    <n v="140.32"/>
    <n v="5893.44"/>
    <m/>
    <x v="4"/>
    <s v="NO"/>
    <s v="Executed"/>
    <n v="2.2999999999999998"/>
    <s v="Good"/>
    <s v="https://via.placeholder.com/400?text=Shelf+147"/>
    <m/>
  </r>
  <r>
    <x v="147"/>
    <s v="PRM0024"/>
    <s v="STR0119"/>
    <x v="1"/>
    <s v="Sheikh Zayed"/>
    <d v="2025-04-08T00:00:00"/>
    <s v="Tuesday"/>
    <x v="9"/>
    <x v="1"/>
    <s v="PRD00364"/>
    <n v="9"/>
    <n v="274.23"/>
    <n v="2468.0700000000002"/>
    <m/>
    <x v="0"/>
    <s v="NO"/>
    <s v="Executed"/>
    <n v="3.8"/>
    <s v="Excellent"/>
    <s v="https://via.placeholder.com/400?text=Shelf+148"/>
    <m/>
  </r>
  <r>
    <x v="148"/>
    <s v="PRM0005"/>
    <s v="STR0269"/>
    <x v="3"/>
    <s v="Zagazig"/>
    <d v="2025-10-30T00:00:00"/>
    <s v="Thursday"/>
    <x v="3"/>
    <x v="1"/>
    <s v="PRD00964"/>
    <n v="7"/>
    <n v="256.06"/>
    <n v="1792.42"/>
    <m/>
    <x v="0"/>
    <s v="NO"/>
    <s v="Executed"/>
    <n v="3.5"/>
    <s v="Excellent"/>
    <s v="https://via.placeholder.com/400?text=Shelf+149"/>
    <m/>
  </r>
  <r>
    <x v="149"/>
    <s v="PRM0035"/>
    <s v="STR0317"/>
    <x v="0"/>
    <s v="Nasr City"/>
    <d v="2024-12-21T00:00:00"/>
    <s v="Saturday"/>
    <x v="2"/>
    <x v="0"/>
    <s v="PRD01016"/>
    <n v="18"/>
    <n v="142.66"/>
    <n v="2567.88"/>
    <m/>
    <x v="3"/>
    <s v="NO"/>
    <s v="Not Executed"/>
    <n v="1.2"/>
    <s v="Poor"/>
    <s v="https://via.placeholder.com/400?text=Shelf+150"/>
    <m/>
  </r>
  <r>
    <x v="150"/>
    <s v="PRM0169"/>
    <s v="STR0137"/>
    <x v="0"/>
    <s v="Dokki"/>
    <d v="2024-05-10T00:00:00"/>
    <s v="Friday"/>
    <x v="1"/>
    <x v="0"/>
    <s v="PRD00314"/>
    <n v="37"/>
    <n v="129.66"/>
    <n v="4797.42"/>
    <m/>
    <x v="2"/>
    <s v="Yes"/>
    <s v="Not Executed"/>
    <n v="1.3"/>
    <s v="Poor"/>
    <s v="https://via.placeholder.com/400?text=Shelf+151"/>
    <m/>
  </r>
  <r>
    <x v="151"/>
    <s v="PRM0059"/>
    <s v="STR0225"/>
    <x v="1"/>
    <s v="6th of October"/>
    <d v="2024-12-04T00:00:00"/>
    <s v="Wednesday"/>
    <x v="2"/>
    <x v="0"/>
    <s v="PRD00350"/>
    <n v="40"/>
    <n v="254.9"/>
    <n v="10196"/>
    <m/>
    <x v="2"/>
    <s v="Yes"/>
    <s v="Executed"/>
    <n v="4.4000000000000004"/>
    <s v="Excellent"/>
    <s v="https://via.placeholder.com/400?text=Shelf+152"/>
    <m/>
  </r>
  <r>
    <x v="152"/>
    <s v="PRM0080"/>
    <s v="STR0062"/>
    <x v="3"/>
    <s v="Tanta"/>
    <d v="2025-04-11T00:00:00"/>
    <s v="Friday"/>
    <x v="9"/>
    <x v="1"/>
    <s v="PRD00753"/>
    <n v="43"/>
    <n v="228.19"/>
    <n v="9812.17"/>
    <m/>
    <x v="3"/>
    <s v="NO"/>
    <s v="Partial"/>
    <n v="4.3"/>
    <s v="Excellent"/>
    <s v="https://via.placeholder.com/400?text=Shelf+153"/>
    <s v="Photo blurry"/>
  </r>
  <r>
    <x v="153"/>
    <s v="PRM0109"/>
    <s v="STR0338"/>
    <x v="2"/>
    <s v="Stanley"/>
    <d v="2024-12-07T00:00:00"/>
    <s v="Saturday"/>
    <x v="2"/>
    <x v="0"/>
    <s v="PRD01172"/>
    <n v="4"/>
    <n v="278.89"/>
    <n v="1115.56"/>
    <m/>
    <x v="1"/>
    <s v="NO"/>
    <s v="Executed"/>
    <n v="2.2999999999999998"/>
    <s v="Good"/>
    <s v="https://via.placeholder.com/400?text=Shelf+154"/>
    <m/>
  </r>
  <r>
    <x v="154"/>
    <s v="PRM0045"/>
    <s v="STR0192"/>
    <x v="0"/>
    <s v="Abbassia"/>
    <d v="2025-07-17T00:00:00"/>
    <s v="Thursday"/>
    <x v="0"/>
    <x v="1"/>
    <s v="PRD00653"/>
    <n v="33"/>
    <n v="305.56"/>
    <n v="10083.48"/>
    <m/>
    <x v="0"/>
    <s v="Yes"/>
    <s v="Executed"/>
    <n v="4.5"/>
    <s v="Excellent"/>
    <s v="https://via.placeholder.com/400?text=Shelf+155"/>
    <m/>
  </r>
  <r>
    <x v="155"/>
    <s v="PRM0251"/>
    <s v="STR0260"/>
    <x v="0"/>
    <s v="Maadi"/>
    <d v="2024-01-12T00:00:00"/>
    <s v="Friday"/>
    <x v="6"/>
    <x v="0"/>
    <s v="PRD00845"/>
    <n v="45"/>
    <n v="224.17"/>
    <n v="10087.65"/>
    <m/>
    <x v="1"/>
    <s v="NO"/>
    <s v="Partial"/>
    <n v="1.4"/>
    <s v="Poor"/>
    <s v="https://via.placeholder.com/400?text=Shelf+156"/>
    <m/>
  </r>
  <r>
    <x v="156"/>
    <s v="PRM0277"/>
    <s v="STR0215"/>
    <x v="0"/>
    <s v="Abbassia"/>
    <d v="2025-03-15T00:00:00"/>
    <s v="Saturday"/>
    <x v="11"/>
    <x v="1"/>
    <s v="PRD01059"/>
    <n v="39"/>
    <n v="126.22"/>
    <n v="4922.58"/>
    <m/>
    <x v="2"/>
    <s v="Yes"/>
    <s v="Executed"/>
    <n v="4.2"/>
    <s v="Excellent"/>
    <s v="https://via.placeholder.com/400?text=Shelf+157"/>
    <m/>
  </r>
  <r>
    <x v="157"/>
    <s v="PRM0089"/>
    <s v="STR0193"/>
    <x v="0"/>
    <s v="Maadi"/>
    <d v="2024-05-17T00:00:00"/>
    <s v="Friday"/>
    <x v="1"/>
    <x v="0"/>
    <s v="PRD00151"/>
    <n v="23"/>
    <n v="119.25"/>
    <n v="2742.75"/>
    <m/>
    <x v="5"/>
    <s v="NO"/>
    <s v="Executed"/>
    <n v="2.2999999999999998"/>
    <s v="Good"/>
    <s v="https://via.placeholder.com/400?text=Shelf+158"/>
    <m/>
  </r>
  <r>
    <x v="158"/>
    <s v="PRM0156"/>
    <s v="STR0149"/>
    <x v="0"/>
    <s v="Maadi"/>
    <d v="2024-04-27T00:00:00"/>
    <s v="Saturday"/>
    <x v="9"/>
    <x v="0"/>
    <s v="PRD00599"/>
    <n v="49"/>
    <n v="306.19"/>
    <n v="15003.31"/>
    <m/>
    <x v="3"/>
    <s v="NO"/>
    <s v="Partial"/>
    <n v="3.6"/>
    <s v="Excellent"/>
    <s v="https://via.placeholder.com/400?text=Shelf+159"/>
    <s v="Photo blurry"/>
  </r>
  <r>
    <x v="159"/>
    <s v="PRM0108"/>
    <s v="STR0320"/>
    <x v="3"/>
    <s v="Mansoura"/>
    <d v="2024-11-03T00:00:00"/>
    <s v="Sunday"/>
    <x v="8"/>
    <x v="0"/>
    <s v="PRD01052"/>
    <n v="0"/>
    <n v="85.75"/>
    <n v="171.5"/>
    <m/>
    <x v="1"/>
    <s v="NO"/>
    <s v="Executed"/>
    <n v="4"/>
    <s v="Excellent"/>
    <s v="https://via.placeholder.com/400?text=Shelf+160"/>
    <m/>
  </r>
  <r>
    <x v="160"/>
    <s v="PRM0167"/>
    <s v="STR0319"/>
    <x v="0"/>
    <s v="Nasr City"/>
    <d v="2025-07-26T00:00:00"/>
    <s v="Saturday"/>
    <x v="0"/>
    <x v="1"/>
    <s v="PRD00646"/>
    <n v="29"/>
    <n v="8.49"/>
    <n v="246.21"/>
    <m/>
    <x v="3"/>
    <s v="NO"/>
    <s v="Executed"/>
    <n v="4.4000000000000004"/>
    <s v="Excellent"/>
    <s v="https://via.placeholder.com/400?text=Shelf+161"/>
    <m/>
  </r>
  <r>
    <x v="161"/>
    <s v="PRM0177"/>
    <s v="STR0089"/>
    <x v="3"/>
    <s v="Tanta"/>
    <d v="2025-02-23T00:00:00"/>
    <s v="Sunday"/>
    <x v="5"/>
    <x v="1"/>
    <s v="PRD00697"/>
    <n v="19"/>
    <n v="120.71"/>
    <n v="2293.4899999999998"/>
    <m/>
    <x v="0"/>
    <s v="NO"/>
    <s v="Executed"/>
    <n v="3.2"/>
    <s v="Excellent"/>
    <s v="https://via.placeholder.com/400?text=Shelf+162"/>
    <m/>
  </r>
  <r>
    <x v="162"/>
    <s v="PRM0074"/>
    <s v="STR0207"/>
    <x v="1"/>
    <s v="Imbaba"/>
    <d v="2024-04-21T00:00:00"/>
    <s v="Sunday"/>
    <x v="9"/>
    <x v="0"/>
    <s v="PRD00348"/>
    <n v="20"/>
    <n v="117.72"/>
    <n v="2354.4"/>
    <m/>
    <x v="1"/>
    <s v="Yes"/>
    <s v="Executed"/>
    <n v="2.4"/>
    <s v="Good"/>
    <s v="https://via.placeholder.com/400?text=Shelf+163"/>
    <m/>
  </r>
  <r>
    <x v="163"/>
    <s v="PRM0277"/>
    <s v="STR0018"/>
    <x v="2"/>
    <s v="Gomrok"/>
    <d v="2024-12-30T00:00:00"/>
    <s v="Monday"/>
    <x v="2"/>
    <x v="0"/>
    <s v="PRD00341"/>
    <n v="1"/>
    <n v="190.01"/>
    <n v="190.01"/>
    <m/>
    <x v="2"/>
    <s v="NO"/>
    <s v="Not Executed"/>
    <n v="3.4"/>
    <s v="Excellent"/>
    <s v="https://via.placeholder.com/400?text=Shelf+164"/>
    <m/>
  </r>
  <r>
    <x v="164"/>
    <s v="PRM0188"/>
    <s v="STR0124"/>
    <x v="0"/>
    <s v="Heliopolis"/>
    <d v="2024-11-19T00:00:00"/>
    <s v="Tuesday"/>
    <x v="8"/>
    <x v="0"/>
    <s v="PRD01008"/>
    <n v="37"/>
    <n v="102.29"/>
    <n v="3784.73"/>
    <m/>
    <x v="5"/>
    <s v="Yes"/>
    <s v="Executed"/>
    <n v="2.6"/>
    <s v="Good"/>
    <s v="https://via.placeholder.com/400?text=Shelf+165"/>
    <m/>
  </r>
  <r>
    <x v="165"/>
    <s v="PRM0022"/>
    <s v="STR0077"/>
    <x v="0"/>
    <s v="Maadi"/>
    <d v="2024-01-05T00:00:00"/>
    <s v="Friday"/>
    <x v="6"/>
    <x v="0"/>
    <s v="PRD00877"/>
    <n v="28"/>
    <n v="178.1"/>
    <n v="4986.8"/>
    <m/>
    <x v="2"/>
    <s v="Yes"/>
    <s v="Executed"/>
    <n v="4.2"/>
    <s v="Excellent"/>
    <s v="https://via.placeholder.com/400?text=Shelf+166"/>
    <m/>
  </r>
  <r>
    <x v="166"/>
    <s v="PRM0261"/>
    <s v="STR0132"/>
    <x v="0"/>
    <s v="Maadi"/>
    <d v="2024-11-24T00:00:00"/>
    <s v="Sunday"/>
    <x v="8"/>
    <x v="0"/>
    <s v="PRD00486"/>
    <n v="26"/>
    <n v="99.11"/>
    <n v="2576.86"/>
    <m/>
    <x v="2"/>
    <s v="Yes"/>
    <s v="Not Executed"/>
    <n v="3.6"/>
    <s v="Excellent"/>
    <s v="https://via.placeholder.com/400?text=Shelf+167"/>
    <m/>
  </r>
  <r>
    <x v="167"/>
    <s v="PRM0057"/>
    <s v="STR0180"/>
    <x v="3"/>
    <s v="Kafr El-Sheikh"/>
    <d v="2024-04-24T00:00:00"/>
    <s v="Wednesday"/>
    <x v="9"/>
    <x v="0"/>
    <s v="PRD01092"/>
    <n v="1"/>
    <n v="106.75"/>
    <n v="106.75"/>
    <m/>
    <x v="5"/>
    <s v="Yes"/>
    <s v="Executed"/>
    <n v="1.7"/>
    <s v="Poor"/>
    <s v="https://via.placeholder.com/400?text=Shelf+168"/>
    <m/>
  </r>
  <r>
    <x v="168"/>
    <s v="PRM0268"/>
    <s v="STR0080"/>
    <x v="4"/>
    <s v="Qena"/>
    <d v="2025-01-21T00:00:00"/>
    <s v="Tuesday"/>
    <x v="6"/>
    <x v="1"/>
    <s v="PRD00343"/>
    <n v="36"/>
    <n v="120.47"/>
    <n v="4336.92"/>
    <m/>
    <x v="0"/>
    <s v="Yes"/>
    <s v="Not Executed"/>
    <n v="4.7"/>
    <s v="Excellent"/>
    <s v="https://via.placeholder.com/400?text=Shelf+169"/>
    <m/>
  </r>
  <r>
    <x v="169"/>
    <s v="PRM0036"/>
    <s v="STR0016"/>
    <x v="0"/>
    <s v="Nasr City"/>
    <d v="2025-11-08T00:00:00"/>
    <s v="Saturday"/>
    <x v="8"/>
    <x v="1"/>
    <s v="PRD00040"/>
    <n v="49"/>
    <n v="79.61"/>
    <n v="3900.89"/>
    <m/>
    <x v="0"/>
    <s v="NO"/>
    <s v="Executed"/>
    <n v="3.6"/>
    <s v="Excellent"/>
    <s v="https://via.placeholder.com/400?text=Shelf+170"/>
    <m/>
  </r>
  <r>
    <x v="170"/>
    <s v="PRM0204"/>
    <s v="STR0162"/>
    <x v="0"/>
    <s v="Abbassia"/>
    <d v="2025-03-31T00:00:00"/>
    <s v="Monday"/>
    <x v="11"/>
    <x v="1"/>
    <s v="PRD01006"/>
    <n v="3"/>
    <n v="106.5"/>
    <n v="319.5"/>
    <m/>
    <x v="4"/>
    <s v="Yes"/>
    <s v="Partial"/>
    <n v="1.6"/>
    <s v="Poor"/>
    <s v="https://via.placeholder.com/400?text=Shelf+171"/>
    <m/>
  </r>
  <r>
    <x v="171"/>
    <s v="PRM0258"/>
    <s v="STR0005"/>
    <x v="2"/>
    <s v="Roushdy"/>
    <d v="2024-09-13T00:00:00"/>
    <s v="Friday"/>
    <x v="10"/>
    <x v="0"/>
    <s v="PRD00270"/>
    <n v="21"/>
    <n v="70.97"/>
    <n v="1490.37"/>
    <m/>
    <x v="3"/>
    <s v="NO"/>
    <s v="Partial"/>
    <n v="2.5"/>
    <s v="Good"/>
    <s v="https://via.placeholder.com/400?text=Shelf+172"/>
    <m/>
  </r>
  <r>
    <x v="172"/>
    <s v="PRM0100"/>
    <s v="STR0186"/>
    <x v="3"/>
    <s v="Kafr El-Sheikh"/>
    <d v="2025-05-17T00:00:00"/>
    <s v="Saturday"/>
    <x v="1"/>
    <x v="1"/>
    <s v="PRD00888"/>
    <n v="41"/>
    <n v="132.32"/>
    <n v="5425.12"/>
    <m/>
    <x v="4"/>
    <s v="Yes"/>
    <s v="Not Executed"/>
    <n v="3"/>
    <s v="Good"/>
    <s v="https://via.placeholder.com/400?text=Shelf+173"/>
    <m/>
  </r>
  <r>
    <x v="173"/>
    <s v="PRM0227"/>
    <s v="STR0303"/>
    <x v="0"/>
    <s v="Maadi"/>
    <d v="2024-05-29T00:00:00"/>
    <s v="Wednesday"/>
    <x v="1"/>
    <x v="0"/>
    <s v="PRD00927"/>
    <n v="12"/>
    <n v="104.63"/>
    <n v="1255.56"/>
    <m/>
    <x v="0"/>
    <s v="NO"/>
    <s v="Executed"/>
    <n v="1.2"/>
    <s v="Poor"/>
    <s v="https://via.placeholder.com/400?text=Shelf+174"/>
    <s v="Photo blurry"/>
  </r>
  <r>
    <x v="174"/>
    <s v="PRM0027"/>
    <s v="STR0100"/>
    <x v="3"/>
    <s v="Zagazig"/>
    <d v="2024-07-17T00:00:00"/>
    <s v="Wednesday"/>
    <x v="0"/>
    <x v="0"/>
    <s v="PRD00886"/>
    <n v="25"/>
    <n v="11.85"/>
    <n v="296.25"/>
    <m/>
    <x v="0"/>
    <s v="NO"/>
    <s v="Executed"/>
    <n v="3.3"/>
    <s v="Excellent"/>
    <s v="https://via.placeholder.com/400?text=Shelf+175"/>
    <m/>
  </r>
  <r>
    <x v="175"/>
    <s v="PRM0107"/>
    <s v="STR0227"/>
    <x v="0"/>
    <s v="Maadi"/>
    <d v="2024-10-05T00:00:00"/>
    <s v="Saturday"/>
    <x v="3"/>
    <x v="0"/>
    <s v="PRD00890"/>
    <n v="31"/>
    <n v="198.4"/>
    <n v="6150.4"/>
    <m/>
    <x v="2"/>
    <s v="NO"/>
    <s v="Executed"/>
    <n v="2.7"/>
    <s v="Good"/>
    <s v="https://via.placeholder.com/400?text=Shelf+176"/>
    <s v="Photo blurry"/>
  </r>
  <r>
    <x v="176"/>
    <s v="PRM0247"/>
    <s v="STR0095"/>
    <x v="0"/>
    <s v="Abbassia"/>
    <d v="2025-10-17T00:00:00"/>
    <s v="Friday"/>
    <x v="3"/>
    <x v="1"/>
    <s v="PRD00179"/>
    <n v="18"/>
    <n v="202.39"/>
    <n v="3643.02"/>
    <m/>
    <x v="4"/>
    <s v="Yes"/>
    <s v="Executed"/>
    <n v="3.7"/>
    <s v="Excellent"/>
    <s v="https://via.placeholder.com/400?text=Shelf+177"/>
    <m/>
  </r>
  <r>
    <x v="177"/>
    <s v="PRM0124"/>
    <s v="STR0209"/>
    <x v="0"/>
    <s v="Heliopolis"/>
    <d v="2025-05-15T00:00:00"/>
    <s v="Thursday"/>
    <x v="1"/>
    <x v="1"/>
    <s v="PRD01023"/>
    <n v="48"/>
    <n v="55.24"/>
    <n v="2651.52"/>
    <m/>
    <x v="3"/>
    <s v="Yes"/>
    <s v="Executed"/>
    <n v="4"/>
    <s v="Excellent"/>
    <s v="https://via.placeholder.com/400?text=Shelf+178"/>
    <m/>
  </r>
  <r>
    <x v="178"/>
    <s v="PRM0103"/>
    <s v="STR0068"/>
    <x v="0"/>
    <s v="Abbassia"/>
    <d v="2025-09-13T00:00:00"/>
    <s v="Saturday"/>
    <x v="10"/>
    <x v="1"/>
    <s v="PRD00407"/>
    <n v="27"/>
    <n v="252.87"/>
    <n v="6827.49"/>
    <m/>
    <x v="5"/>
    <s v="Yes"/>
    <s v="Executed"/>
    <n v="4.0999999999999996"/>
    <s v="Excellent"/>
    <s v="https://via.placeholder.com/400?text=Shelf+179"/>
    <m/>
  </r>
  <r>
    <x v="179"/>
    <s v="PRM0087"/>
    <s v="STR0112"/>
    <x v="1"/>
    <s v="Dokki"/>
    <d v="2025-01-28T00:00:00"/>
    <s v="Tuesday"/>
    <x v="6"/>
    <x v="1"/>
    <s v="PRD00378"/>
    <n v="24"/>
    <n v="132.93"/>
    <n v="3190.32"/>
    <m/>
    <x v="0"/>
    <s v="Yes"/>
    <s v="Executed"/>
    <n v="3"/>
    <s v="Good"/>
    <s v="https://via.placeholder.com/400?text=Shelf+180"/>
    <s v="Photo blurry"/>
  </r>
  <r>
    <x v="180"/>
    <s v="PRM0058"/>
    <s v="STR0153"/>
    <x v="3"/>
    <s v="Kafr El-Sheikh"/>
    <d v="2024-08-03T00:00:00"/>
    <s v="Saturday"/>
    <x v="7"/>
    <x v="0"/>
    <s v="PRD00568"/>
    <n v="4"/>
    <n v="200"/>
    <n v="800"/>
    <m/>
    <x v="3"/>
    <s v="Yes"/>
    <s v="Not Executed"/>
    <n v="3.9"/>
    <s v="Excellent"/>
    <s v="https://via.placeholder.com/400?text=Shelf+181"/>
    <s v="Photo blurry"/>
  </r>
  <r>
    <x v="181"/>
    <s v="PRM0021"/>
    <s v="STR0308"/>
    <x v="1"/>
    <s v="6th of October"/>
    <d v="2025-02-05T00:00:00"/>
    <s v="Wednesday"/>
    <x v="5"/>
    <x v="1"/>
    <s v="PRD00825"/>
    <n v="10"/>
    <n v="161.93"/>
    <n v="1619.3"/>
    <m/>
    <x v="3"/>
    <s v="Yes"/>
    <s v="Partial"/>
    <n v="1.5"/>
    <s v="Poor"/>
    <s v="https://via.placeholder.com/400?text=Shelf+182"/>
    <m/>
  </r>
  <r>
    <x v="182"/>
    <s v="PRM0062"/>
    <s v="STR0080"/>
    <x v="4"/>
    <s v="Qena"/>
    <d v="2024-01-09T00:00:00"/>
    <s v="Tuesday"/>
    <x v="6"/>
    <x v="0"/>
    <s v="PRD01093"/>
    <n v="12"/>
    <n v="78.61"/>
    <n v="943.32"/>
    <m/>
    <x v="2"/>
    <s v="Yes"/>
    <s v="Executed"/>
    <n v="2.4"/>
    <s v="Good"/>
    <s v="https://via.placeholder.com/400?text=Shelf+183"/>
    <m/>
  </r>
  <r>
    <x v="183"/>
    <s v="PRM0097"/>
    <s v="STR0261"/>
    <x v="0"/>
    <s v="Maadi"/>
    <d v="2024-05-20T00:00:00"/>
    <s v="Monday"/>
    <x v="1"/>
    <x v="0"/>
    <s v="PRD00460"/>
    <n v="13"/>
    <n v="51.23"/>
    <n v="665.99"/>
    <m/>
    <x v="2"/>
    <s v="Yes"/>
    <s v="Executed"/>
    <n v="4.9000000000000004"/>
    <s v="Excellent"/>
    <s v="https://via.placeholder.com/400?text=Shelf+184"/>
    <m/>
  </r>
  <r>
    <x v="184"/>
    <s v="PRM0154"/>
    <s v="STR0113"/>
    <x v="0"/>
    <s v="Heliopolis"/>
    <d v="2025-06-10T00:00:00"/>
    <s v="Tuesday"/>
    <x v="4"/>
    <x v="1"/>
    <s v="PRD00236"/>
    <n v="29"/>
    <n v="294.05"/>
    <n v="8527.4500000000007"/>
    <m/>
    <x v="2"/>
    <s v="NO"/>
    <s v="Partial"/>
    <n v="4.5999999999999996"/>
    <s v="Excellent"/>
    <s v="https://via.placeholder.com/400?text=Shelf+185"/>
    <m/>
  </r>
  <r>
    <x v="185"/>
    <s v="PRM0166"/>
    <s v="STR0214"/>
    <x v="3"/>
    <s v="Tanta"/>
    <d v="2025-05-03T00:00:00"/>
    <s v="Saturday"/>
    <x v="1"/>
    <x v="1"/>
    <s v="PRD00724"/>
    <n v="26"/>
    <n v="316.60000000000002"/>
    <n v="8231.6"/>
    <m/>
    <x v="0"/>
    <s v="NO"/>
    <s v="Executed"/>
    <n v="1.9"/>
    <s v="Poor"/>
    <s v="https://via.placeholder.com/400?text=Shelf+186"/>
    <m/>
  </r>
  <r>
    <x v="186"/>
    <s v="PRM0135"/>
    <s v="STR0127"/>
    <x v="0"/>
    <s v="Heliopolis"/>
    <d v="2024-02-12T00:00:00"/>
    <s v="Monday"/>
    <x v="5"/>
    <x v="0"/>
    <s v="PRD00283"/>
    <n v="25"/>
    <n v="52.13"/>
    <n v="1303.25"/>
    <m/>
    <x v="3"/>
    <s v="NO"/>
    <s v="Executed"/>
    <n v="2.9"/>
    <s v="Good"/>
    <s v="https://via.placeholder.com/400?text=Shelf+187"/>
    <m/>
  </r>
  <r>
    <x v="187"/>
    <s v="PRM0118"/>
    <s v="STR0130"/>
    <x v="0"/>
    <s v="Heliopolis"/>
    <d v="2025-07-21T00:00:00"/>
    <s v="Monday"/>
    <x v="0"/>
    <x v="1"/>
    <s v="PRD00622"/>
    <n v="37"/>
    <n v="103.79"/>
    <n v="3840.23"/>
    <m/>
    <x v="2"/>
    <s v="NO"/>
    <s v="Executed"/>
    <n v="3.9"/>
    <s v="Excellent"/>
    <s v="https://via.placeholder.com/400?text=Shelf+188"/>
    <m/>
  </r>
  <r>
    <x v="188"/>
    <s v="PRM0188"/>
    <s v="STR0261"/>
    <x v="0"/>
    <s v="Maadi"/>
    <d v="2024-05-12T00:00:00"/>
    <s v="Sunday"/>
    <x v="1"/>
    <x v="0"/>
    <s v="PRD00734"/>
    <n v="22"/>
    <n v="213.36"/>
    <n v="4693.92"/>
    <m/>
    <x v="0"/>
    <s v="NO"/>
    <s v="Partial"/>
    <n v="3.6"/>
    <s v="Excellent"/>
    <s v="https://via.placeholder.com/400?text=Shelf+189"/>
    <s v="Photo blurry"/>
  </r>
  <r>
    <x v="189"/>
    <s v="PRM0004"/>
    <s v="STR0059"/>
    <x v="3"/>
    <s v="Kafr El-Sheikh"/>
    <d v="2025-11-20T00:00:00"/>
    <s v="Thursday"/>
    <x v="8"/>
    <x v="1"/>
    <s v="PRD00076"/>
    <n v="14"/>
    <n v="33"/>
    <n v="462"/>
    <m/>
    <x v="0"/>
    <s v="NO"/>
    <s v="Executed"/>
    <n v="1.2"/>
    <s v="Poor"/>
    <s v="https://via.placeholder.com/400?text=Shelf+190"/>
    <m/>
  </r>
  <r>
    <x v="190"/>
    <s v="PRM0243"/>
    <s v="STR0134"/>
    <x v="4"/>
    <s v="Sohag"/>
    <d v="2025-05-09T00:00:00"/>
    <s v="Friday"/>
    <x v="1"/>
    <x v="1"/>
    <s v="PRD00271"/>
    <n v="21"/>
    <n v="177.1"/>
    <n v="3719.1"/>
    <m/>
    <x v="5"/>
    <s v="Yes"/>
    <s v="Executed"/>
    <n v="5"/>
    <s v="Excellent"/>
    <s v="https://via.placeholder.com/400?text=Shelf+191"/>
    <s v="Photo blurry"/>
  </r>
  <r>
    <x v="191"/>
    <s v="PRM0158"/>
    <s v="STR0308"/>
    <x v="1"/>
    <s v="6th of October"/>
    <d v="2024-03-07T00:00:00"/>
    <s v="Thursday"/>
    <x v="11"/>
    <x v="0"/>
    <s v="PRD00665"/>
    <n v="1"/>
    <n v="180.09"/>
    <n v="180.09"/>
    <m/>
    <x v="4"/>
    <s v="NO"/>
    <s v="Not Executed"/>
    <n v="2.9"/>
    <s v="Good"/>
    <s v="https://via.placeholder.com/400?text=Shelf+192"/>
    <s v="Photo blurry"/>
  </r>
  <r>
    <x v="192"/>
    <s v="PRM0031"/>
    <s v="STR0022"/>
    <x v="2"/>
    <s v="Roushdy"/>
    <d v="2025-01-29T00:00:00"/>
    <s v="Wednesday"/>
    <x v="6"/>
    <x v="1"/>
    <s v="PRD00180"/>
    <n v="17"/>
    <n v="412.62"/>
    <n v="7014.54"/>
    <m/>
    <x v="4"/>
    <s v="Yes"/>
    <s v="Executed"/>
    <n v="4.2"/>
    <s v="Excellent"/>
    <s v="https://via.placeholder.com/400?text=Shelf+193"/>
    <m/>
  </r>
  <r>
    <x v="193"/>
    <s v="PRM0124"/>
    <s v="STR0036"/>
    <x v="1"/>
    <s v="Sheikh Zayed"/>
    <d v="2024-08-09T00:00:00"/>
    <s v="Friday"/>
    <x v="7"/>
    <x v="0"/>
    <s v="PRD00221"/>
    <n v="30"/>
    <n v="357.78"/>
    <n v="10733.4"/>
    <m/>
    <x v="1"/>
    <s v="Yes"/>
    <s v="Executed"/>
    <n v="4.7"/>
    <s v="Excellent"/>
    <s v="https://via.placeholder.com/400?text=Shelf+194"/>
    <m/>
  </r>
  <r>
    <x v="194"/>
    <s v="PRM0286"/>
    <s v="STR0340"/>
    <x v="1"/>
    <s v="Dokki"/>
    <d v="2025-01-06T00:00:00"/>
    <s v="Monday"/>
    <x v="6"/>
    <x v="1"/>
    <s v="PRD00788"/>
    <n v="38"/>
    <n v="330.88"/>
    <n v="12573.44"/>
    <m/>
    <x v="4"/>
    <s v="NO"/>
    <s v="Executed"/>
    <n v="4.7"/>
    <s v="Excellent"/>
    <s v="https://via.placeholder.com/400?text=Shelf+195"/>
    <s v="Photo blurry"/>
  </r>
  <r>
    <x v="195"/>
    <s v="PRM0071"/>
    <s v="STR0246"/>
    <x v="2"/>
    <s v="Smouha"/>
    <d v="2024-12-25T00:00:00"/>
    <s v="Wednesday"/>
    <x v="2"/>
    <x v="0"/>
    <s v="PRD00180"/>
    <n v="25"/>
    <n v="412.62"/>
    <n v="10315.5"/>
    <m/>
    <x v="0"/>
    <s v="NO"/>
    <s v="Executed"/>
    <n v="2.2000000000000002"/>
    <s v="Good"/>
    <s v="https://via.placeholder.com/400?text=Shelf+196"/>
    <s v="Photo blurry"/>
  </r>
  <r>
    <x v="196"/>
    <s v="PRM0272"/>
    <s v="STR0097"/>
    <x v="1"/>
    <s v="Dokki"/>
    <d v="2024-07-21T00:00:00"/>
    <s v="Sunday"/>
    <x v="0"/>
    <x v="0"/>
    <s v="PRD00135"/>
    <n v="44"/>
    <n v="0"/>
    <n v="18269.240000000002"/>
    <m/>
    <x v="4"/>
    <s v="Yes"/>
    <s v="Partial"/>
    <n v="4"/>
    <s v="Excellent"/>
    <s v="https://via.placeholder.com/400?text=Shelf+197"/>
    <m/>
  </r>
  <r>
    <x v="197"/>
    <s v="PRM0133"/>
    <s v="STR0056"/>
    <x v="2"/>
    <s v="Sedy Bey"/>
    <d v="2024-12-22T00:00:00"/>
    <s v="Sunday"/>
    <x v="2"/>
    <x v="0"/>
    <s v="PRD00236"/>
    <n v="23"/>
    <n v="294.05"/>
    <n v="6763.15"/>
    <m/>
    <x v="4"/>
    <s v="NO"/>
    <s v="Partial"/>
    <n v="3.1"/>
    <s v="Excellent"/>
    <s v="https://via.placeholder.com/400?text=Shelf+198"/>
    <m/>
  </r>
  <r>
    <x v="198"/>
    <s v="PRM0015"/>
    <s v="STR0120"/>
    <x v="1"/>
    <s v="6th of October"/>
    <d v="2025-03-15T00:00:00"/>
    <s v="Saturday"/>
    <x v="11"/>
    <x v="1"/>
    <s v="PRD00829"/>
    <n v="46"/>
    <n v="192.9"/>
    <n v="8873.4"/>
    <m/>
    <x v="0"/>
    <s v="NO"/>
    <s v="Executed"/>
    <n v="3.9"/>
    <s v="Excellent"/>
    <s v="https://via.placeholder.com/400?text=Shelf+199"/>
    <m/>
  </r>
  <r>
    <x v="199"/>
    <s v="PRM0135"/>
    <s v="STR0105"/>
    <x v="4"/>
    <s v="Aswan"/>
    <d v="2025-09-13T00:00:00"/>
    <s v="Saturday"/>
    <x v="10"/>
    <x v="1"/>
    <s v="PRD01126"/>
    <n v="18"/>
    <n v="127.08"/>
    <n v="2287.44"/>
    <m/>
    <x v="2"/>
    <s v="Yes"/>
    <s v="Executed"/>
    <n v="1.1000000000000001"/>
    <s v="Poor"/>
    <s v="https://via.placeholder.com/400?text=Shelf+200"/>
    <m/>
  </r>
  <r>
    <x v="200"/>
    <s v="PRM0109"/>
    <s v="STR0108"/>
    <x v="2"/>
    <s v="Gomrok"/>
    <d v="2024-09-02T00:00:00"/>
    <s v="Monday"/>
    <x v="10"/>
    <x v="0"/>
    <s v="PRD00453"/>
    <n v="36"/>
    <n v="192.52"/>
    <n v="6930.72"/>
    <m/>
    <x v="2"/>
    <s v="NO"/>
    <s v="Executed"/>
    <n v="4.4000000000000004"/>
    <s v="Excellent"/>
    <s v="https://via.placeholder.com/400?text=Shelf+201"/>
    <m/>
  </r>
  <r>
    <x v="201"/>
    <s v="PRM0128"/>
    <s v="STR0298"/>
    <x v="0"/>
    <s v="Heliopolis"/>
    <d v="2025-07-08T00:00:00"/>
    <s v="Tuesday"/>
    <x v="0"/>
    <x v="1"/>
    <s v="PRD00010"/>
    <n v="37"/>
    <n v="48.33"/>
    <n v="1788.21"/>
    <m/>
    <x v="5"/>
    <s v="Yes"/>
    <s v="Executed"/>
    <n v="2"/>
    <s v="Good"/>
    <s v="https://via.placeholder.com/400?text=Shelf+202"/>
    <s v="Photo blurry"/>
  </r>
  <r>
    <x v="202"/>
    <s v="PRM0018"/>
    <s v="STR0344"/>
    <x v="0"/>
    <s v="Dokki"/>
    <d v="2025-02-28T00:00:00"/>
    <s v="Friday"/>
    <x v="5"/>
    <x v="1"/>
    <s v="PRD00429"/>
    <n v="27"/>
    <n v="137.16"/>
    <n v="3703.32"/>
    <m/>
    <x v="5"/>
    <s v="NO"/>
    <s v="Executed"/>
    <n v="4.3"/>
    <s v="Excellent"/>
    <s v="https://via.placeholder.com/400?text=Shelf+203"/>
    <s v="Photo blurry"/>
  </r>
  <r>
    <x v="203"/>
    <s v="PRM0232"/>
    <s v="STR0249"/>
    <x v="4"/>
    <s v="Qena"/>
    <d v="2024-10-23T00:00:00"/>
    <s v="Wednesday"/>
    <x v="3"/>
    <x v="0"/>
    <s v="PRD00370"/>
    <n v="7"/>
    <n v="139.02000000000001"/>
    <n v="973.14"/>
    <m/>
    <x v="2"/>
    <s v="Yes"/>
    <s v="Partial"/>
    <n v="2.4"/>
    <s v="Good"/>
    <s v="https://via.placeholder.com/400?text=Shelf+204"/>
    <m/>
  </r>
  <r>
    <x v="204"/>
    <s v="PRM0217"/>
    <s v="STR0346"/>
    <x v="3"/>
    <s v="Mansoura"/>
    <d v="2024-09-30T00:00:00"/>
    <s v="Monday"/>
    <x v="10"/>
    <x v="0"/>
    <s v="PRD00488"/>
    <n v="17"/>
    <n v="278.49"/>
    <n v="4734.33"/>
    <m/>
    <x v="4"/>
    <s v="Yes"/>
    <s v="Executed"/>
    <n v="2.5"/>
    <s v="Good"/>
    <s v="https://via.placeholder.com/400?text=Shelf+205"/>
    <m/>
  </r>
  <r>
    <x v="205"/>
    <s v="PRM0260"/>
    <s v="STR0338"/>
    <x v="2"/>
    <s v="Stanley"/>
    <d v="2025-05-09T00:00:00"/>
    <s v="Friday"/>
    <x v="1"/>
    <x v="1"/>
    <s v="PRD00626"/>
    <n v="24"/>
    <n v="28.14"/>
    <n v="675.36"/>
    <m/>
    <x v="5"/>
    <s v="NO"/>
    <s v="Executed"/>
    <n v="4.8"/>
    <s v="Excellent"/>
    <s v="https://via.placeholder.com/400?text=Shelf+206"/>
    <s v="Photo blurry"/>
  </r>
  <r>
    <x v="206"/>
    <s v="PRM0114"/>
    <s v="STR0138"/>
    <x v="0"/>
    <s v="Heliopolis"/>
    <d v="2025-06-11T00:00:00"/>
    <s v="Wednesday"/>
    <x v="4"/>
    <x v="1"/>
    <s v="PRD00327"/>
    <n v="39"/>
    <n v="245.78"/>
    <n v="9585.42"/>
    <m/>
    <x v="4"/>
    <s v="NO"/>
    <s v="Executed"/>
    <n v="3.3"/>
    <s v="Excellent"/>
    <s v="https://via.placeholder.com/400?text=Shelf+207"/>
    <s v="Photo blurry"/>
  </r>
  <r>
    <x v="207"/>
    <s v="PRM0191"/>
    <s v="STR0234"/>
    <x v="2"/>
    <s v="Sedy Bey"/>
    <d v="2025-11-13T00:00:00"/>
    <s v="Thursday"/>
    <x v="8"/>
    <x v="1"/>
    <s v="PRD01052"/>
    <n v="24"/>
    <n v="85.75"/>
    <n v="2058"/>
    <m/>
    <x v="4"/>
    <s v="NO"/>
    <s v="Executed"/>
    <n v="3.4"/>
    <s v="Excellent"/>
    <s v="https://via.placeholder.com/400?text=Shelf+208"/>
    <m/>
  </r>
  <r>
    <x v="208"/>
    <s v="PRM0051"/>
    <s v="STR0254"/>
    <x v="0"/>
    <s v="Maadi"/>
    <d v="2025-05-05T00:00:00"/>
    <s v="Monday"/>
    <x v="1"/>
    <x v="1"/>
    <s v="PRD00538"/>
    <n v="0"/>
    <n v="134.07"/>
    <n v="0"/>
    <s v="No Sales"/>
    <x v="2"/>
    <s v="Yes"/>
    <s v="Executed"/>
    <n v="2.8"/>
    <s v="Good"/>
    <s v="https://via.placeholder.com/400?text=Shelf+209"/>
    <m/>
  </r>
  <r>
    <x v="209"/>
    <s v="PRM0043"/>
    <s v="STR0113"/>
    <x v="0"/>
    <s v="Heliopolis"/>
    <d v="2025-08-20T00:00:00"/>
    <s v="Wednesday"/>
    <x v="7"/>
    <x v="1"/>
    <s v="PRD00189"/>
    <n v="43"/>
    <n v="67.27"/>
    <n v="2892.61"/>
    <m/>
    <x v="1"/>
    <s v="NO"/>
    <s v="Executed"/>
    <n v="3.4"/>
    <s v="Excellent"/>
    <s v="https://via.placeholder.com/400?text=Shelf+210"/>
    <s v="Photo blurry"/>
  </r>
  <r>
    <x v="210"/>
    <s v="PRM0014"/>
    <s v="STR0087"/>
    <x v="1"/>
    <s v="Sheikh Zayed"/>
    <d v="2024-12-06T00:00:00"/>
    <s v="Friday"/>
    <x v="2"/>
    <x v="0"/>
    <s v="PRD00323"/>
    <n v="48"/>
    <n v="54.74"/>
    <n v="2627.52"/>
    <m/>
    <x v="0"/>
    <s v="Yes"/>
    <s v="Not Executed"/>
    <n v="2.5"/>
    <s v="Good"/>
    <s v="https://via.placeholder.com/400?text=Shelf+211"/>
    <s v="Photo blurry"/>
  </r>
  <r>
    <x v="211"/>
    <s v="PRM0265"/>
    <s v="STR0176"/>
    <x v="0"/>
    <s v="Heliopolis"/>
    <d v="2024-09-16T00:00:00"/>
    <s v="Monday"/>
    <x v="10"/>
    <x v="0"/>
    <s v="PRD00945"/>
    <n v="41"/>
    <n v="121.58"/>
    <n v="4984.78"/>
    <m/>
    <x v="0"/>
    <s v="Yes"/>
    <s v="Partial"/>
    <n v="4.2"/>
    <s v="Excellent"/>
    <s v="https://via.placeholder.com/400?text=Shelf+212"/>
    <m/>
  </r>
  <r>
    <x v="212"/>
    <s v="PRM0136"/>
    <s v="STR0093"/>
    <x v="1"/>
    <s v="Sheikh Zayed"/>
    <d v="2024-10-25T00:00:00"/>
    <s v="Friday"/>
    <x v="3"/>
    <x v="0"/>
    <s v="PRD00273"/>
    <n v="43"/>
    <n v="198.48"/>
    <n v="8534.64"/>
    <m/>
    <x v="4"/>
    <s v="NO"/>
    <s v="Partial"/>
    <n v="2.5"/>
    <s v="Good"/>
    <s v="https://via.placeholder.com/400?text=Shelf+213"/>
    <m/>
  </r>
  <r>
    <x v="213"/>
    <s v="PRM0243"/>
    <s v="STR0232"/>
    <x v="0"/>
    <s v="Dokki"/>
    <d v="2024-06-12T00:00:00"/>
    <s v="Wednesday"/>
    <x v="4"/>
    <x v="0"/>
    <s v="PRD00817"/>
    <n v="8"/>
    <n v="18.95"/>
    <n v="151.6"/>
    <m/>
    <x v="5"/>
    <s v="NO"/>
    <s v="Executed"/>
    <n v="1.6"/>
    <s v="Poor"/>
    <s v="https://via.placeholder.com/400?text=Shelf+214"/>
    <m/>
  </r>
  <r>
    <x v="214"/>
    <s v="PRM0134"/>
    <s v="STR0189"/>
    <x v="3"/>
    <s v="Kafr El-Sheikh"/>
    <d v="2025-11-15T00:00:00"/>
    <s v="Saturday"/>
    <x v="8"/>
    <x v="1"/>
    <s v="PRD00075"/>
    <n v="29"/>
    <n v="0"/>
    <n v="7311.19"/>
    <m/>
    <x v="0"/>
    <s v="NO"/>
    <s v="Partial"/>
    <n v="4.3"/>
    <s v="Excellent"/>
    <s v="https://via.placeholder.com/400?text=Shelf+215"/>
    <m/>
  </r>
  <r>
    <x v="215"/>
    <s v="PRM0079"/>
    <s v="STR0177"/>
    <x v="4"/>
    <s v="Luxor"/>
    <d v="2024-05-28T00:00:00"/>
    <s v="Tuesday"/>
    <x v="1"/>
    <x v="0"/>
    <s v="PRD00857"/>
    <n v="43"/>
    <n v="297.89"/>
    <n v="12809.27"/>
    <m/>
    <x v="2"/>
    <s v="Yes"/>
    <s v="Not Executed"/>
    <n v="4.2"/>
    <s v="Excellent"/>
    <s v="https://via.placeholder.com/400?text=Shelf+216"/>
    <m/>
  </r>
  <r>
    <x v="216"/>
    <s v="PRM0249"/>
    <s v="STR0125"/>
    <x v="1"/>
    <s v="Dokki"/>
    <d v="2024-02-23T00:00:00"/>
    <s v="Friday"/>
    <x v="5"/>
    <x v="0"/>
    <s v="PRD00387"/>
    <n v="3"/>
    <n v="260.87"/>
    <n v="782.61"/>
    <m/>
    <x v="5"/>
    <s v="Yes"/>
    <s v="Not Executed"/>
    <n v="4.0999999999999996"/>
    <s v="Excellent"/>
    <s v="https://via.placeholder.com/400?text=Shelf+217"/>
    <s v="Photo blurry"/>
  </r>
  <r>
    <x v="217"/>
    <s v="PRM0040"/>
    <s v="STR0035"/>
    <x v="0"/>
    <s v="Nasr City"/>
    <d v="2024-04-28T00:00:00"/>
    <s v="Sunday"/>
    <x v="9"/>
    <x v="0"/>
    <s v="PRD00141"/>
    <n v="8"/>
    <n v="271.12"/>
    <n v="2168.96"/>
    <m/>
    <x v="0"/>
    <s v="NO"/>
    <s v="Not Executed"/>
    <n v="4.9000000000000004"/>
    <s v="Excellent"/>
    <s v="https://via.placeholder.com/400?text=Shelf+218"/>
    <m/>
  </r>
  <r>
    <x v="218"/>
    <s v="PRM0185"/>
    <s v="STR0197"/>
    <x v="4"/>
    <s v="Minya"/>
    <d v="2024-02-25T00:00:00"/>
    <s v="Sunday"/>
    <x v="5"/>
    <x v="0"/>
    <s v="PRD00853"/>
    <n v="0"/>
    <n v="0"/>
    <n v="278.39999999999998"/>
    <m/>
    <x v="4"/>
    <s v="NO"/>
    <s v="Executed"/>
    <n v="4.8"/>
    <s v="Excellent"/>
    <s v="https://via.placeholder.com/400?text=Shelf+219"/>
    <s v="Photo blurry"/>
  </r>
  <r>
    <x v="219"/>
    <s v="PRM0186"/>
    <s v="STR0112"/>
    <x v="1"/>
    <s v="Dokki"/>
    <d v="2024-02-16T00:00:00"/>
    <s v="Friday"/>
    <x v="5"/>
    <x v="0"/>
    <s v="PRD00086"/>
    <n v="38"/>
    <n v="71.150000000000006"/>
    <n v="2703.7"/>
    <m/>
    <x v="2"/>
    <s v="NO"/>
    <s v="Executed"/>
    <n v="2.8"/>
    <s v="Good"/>
    <s v="https://via.placeholder.com/400?text=Shelf+220"/>
    <s v="Photo blurry"/>
  </r>
  <r>
    <x v="220"/>
    <s v="PRM0198"/>
    <s v="STR0200"/>
    <x v="3"/>
    <s v="Tanta"/>
    <d v="2025-07-05T00:00:00"/>
    <s v="Saturday"/>
    <x v="0"/>
    <x v="1"/>
    <s v="PRD01120"/>
    <n v="0"/>
    <n v="445.8"/>
    <n v="0"/>
    <s v="No Sales"/>
    <x v="5"/>
    <s v="Yes"/>
    <s v="Executed"/>
    <n v="2"/>
    <s v="Good"/>
    <s v="https://via.placeholder.com/400?text=Shelf+221"/>
    <s v="Photo blurry"/>
  </r>
  <r>
    <x v="221"/>
    <s v="PRM0257"/>
    <s v="STR0272"/>
    <x v="0"/>
    <s v="Heliopolis"/>
    <d v="2024-08-24T00:00:00"/>
    <s v="Saturday"/>
    <x v="7"/>
    <x v="0"/>
    <s v="PRD00357"/>
    <n v="16"/>
    <n v="38.06"/>
    <n v="608.96"/>
    <m/>
    <x v="0"/>
    <s v="Yes"/>
    <s v="Executed"/>
    <n v="3.8"/>
    <s v="Excellent"/>
    <s v="https://via.placeholder.com/400?text=Shelf+222"/>
    <m/>
  </r>
  <r>
    <x v="222"/>
    <s v="PRM0276"/>
    <s v="STR0268"/>
    <x v="0"/>
    <s v="Abbassia"/>
    <d v="2024-09-16T00:00:00"/>
    <s v="Monday"/>
    <x v="10"/>
    <x v="0"/>
    <s v="PRD00281"/>
    <n v="27"/>
    <n v="140.32"/>
    <n v="3788.64"/>
    <m/>
    <x v="3"/>
    <s v="Yes"/>
    <s v="Not Executed"/>
    <n v="4.9000000000000004"/>
    <s v="Excellent"/>
    <s v="https://via.placeholder.com/400?text=Shelf+223"/>
    <m/>
  </r>
  <r>
    <x v="223"/>
    <s v="PRM0093"/>
    <s v="STR0111"/>
    <x v="1"/>
    <s v="Dokki"/>
    <d v="2024-07-03T00:00:00"/>
    <s v="Wednesday"/>
    <x v="0"/>
    <x v="0"/>
    <s v="PRD00318"/>
    <n v="7"/>
    <n v="164.22"/>
    <n v="1149.54"/>
    <m/>
    <x v="0"/>
    <s v="NO"/>
    <s v="Partial"/>
    <n v="3"/>
    <s v="Good"/>
    <s v="https://via.placeholder.com/400?text=Shelf+224"/>
    <m/>
  </r>
  <r>
    <x v="224"/>
    <s v="PRM0215"/>
    <s v="STR0125"/>
    <x v="1"/>
    <s v="Dokki"/>
    <d v="2025-01-23T00:00:00"/>
    <s v="Thursday"/>
    <x v="6"/>
    <x v="1"/>
    <s v="PRD00790"/>
    <n v="34"/>
    <n v="140.88"/>
    <n v="4789.92"/>
    <m/>
    <x v="4"/>
    <s v="Yes"/>
    <s v="Partial"/>
    <n v="1.1000000000000001"/>
    <s v="Poor"/>
    <s v="https://via.placeholder.com/400?text=Shelf+225"/>
    <m/>
  </r>
  <r>
    <x v="225"/>
    <s v="PRM0025"/>
    <s v="STR0127"/>
    <x v="0"/>
    <s v="Heliopolis"/>
    <d v="2025-09-02T00:00:00"/>
    <s v="Tuesday"/>
    <x v="10"/>
    <x v="1"/>
    <s v="PRD00197"/>
    <n v="30"/>
    <n v="326.64"/>
    <n v="9799.2000000000007"/>
    <m/>
    <x v="0"/>
    <s v="Yes"/>
    <s v="Executed"/>
    <n v="2.2999999999999998"/>
    <s v="Good"/>
    <s v="https://via.placeholder.com/400?text=Shelf+226"/>
    <m/>
  </r>
  <r>
    <x v="226"/>
    <s v="PRM0223"/>
    <s v="STR0117"/>
    <x v="4"/>
    <s v="Luxor"/>
    <d v="2025-01-19T00:00:00"/>
    <s v="Sunday"/>
    <x v="6"/>
    <x v="1"/>
    <s v="PRD00127"/>
    <n v="13"/>
    <n v="201.41"/>
    <n v="2618.33"/>
    <m/>
    <x v="5"/>
    <s v="NO"/>
    <s v="Executed"/>
    <n v="3"/>
    <s v="Good"/>
    <s v="https://via.placeholder.com/400?text=Shelf+227"/>
    <m/>
  </r>
  <r>
    <x v="227"/>
    <s v="PRM0297"/>
    <s v="STR0170"/>
    <x v="0"/>
    <s v="Heliopolis"/>
    <d v="2024-08-29T00:00:00"/>
    <s v="Thursday"/>
    <x v="7"/>
    <x v="0"/>
    <s v="PRD00659"/>
    <n v="26"/>
    <n v="217.77"/>
    <n v="5662.02"/>
    <m/>
    <x v="2"/>
    <s v="Yes"/>
    <s v="Executed"/>
    <n v="1.7"/>
    <s v="Poor"/>
    <s v="https://via.placeholder.com/400?text=Shelf+228"/>
    <s v="Photo blurry"/>
  </r>
  <r>
    <x v="228"/>
    <s v="PRM0244"/>
    <s v="STR0071"/>
    <x v="2"/>
    <s v="Stanley"/>
    <d v="2024-07-28T00:00:00"/>
    <s v="Sunday"/>
    <x v="0"/>
    <x v="0"/>
    <s v="PRD00086"/>
    <n v="2"/>
    <n v="71.150000000000006"/>
    <n v="142.30000000000001"/>
    <m/>
    <x v="3"/>
    <s v="NO"/>
    <s v="Executed"/>
    <n v="2.4"/>
    <s v="Good"/>
    <s v="https://via.placeholder.com/400?text=Shelf+229"/>
    <s v="Photo blurry"/>
  </r>
  <r>
    <x v="229"/>
    <s v="PRM0001"/>
    <s v="STR0064"/>
    <x v="2"/>
    <s v="Gomrok"/>
    <d v="2025-07-08T00:00:00"/>
    <s v="Tuesday"/>
    <x v="0"/>
    <x v="1"/>
    <s v="PRD00492"/>
    <n v="31"/>
    <n v="44.08"/>
    <n v="1366.48"/>
    <m/>
    <x v="5"/>
    <s v="Yes"/>
    <s v="Executed"/>
    <n v="3.4"/>
    <s v="Excellent"/>
    <s v="https://via.placeholder.com/400?text=Shelf+230"/>
    <m/>
  </r>
  <r>
    <x v="230"/>
    <s v="PRM0005"/>
    <s v="STR0030"/>
    <x v="1"/>
    <s v="Dokki"/>
    <d v="2025-10-02T00:00:00"/>
    <s v="Thursday"/>
    <x v="3"/>
    <x v="1"/>
    <s v="PRD00607"/>
    <n v="48"/>
    <n v="235.7"/>
    <n v="11313.6"/>
    <m/>
    <x v="0"/>
    <s v="NO"/>
    <s v="Executed"/>
    <n v="2.2000000000000002"/>
    <s v="Good"/>
    <s v="https://via.placeholder.com/400?text=Shelf+231"/>
    <s v="Photo blurry"/>
  </r>
  <r>
    <x v="231"/>
    <s v="PRM0096"/>
    <s v="STR0344"/>
    <x v="0"/>
    <s v="Dokki"/>
    <d v="2025-07-21T00:00:00"/>
    <s v="Monday"/>
    <x v="0"/>
    <x v="1"/>
    <s v="PRD01170"/>
    <n v="40"/>
    <n v="338.74"/>
    <n v="13549.6"/>
    <m/>
    <x v="3"/>
    <s v="Yes"/>
    <s v="Executed"/>
    <n v="1.6"/>
    <s v="Poor"/>
    <s v="https://via.placeholder.com/400?text=Shelf+232"/>
    <m/>
  </r>
  <r>
    <x v="232"/>
    <s v="PRM0181"/>
    <s v="STR0025"/>
    <x v="0"/>
    <s v="Abbassia"/>
    <d v="2025-07-07T00:00:00"/>
    <s v="Monday"/>
    <x v="0"/>
    <x v="1"/>
    <s v="PRD00749"/>
    <n v="9"/>
    <n v="210.25"/>
    <n v="1892.25"/>
    <m/>
    <x v="5"/>
    <s v="Yes"/>
    <s v="Executed"/>
    <n v="1.7"/>
    <s v="Poor"/>
    <s v="https://via.placeholder.com/400?text=Shelf+233"/>
    <m/>
  </r>
  <r>
    <x v="233"/>
    <s v="PRM0147"/>
    <s v="STR0001"/>
    <x v="1"/>
    <s v="Sheikh Zayed"/>
    <d v="2025-09-30T00:00:00"/>
    <s v="Tuesday"/>
    <x v="10"/>
    <x v="1"/>
    <s v="PRD00222"/>
    <n v="45"/>
    <n v="108.53"/>
    <n v="4883.8500000000004"/>
    <m/>
    <x v="4"/>
    <s v="NO"/>
    <s v="Not Executed"/>
    <n v="4.3"/>
    <s v="Excellent"/>
    <s v="https://via.placeholder.com/400?text=Shelf+234"/>
    <s v="Photo blurry"/>
  </r>
  <r>
    <x v="234"/>
    <s v="PRM0287"/>
    <s v="STR0054"/>
    <x v="1"/>
    <s v="Sheikh Zayed"/>
    <d v="2025-07-14T00:00:00"/>
    <s v="Monday"/>
    <x v="0"/>
    <x v="1"/>
    <s v="PRD00323"/>
    <n v="34"/>
    <n v="54.74"/>
    <n v="1861.16"/>
    <m/>
    <x v="0"/>
    <s v="NO"/>
    <s v="Executed"/>
    <n v="1.4"/>
    <s v="Poor"/>
    <s v="https://via.placeholder.com/400?text=Shelf+235"/>
    <m/>
  </r>
  <r>
    <x v="235"/>
    <s v="PRM0053"/>
    <s v="STR0052"/>
    <x v="2"/>
    <s v="Sedy Bey"/>
    <d v="2025-03-21T00:00:00"/>
    <s v="Friday"/>
    <x v="11"/>
    <x v="1"/>
    <s v="PRD00146"/>
    <n v="40"/>
    <n v="315.45999999999998"/>
    <n v="12618.4"/>
    <m/>
    <x v="1"/>
    <s v="Yes"/>
    <s v="Executed"/>
    <n v="3.2"/>
    <s v="Excellent"/>
    <s v="https://via.placeholder.com/400?text=Shelf+236"/>
    <m/>
  </r>
  <r>
    <x v="236"/>
    <s v="PRM0137"/>
    <s v="STR0077"/>
    <x v="0"/>
    <s v="Maadi"/>
    <d v="2024-09-18T00:00:00"/>
    <s v="Wednesday"/>
    <x v="10"/>
    <x v="0"/>
    <s v="PRD00572"/>
    <n v="28"/>
    <n v="45.92"/>
    <n v="1285.76"/>
    <m/>
    <x v="0"/>
    <s v="NO"/>
    <s v="Partial"/>
    <n v="3.3"/>
    <s v="Excellent"/>
    <s v="https://via.placeholder.com/400?text=Shelf+237"/>
    <m/>
  </r>
  <r>
    <x v="237"/>
    <s v="PRM0017"/>
    <s v="STR0083"/>
    <x v="3"/>
    <s v="Mansoura"/>
    <d v="2025-03-14T00:00:00"/>
    <s v="Friday"/>
    <x v="11"/>
    <x v="1"/>
    <s v="PRD00908"/>
    <n v="18"/>
    <n v="61.16"/>
    <n v="1100.8800000000001"/>
    <m/>
    <x v="5"/>
    <s v="NO"/>
    <s v="Executed"/>
    <n v="1.3"/>
    <s v="Poor"/>
    <s v="https://via.placeholder.com/400?text=Shelf+238"/>
    <s v="Photo blurry"/>
  </r>
  <r>
    <x v="238"/>
    <s v="PRM0155"/>
    <s v="STR0343"/>
    <x v="0"/>
    <s v="Dokki"/>
    <d v="2024-10-13T00:00:00"/>
    <s v="Sunday"/>
    <x v="3"/>
    <x v="0"/>
    <s v="PRD00073"/>
    <n v="42"/>
    <n v="382.24"/>
    <n v="16054.08"/>
    <m/>
    <x v="0"/>
    <s v="NO"/>
    <s v="Partial"/>
    <n v="3.2"/>
    <s v="Excellent"/>
    <s v="https://via.placeholder.com/400?text=Shelf+239"/>
    <m/>
  </r>
  <r>
    <x v="239"/>
    <s v="PRM0211"/>
    <s v="STR0256"/>
    <x v="2"/>
    <s v="Sedy Bey"/>
    <d v="2025-07-27T00:00:00"/>
    <s v="Sunday"/>
    <x v="0"/>
    <x v="1"/>
    <s v="PRD00947"/>
    <n v="46"/>
    <n v="393.84"/>
    <n v="18116.64"/>
    <m/>
    <x v="3"/>
    <s v="NO"/>
    <s v="Executed"/>
    <n v="4.4000000000000004"/>
    <s v="Excellent"/>
    <s v="https://via.placeholder.com/400?text=Shelf+240"/>
    <m/>
  </r>
  <r>
    <x v="240"/>
    <s v="PRM0067"/>
    <s v="STR0322"/>
    <x v="0"/>
    <s v="Heliopolis"/>
    <d v="2024-06-08T00:00:00"/>
    <s v="Saturday"/>
    <x v="4"/>
    <x v="0"/>
    <s v="PRD01070"/>
    <n v="26"/>
    <n v="222.19"/>
    <n v="5776.94"/>
    <m/>
    <x v="4"/>
    <s v="Yes"/>
    <s v="Not Executed"/>
    <n v="1.6"/>
    <s v="Poor"/>
    <s v="https://via.placeholder.com/400?text=Shelf+241"/>
    <m/>
  </r>
  <r>
    <x v="241"/>
    <s v="PRM0098"/>
    <s v="STR0234"/>
    <x v="2"/>
    <s v="Sedy Bey"/>
    <d v="2025-05-28T00:00:00"/>
    <s v="Wednesday"/>
    <x v="1"/>
    <x v="1"/>
    <s v="PRD01040"/>
    <n v="13"/>
    <n v="249.59"/>
    <n v="3244.67"/>
    <m/>
    <x v="5"/>
    <s v="Yes"/>
    <s v="Executed"/>
    <n v="4.5"/>
    <s v="Excellent"/>
    <s v="https://via.placeholder.com/400?text=Shelf+242"/>
    <m/>
  </r>
  <r>
    <x v="242"/>
    <s v="PRM0141"/>
    <s v="STR0068"/>
    <x v="0"/>
    <s v="Abbassia"/>
    <d v="2024-03-25T00:00:00"/>
    <s v="Monday"/>
    <x v="11"/>
    <x v="0"/>
    <s v="PRD01093"/>
    <n v="40"/>
    <n v="78.61"/>
    <n v="3144.4"/>
    <m/>
    <x v="5"/>
    <s v="Yes"/>
    <s v="Executed"/>
    <n v="4.0999999999999996"/>
    <s v="Excellent"/>
    <s v="https://via.placeholder.com/400?text=Shelf+243"/>
    <m/>
  </r>
  <r>
    <x v="243"/>
    <s v="PRM0131"/>
    <s v="STR0037"/>
    <x v="0"/>
    <s v="Nasr City"/>
    <d v="2025-11-18T00:00:00"/>
    <s v="Tuesday"/>
    <x v="8"/>
    <x v="1"/>
    <s v="PRD00862"/>
    <n v="31"/>
    <n v="163.69999999999999"/>
    <n v="5074.7"/>
    <m/>
    <x v="2"/>
    <s v="NO"/>
    <s v="Executed"/>
    <n v="3.9"/>
    <s v="Excellent"/>
    <s v="https://via.placeholder.com/400?text=Shelf+244"/>
    <m/>
  </r>
  <r>
    <x v="244"/>
    <s v="PRM0265"/>
    <s v="STR0133"/>
    <x v="0"/>
    <s v="Heliopolis"/>
    <d v="2025-04-15T00:00:00"/>
    <s v="Tuesday"/>
    <x v="9"/>
    <x v="1"/>
    <s v="PRD00631"/>
    <n v="3"/>
    <n v="64.599999999999994"/>
    <n v="193.8"/>
    <m/>
    <x v="2"/>
    <s v="Yes"/>
    <s v="Executed"/>
    <n v="4.5999999999999996"/>
    <s v="Excellent"/>
    <s v="https://via.placeholder.com/400?text=Shelf+245"/>
    <m/>
  </r>
  <r>
    <x v="245"/>
    <s v="PRM0117"/>
    <s v="STR0277"/>
    <x v="2"/>
    <s v="Gomrok"/>
    <d v="2025-06-23T00:00:00"/>
    <s v="Monday"/>
    <x v="4"/>
    <x v="1"/>
    <s v="PRD00683"/>
    <n v="5"/>
    <n v="270.75"/>
    <n v="1353.75"/>
    <m/>
    <x v="1"/>
    <s v="Yes"/>
    <s v="Partial"/>
    <n v="4.4000000000000004"/>
    <s v="Excellent"/>
    <s v="https://via.placeholder.com/400?text=Shelf+246"/>
    <s v="Photo blurry"/>
  </r>
  <r>
    <x v="246"/>
    <s v="PRM0017"/>
    <s v="STR0007"/>
    <x v="0"/>
    <s v="Maadi"/>
    <d v="2024-01-13T00:00:00"/>
    <s v="Saturday"/>
    <x v="6"/>
    <x v="0"/>
    <s v="PRD00122"/>
    <n v="20"/>
    <n v="299.41000000000003"/>
    <n v="5988.2"/>
    <m/>
    <x v="4"/>
    <s v="NO"/>
    <s v="Executed"/>
    <n v="2.1"/>
    <s v="Good"/>
    <s v="https://via.placeholder.com/400?text=Shelf+247"/>
    <s v="Photo blurry"/>
  </r>
  <r>
    <x v="247"/>
    <s v="PRM0270"/>
    <s v="STR0241"/>
    <x v="0"/>
    <s v="Nasr City"/>
    <d v="2024-03-12T00:00:00"/>
    <s v="Tuesday"/>
    <x v="11"/>
    <x v="0"/>
    <s v="PRD00147"/>
    <n v="6"/>
    <n v="29.11"/>
    <n v="174.66"/>
    <m/>
    <x v="3"/>
    <s v="Yes"/>
    <s v="Not Executed"/>
    <n v="3.5"/>
    <s v="Excellent"/>
    <s v="https://via.placeholder.com/400?text=Shelf+248"/>
    <m/>
  </r>
  <r>
    <x v="248"/>
    <s v="PRM0135"/>
    <s v="STR0270"/>
    <x v="0"/>
    <s v="Heliopolis"/>
    <d v="2024-07-09T00:00:00"/>
    <s v="Tuesday"/>
    <x v="0"/>
    <x v="0"/>
    <s v="PRD00517"/>
    <n v="36"/>
    <n v="15.62"/>
    <n v="562.32000000000005"/>
    <m/>
    <x v="3"/>
    <s v="NO"/>
    <s v="Not Executed"/>
    <n v="2.5"/>
    <s v="Good"/>
    <s v="https://via.placeholder.com/400?text=Shelf+249"/>
    <m/>
  </r>
  <r>
    <x v="249"/>
    <s v="PRM0010"/>
    <s v="STR0214"/>
    <x v="3"/>
    <s v="Tanta"/>
    <d v="2024-06-03T00:00:00"/>
    <s v="Monday"/>
    <x v="4"/>
    <x v="0"/>
    <s v="PRD00474"/>
    <n v="13"/>
    <n v="328.15"/>
    <n v="4265.95"/>
    <m/>
    <x v="1"/>
    <s v="NO"/>
    <s v="Executed"/>
    <n v="4.4000000000000004"/>
    <s v="Excellent"/>
    <s v="https://via.placeholder.com/400?text=Shelf+250"/>
    <m/>
  </r>
  <r>
    <x v="250"/>
    <s v="PRM0089"/>
    <s v="STR0149"/>
    <x v="0"/>
    <s v="Maadi"/>
    <d v="2025-11-14T00:00:00"/>
    <s v="Friday"/>
    <x v="8"/>
    <x v="1"/>
    <s v="PRD00647"/>
    <n v="48"/>
    <n v="246.87"/>
    <n v="11849.76"/>
    <m/>
    <x v="4"/>
    <s v="NO"/>
    <s v="Executed"/>
    <n v="2.1"/>
    <s v="Good"/>
    <s v="https://via.placeholder.com/400?text=Shelf+251"/>
    <m/>
  </r>
  <r>
    <x v="251"/>
    <s v="PRM0041"/>
    <s v="STR0191"/>
    <x v="0"/>
    <s v="Abbassia"/>
    <d v="2025-02-10T00:00:00"/>
    <s v="Monday"/>
    <x v="5"/>
    <x v="1"/>
    <s v="PRD00217"/>
    <n v="41"/>
    <n v="104.52"/>
    <n v="4285.32"/>
    <m/>
    <x v="4"/>
    <s v="NO"/>
    <s v="Not Executed"/>
    <n v="3.2"/>
    <s v="Excellent"/>
    <s v="https://via.placeholder.com/400?text=Shelf+252"/>
    <m/>
  </r>
  <r>
    <x v="252"/>
    <s v="PRM0262"/>
    <s v="STR0190"/>
    <x v="3"/>
    <s v="Tanta"/>
    <d v="2025-04-01T00:00:00"/>
    <s v="Tuesday"/>
    <x v="9"/>
    <x v="1"/>
    <s v="PRD00417"/>
    <n v="3"/>
    <n v="73.819999999999993"/>
    <n v="221.46"/>
    <m/>
    <x v="5"/>
    <s v="Yes"/>
    <s v="Executed"/>
    <n v="2.8"/>
    <s v="Good"/>
    <s v="https://via.placeholder.com/400?text=Shelf+253"/>
    <m/>
  </r>
  <r>
    <x v="253"/>
    <s v="PRM0232"/>
    <s v="STR0239"/>
    <x v="3"/>
    <s v="Zagazig"/>
    <d v="2024-10-31T00:00:00"/>
    <s v="Thursday"/>
    <x v="3"/>
    <x v="0"/>
    <s v="PRD00273"/>
    <n v="17"/>
    <n v="198.48"/>
    <n v="3374.16"/>
    <m/>
    <x v="1"/>
    <s v="NO"/>
    <s v="Executed"/>
    <n v="1.3"/>
    <s v="Poor"/>
    <s v="https://via.placeholder.com/400?text=Shelf+254"/>
    <m/>
  </r>
  <r>
    <x v="254"/>
    <s v="PRM0176"/>
    <s v="STR0222"/>
    <x v="4"/>
    <s v="Sohag"/>
    <d v="2025-05-28T00:00:00"/>
    <s v="Wednesday"/>
    <x v="1"/>
    <x v="1"/>
    <s v="PRD00981"/>
    <n v="43"/>
    <n v="307.60000000000002"/>
    <n v="13226.8"/>
    <m/>
    <x v="5"/>
    <s v="Yes"/>
    <s v="Executed"/>
    <n v="1.2"/>
    <s v="Poor"/>
    <s v="https://via.placeholder.com/400?text=Shelf+255"/>
    <m/>
  </r>
  <r>
    <x v="255"/>
    <s v="PRM0024"/>
    <s v="STR0142"/>
    <x v="2"/>
    <s v="Stanley"/>
    <d v="2024-07-08T00:00:00"/>
    <s v="Monday"/>
    <x v="0"/>
    <x v="0"/>
    <s v="PRD01115"/>
    <n v="22"/>
    <n v="396.77"/>
    <n v="8728.94"/>
    <m/>
    <x v="5"/>
    <s v="NO"/>
    <s v="Executed"/>
    <n v="1.2"/>
    <s v="Poor"/>
    <s v="https://via.placeholder.com/400?text=Shelf+256"/>
    <m/>
  </r>
  <r>
    <x v="256"/>
    <s v="PRM0008"/>
    <s v="STR0150"/>
    <x v="2"/>
    <s v="Roushdy"/>
    <d v="2024-04-20T00:00:00"/>
    <s v="Saturday"/>
    <x v="9"/>
    <x v="0"/>
    <s v="PRD00473"/>
    <n v="0"/>
    <n v="222.99"/>
    <n v="222.99"/>
    <m/>
    <x v="2"/>
    <s v="NO"/>
    <s v="Executed"/>
    <n v="3.4"/>
    <s v="Excellent"/>
    <s v="https://via.placeholder.com/400?text=Shelf+257"/>
    <s v="Photo blurry"/>
  </r>
  <r>
    <x v="257"/>
    <s v="PRM0053"/>
    <s v="STR0256"/>
    <x v="2"/>
    <s v="Sedy Bey"/>
    <d v="2025-02-07T00:00:00"/>
    <s v="Friday"/>
    <x v="5"/>
    <x v="1"/>
    <s v="PRD00750"/>
    <n v="44"/>
    <n v="6.64"/>
    <n v="292.16000000000003"/>
    <m/>
    <x v="0"/>
    <s v="Yes"/>
    <s v="Executed"/>
    <n v="4.4000000000000004"/>
    <s v="Excellent"/>
    <s v="https://via.placeholder.com/400?text=Shelf+258"/>
    <s v="Photo blurry"/>
  </r>
  <r>
    <x v="258"/>
    <s v="PRM0024"/>
    <s v="STR0255"/>
    <x v="1"/>
    <s v="Imbaba"/>
    <d v="2024-09-22T00:00:00"/>
    <s v="Sunday"/>
    <x v="10"/>
    <x v="0"/>
    <s v="PRD00021"/>
    <n v="25"/>
    <n v="132.34"/>
    <n v="3308.5"/>
    <m/>
    <x v="2"/>
    <s v="NO"/>
    <s v="Executed"/>
    <n v="5"/>
    <s v="Excellent"/>
    <s v="https://via.placeholder.com/400?text=Shelf+259"/>
    <s v="Photo blurry"/>
  </r>
  <r>
    <x v="259"/>
    <s v="PRM0186"/>
    <s v="STR0032"/>
    <x v="0"/>
    <s v="Dokki"/>
    <d v="2024-08-05T00:00:00"/>
    <s v="Monday"/>
    <x v="7"/>
    <x v="0"/>
    <s v="PRD01175"/>
    <n v="5"/>
    <n v="155.62"/>
    <n v="778.1"/>
    <m/>
    <x v="1"/>
    <s v="Yes"/>
    <s v="Executed"/>
    <n v="2.5"/>
    <s v="Good"/>
    <s v="https://via.placeholder.com/400?text=Shelf+260"/>
    <m/>
  </r>
  <r>
    <x v="260"/>
    <s v="PRM0047"/>
    <s v="STR0128"/>
    <x v="2"/>
    <s v="Sedy Bey"/>
    <d v="2024-08-05T00:00:00"/>
    <s v="Monday"/>
    <x v="7"/>
    <x v="0"/>
    <s v="PRD00153"/>
    <n v="46"/>
    <n v="296.95"/>
    <n v="13659.7"/>
    <m/>
    <x v="1"/>
    <s v="NO"/>
    <s v="Partial"/>
    <n v="5"/>
    <s v="Excellent"/>
    <s v="https://via.placeholder.com/400?text=Shelf+261"/>
    <m/>
  </r>
  <r>
    <x v="261"/>
    <s v="PRM0263"/>
    <s v="STR0283"/>
    <x v="4"/>
    <s v="Minya"/>
    <d v="2024-01-12T00:00:00"/>
    <s v="Friday"/>
    <x v="6"/>
    <x v="0"/>
    <s v="PRD00961"/>
    <n v="33"/>
    <n v="80.23"/>
    <n v="2647.59"/>
    <m/>
    <x v="0"/>
    <s v="Yes"/>
    <s v="Executed"/>
    <n v="2.5"/>
    <s v="Good"/>
    <s v="https://via.placeholder.com/400?text=Shelf+262"/>
    <s v="Photo blurry"/>
  </r>
  <r>
    <x v="262"/>
    <s v="PRM0117"/>
    <s v="STR0122"/>
    <x v="2"/>
    <s v="Roushdy"/>
    <d v="2024-12-12T00:00:00"/>
    <s v="Thursday"/>
    <x v="2"/>
    <x v="0"/>
    <s v="PRD00895"/>
    <n v="21"/>
    <n v="151.68"/>
    <n v="3185.28"/>
    <m/>
    <x v="4"/>
    <s v="Yes"/>
    <s v="Executed"/>
    <n v="3.1"/>
    <s v="Excellent"/>
    <s v="https://via.placeholder.com/400?text=Shelf+263"/>
    <s v="Photo blurry"/>
  </r>
  <r>
    <x v="263"/>
    <s v="PRM0140"/>
    <s v="STR0098"/>
    <x v="2"/>
    <s v="Roushdy"/>
    <d v="2024-09-27T00:00:00"/>
    <s v="Friday"/>
    <x v="10"/>
    <x v="0"/>
    <s v="PRD00246"/>
    <n v="23"/>
    <n v="113.93"/>
    <n v="2620.39"/>
    <m/>
    <x v="0"/>
    <s v="Yes"/>
    <s v="Executed"/>
    <n v="3.6"/>
    <s v="Excellent"/>
    <s v="https://via.placeholder.com/400?text=Shelf+264"/>
    <m/>
  </r>
  <r>
    <x v="264"/>
    <s v="PRM0251"/>
    <s v="STR0134"/>
    <x v="4"/>
    <s v="Sohag"/>
    <d v="2025-03-11T00:00:00"/>
    <s v="Tuesday"/>
    <x v="11"/>
    <x v="1"/>
    <s v="PRD00245"/>
    <n v="12"/>
    <n v="251.62"/>
    <n v="3019.44"/>
    <m/>
    <x v="4"/>
    <s v="Yes"/>
    <s v="Executed"/>
    <n v="3.1"/>
    <s v="Excellent"/>
    <s v="https://via.placeholder.com/400?text=Shelf+265"/>
    <s v="Photo blurry"/>
  </r>
  <r>
    <x v="265"/>
    <s v="PRM0252"/>
    <s v="STR0100"/>
    <x v="3"/>
    <s v="Zagazig"/>
    <d v="2025-11-16T00:00:00"/>
    <s v="Sunday"/>
    <x v="8"/>
    <x v="1"/>
    <s v="PRD00802"/>
    <n v="11"/>
    <n v="289.67"/>
    <n v="3186.37"/>
    <m/>
    <x v="5"/>
    <s v="NO"/>
    <s v="Executed"/>
    <n v="1.1000000000000001"/>
    <s v="Poor"/>
    <s v="https://via.placeholder.com/400?text=Shelf+266"/>
    <m/>
  </r>
  <r>
    <x v="266"/>
    <s v="PRM0105"/>
    <s v="STR0132"/>
    <x v="0"/>
    <s v="Maadi"/>
    <d v="2025-06-06T00:00:00"/>
    <s v="Friday"/>
    <x v="4"/>
    <x v="1"/>
    <s v="PRD00395"/>
    <n v="43"/>
    <n v="203.39"/>
    <n v="8745.77"/>
    <m/>
    <x v="4"/>
    <s v="Yes"/>
    <s v="Not Executed"/>
    <n v="4.8"/>
    <s v="Excellent"/>
    <s v="https://via.placeholder.com/400?text=Shelf+267"/>
    <m/>
  </r>
  <r>
    <x v="267"/>
    <s v="PRM0117"/>
    <s v="STR0178"/>
    <x v="0"/>
    <s v="Dokki"/>
    <d v="2025-02-11T00:00:00"/>
    <s v="Tuesday"/>
    <x v="5"/>
    <x v="1"/>
    <s v="PRD00609"/>
    <n v="19"/>
    <n v="90.48"/>
    <n v="1719.12"/>
    <m/>
    <x v="5"/>
    <s v="Yes"/>
    <s v="Executed"/>
    <n v="3.9"/>
    <s v="Excellent"/>
    <s v="https://via.placeholder.com/400?text=Shelf+268"/>
    <m/>
  </r>
  <r>
    <x v="268"/>
    <s v="PRM0094"/>
    <s v="STR0211"/>
    <x v="4"/>
    <s v="Sohag"/>
    <d v="2024-01-10T00:00:00"/>
    <s v="Wednesday"/>
    <x v="6"/>
    <x v="0"/>
    <s v="PRD00835"/>
    <n v="28"/>
    <n v="55.54"/>
    <n v="1555.12"/>
    <m/>
    <x v="5"/>
    <s v="NO"/>
    <s v="Executed"/>
    <n v="4.9000000000000004"/>
    <s v="Excellent"/>
    <s v="https://via.placeholder.com/400?text=Shelf+269"/>
    <s v="Photo blurry"/>
  </r>
  <r>
    <x v="269"/>
    <s v="PRM0193"/>
    <s v="STR0261"/>
    <x v="0"/>
    <s v="Maadi"/>
    <d v="2024-01-19T00:00:00"/>
    <s v="Friday"/>
    <x v="6"/>
    <x v="0"/>
    <s v="PRD00140"/>
    <n v="48"/>
    <n v="263.57"/>
    <n v="12651.36"/>
    <m/>
    <x v="5"/>
    <s v="NO"/>
    <s v="Executed"/>
    <n v="3.1"/>
    <s v="Excellent"/>
    <s v="https://via.placeholder.com/400?text=Shelf+270"/>
    <m/>
  </r>
  <r>
    <x v="270"/>
    <s v="PRM0017"/>
    <s v="STR0055"/>
    <x v="2"/>
    <s v="Stanley"/>
    <d v="2024-01-10T00:00:00"/>
    <s v="Wednesday"/>
    <x v="6"/>
    <x v="0"/>
    <s v="PRD00709"/>
    <n v="26"/>
    <n v="44.8"/>
    <n v="1164.8"/>
    <m/>
    <x v="3"/>
    <s v="Yes"/>
    <s v="Executed"/>
    <n v="2.2000000000000002"/>
    <s v="Good"/>
    <s v="https://via.placeholder.com/400?text=Shelf+271"/>
    <m/>
  </r>
  <r>
    <x v="271"/>
    <s v="PRM0205"/>
    <s v="STR0170"/>
    <x v="0"/>
    <s v="Heliopolis"/>
    <d v="2025-04-29T00:00:00"/>
    <s v="Tuesday"/>
    <x v="9"/>
    <x v="1"/>
    <s v="PRD01197"/>
    <n v="7"/>
    <n v="324.08999999999997"/>
    <n v="2268.63"/>
    <m/>
    <x v="0"/>
    <s v="Yes"/>
    <s v="Executed"/>
    <n v="2"/>
    <s v="Good"/>
    <s v="https://via.placeholder.com/400?text=Shelf+272"/>
    <m/>
  </r>
  <r>
    <x v="272"/>
    <s v="PRM0217"/>
    <s v="STR0132"/>
    <x v="0"/>
    <s v="Maadi"/>
    <d v="2024-08-08T00:00:00"/>
    <s v="Thursday"/>
    <x v="7"/>
    <x v="0"/>
    <s v="PRD00975"/>
    <n v="0"/>
    <n v="54.75"/>
    <n v="0"/>
    <s v="No Sales"/>
    <x v="0"/>
    <s v="NO"/>
    <s v="Executed"/>
    <n v="3.1"/>
    <s v="Excellent"/>
    <s v="https://via.placeholder.com/400?text=Shelf+273"/>
    <m/>
  </r>
  <r>
    <x v="273"/>
    <s v="PRM0289"/>
    <s v="STR0188"/>
    <x v="3"/>
    <s v="Tanta"/>
    <d v="2024-08-11T00:00:00"/>
    <s v="Sunday"/>
    <x v="7"/>
    <x v="0"/>
    <s v="PRD00203"/>
    <n v="14"/>
    <n v="114.44"/>
    <n v="1602.16"/>
    <m/>
    <x v="3"/>
    <s v="Yes"/>
    <s v="Executed"/>
    <n v="2.2999999999999998"/>
    <s v="Good"/>
    <s v="https://via.placeholder.com/400?text=Shelf+274"/>
    <m/>
  </r>
  <r>
    <x v="274"/>
    <s v="PRM0267"/>
    <s v="STR0191"/>
    <x v="0"/>
    <s v="Abbassia"/>
    <d v="2025-05-28T00:00:00"/>
    <s v="Wednesday"/>
    <x v="1"/>
    <x v="1"/>
    <s v="PRD00616"/>
    <n v="46"/>
    <n v="287.49"/>
    <n v="13224.54"/>
    <m/>
    <x v="0"/>
    <s v="NO"/>
    <s v="Executed"/>
    <n v="3"/>
    <s v="Good"/>
    <s v="https://via.placeholder.com/400?text=Shelf+275"/>
    <m/>
  </r>
  <r>
    <x v="275"/>
    <s v="PRM0088"/>
    <s v="STR0250"/>
    <x v="4"/>
    <s v="Aswan"/>
    <d v="2025-05-06T00:00:00"/>
    <s v="Tuesday"/>
    <x v="1"/>
    <x v="1"/>
    <s v="PRD00166"/>
    <n v="38"/>
    <n v="158.27000000000001"/>
    <n v="6014.26"/>
    <m/>
    <x v="2"/>
    <s v="Yes"/>
    <s v="Partial"/>
    <n v="1.5"/>
    <s v="Poor"/>
    <s v="https://via.placeholder.com/400?text=Shelf+276"/>
    <m/>
  </r>
  <r>
    <x v="276"/>
    <s v="PRM0167"/>
    <s v="STR0230"/>
    <x v="1"/>
    <s v="Sheikh Zayed"/>
    <d v="2024-12-17T00:00:00"/>
    <s v="Tuesday"/>
    <x v="2"/>
    <x v="0"/>
    <s v="PRD00999"/>
    <n v="35"/>
    <n v="92.69"/>
    <n v="3244.15"/>
    <m/>
    <x v="2"/>
    <s v="Yes"/>
    <s v="Executed"/>
    <n v="3.3"/>
    <s v="Excellent"/>
    <s v="https://via.placeholder.com/400?text=Shelf+277"/>
    <s v="Photo blurry"/>
  </r>
  <r>
    <x v="277"/>
    <s v="PRM0019"/>
    <s v="STR0137"/>
    <x v="0"/>
    <s v="Dokki"/>
    <d v="2024-05-09T00:00:00"/>
    <s v="Thursday"/>
    <x v="1"/>
    <x v="0"/>
    <s v="PRD00486"/>
    <n v="10"/>
    <n v="99.11"/>
    <n v="991.1"/>
    <m/>
    <x v="5"/>
    <s v="Yes"/>
    <s v="Partial"/>
    <n v="1.8"/>
    <s v="Poor"/>
    <s v="https://via.placeholder.com/400?text=Shelf+278"/>
    <s v="Photo blurry"/>
  </r>
  <r>
    <x v="278"/>
    <s v="PRM0236"/>
    <s v="STR0039"/>
    <x v="0"/>
    <s v="Heliopolis"/>
    <d v="2025-06-17T00:00:00"/>
    <s v="Tuesday"/>
    <x v="4"/>
    <x v="1"/>
    <s v="PRD01089"/>
    <n v="6"/>
    <n v="331.61"/>
    <n v="1989.66"/>
    <m/>
    <x v="1"/>
    <s v="NO"/>
    <s v="Not Executed"/>
    <n v="3.7"/>
    <s v="Excellent"/>
    <s v="https://via.placeholder.com/400?text=Shelf+279"/>
    <m/>
  </r>
  <r>
    <x v="279"/>
    <s v="PRM0119"/>
    <s v="STR0028"/>
    <x v="4"/>
    <s v="Luxor"/>
    <d v="2025-01-14T00:00:00"/>
    <s v="Tuesday"/>
    <x v="6"/>
    <x v="1"/>
    <s v="PRD01121"/>
    <n v="20"/>
    <n v="0"/>
    <n v="4918.3999999999996"/>
    <m/>
    <x v="5"/>
    <s v="NO"/>
    <s v="Executed"/>
    <n v="2.7"/>
    <s v="Good"/>
    <s v="https://via.placeholder.com/400?text=Shelf+280"/>
    <s v="Photo blurry"/>
  </r>
  <r>
    <x v="280"/>
    <s v="PRM0036"/>
    <s v="STR0122"/>
    <x v="2"/>
    <s v="Roushdy"/>
    <d v="2024-03-31T00:00:00"/>
    <s v="Sunday"/>
    <x v="11"/>
    <x v="0"/>
    <s v="PRD00870"/>
    <n v="21"/>
    <n v="337.56"/>
    <n v="7088.76"/>
    <m/>
    <x v="1"/>
    <s v="Yes"/>
    <s v="Executed"/>
    <n v="3.9"/>
    <s v="Excellent"/>
    <s v="https://via.placeholder.com/400?text=Shelf+281"/>
    <m/>
  </r>
  <r>
    <x v="281"/>
    <s v="PRM0005"/>
    <s v="STR0237"/>
    <x v="0"/>
    <s v="Nasr City"/>
    <d v="2024-03-09T00:00:00"/>
    <s v="Saturday"/>
    <x v="11"/>
    <x v="0"/>
    <s v="PRD00286"/>
    <n v="40"/>
    <n v="111.92"/>
    <n v="4476.8"/>
    <m/>
    <x v="0"/>
    <s v="NO"/>
    <s v="Executed"/>
    <n v="4.3"/>
    <s v="Excellent"/>
    <s v="https://via.placeholder.com/400?text=Shelf+282"/>
    <m/>
  </r>
  <r>
    <x v="282"/>
    <s v="PRM0151"/>
    <s v="STR0339"/>
    <x v="2"/>
    <s v="Sedy Bey"/>
    <d v="2025-05-27T00:00:00"/>
    <s v="Tuesday"/>
    <x v="1"/>
    <x v="1"/>
    <s v="PRD01077"/>
    <n v="24"/>
    <n v="15.8"/>
    <n v="379.2"/>
    <m/>
    <x v="3"/>
    <s v="Yes"/>
    <s v="Executed"/>
    <n v="1.8"/>
    <s v="Poor"/>
    <s v="https://via.placeholder.com/400?text=Shelf+283"/>
    <m/>
  </r>
  <r>
    <x v="283"/>
    <s v="PRM0130"/>
    <s v="STR0326"/>
    <x v="0"/>
    <s v="Abbassia"/>
    <d v="2024-01-12T00:00:00"/>
    <s v="Friday"/>
    <x v="6"/>
    <x v="0"/>
    <s v="PRD00208"/>
    <n v="13"/>
    <n v="41.75"/>
    <n v="542.75"/>
    <m/>
    <x v="4"/>
    <s v="Yes"/>
    <s v="Executed"/>
    <n v="1.3"/>
    <s v="Poor"/>
    <s v="https://via.placeholder.com/400?text=Shelf+284"/>
    <m/>
  </r>
  <r>
    <x v="284"/>
    <s v="PRM0181"/>
    <s v="STR0243"/>
    <x v="3"/>
    <s v="Kafr El-Sheikh"/>
    <d v="2024-03-06T00:00:00"/>
    <s v="Wednesday"/>
    <x v="11"/>
    <x v="0"/>
    <s v="PRD00886"/>
    <n v="5"/>
    <n v="11.85"/>
    <n v="59.25"/>
    <m/>
    <x v="1"/>
    <s v="Yes"/>
    <s v="Not Executed"/>
    <n v="4.0999999999999996"/>
    <s v="Excellent"/>
    <s v="https://via.placeholder.com/400?text=Shelf+285"/>
    <m/>
  </r>
  <r>
    <x v="285"/>
    <s v="PRM0280"/>
    <s v="STR0045"/>
    <x v="0"/>
    <s v="Nasr City"/>
    <d v="2024-02-12T00:00:00"/>
    <s v="Monday"/>
    <x v="5"/>
    <x v="0"/>
    <s v="PRD00809"/>
    <n v="0"/>
    <n v="310.3"/>
    <n v="0"/>
    <s v="No Sales"/>
    <x v="5"/>
    <s v="Yes"/>
    <s v="Executed"/>
    <n v="2.5"/>
    <s v="Good"/>
    <s v="https://via.placeholder.com/400?text=Shelf+286"/>
    <s v="Photo blurry"/>
  </r>
  <r>
    <x v="286"/>
    <s v="PRM0041"/>
    <s v="STR0133"/>
    <x v="0"/>
    <s v="Heliopolis"/>
    <d v="2024-09-21T00:00:00"/>
    <s v="Saturday"/>
    <x v="10"/>
    <x v="0"/>
    <s v="PRD00744"/>
    <n v="40"/>
    <n v="440.64"/>
    <n v="17625.599999999999"/>
    <m/>
    <x v="2"/>
    <s v="NO"/>
    <s v="Executed"/>
    <n v="1"/>
    <s v="Poor"/>
    <s v="https://via.placeholder.com/400?text=Shelf+287"/>
    <m/>
  </r>
  <r>
    <x v="287"/>
    <s v="PRM0131"/>
    <s v="STR0309"/>
    <x v="2"/>
    <s v="Sedy Bey"/>
    <d v="2024-03-28T00:00:00"/>
    <s v="Thursday"/>
    <x v="11"/>
    <x v="0"/>
    <s v="PRD00808"/>
    <n v="22"/>
    <n v="367.25"/>
    <n v="8079.5"/>
    <m/>
    <x v="5"/>
    <s v="Yes"/>
    <s v="Partial"/>
    <n v="2.8"/>
    <s v="Good"/>
    <s v="https://via.placeholder.com/400?text=Shelf+288"/>
    <m/>
  </r>
  <r>
    <x v="288"/>
    <s v="PRM0145"/>
    <s v="STR0093"/>
    <x v="1"/>
    <s v="Sheikh Zayed"/>
    <d v="2025-10-23T00:00:00"/>
    <s v="Thursday"/>
    <x v="3"/>
    <x v="1"/>
    <s v="PRD00731"/>
    <n v="26"/>
    <n v="150.38999999999999"/>
    <n v="3910.14"/>
    <m/>
    <x v="1"/>
    <s v="Yes"/>
    <s v="Executed"/>
    <n v="4.0999999999999996"/>
    <s v="Excellent"/>
    <s v="https://via.placeholder.com/400?text=Shelf+289"/>
    <s v="Photo blurry"/>
  </r>
  <r>
    <x v="289"/>
    <s v="PRM0232"/>
    <s v="STR0040"/>
    <x v="1"/>
    <s v="Dokki"/>
    <d v="2024-07-02T00:00:00"/>
    <s v="Tuesday"/>
    <x v="0"/>
    <x v="0"/>
    <s v="PRD00202"/>
    <n v="22"/>
    <n v="132.79"/>
    <n v="2921.38"/>
    <m/>
    <x v="0"/>
    <s v="Yes"/>
    <s v="Executed"/>
    <n v="4"/>
    <s v="Excellent"/>
    <s v="https://via.placeholder.com/400?text=Shelf+290"/>
    <s v="Photo blurry"/>
  </r>
  <r>
    <x v="290"/>
    <s v="PRM0143"/>
    <s v="STR0024"/>
    <x v="1"/>
    <s v="Sheikh Zayed"/>
    <d v="2025-07-11T00:00:00"/>
    <s v="Friday"/>
    <x v="0"/>
    <x v="1"/>
    <s v="PRD00407"/>
    <n v="26"/>
    <n v="252.87"/>
    <n v="6574.62"/>
    <m/>
    <x v="0"/>
    <s v="Yes"/>
    <s v="Partial"/>
    <n v="4.3"/>
    <s v="Excellent"/>
    <s v="https://via.placeholder.com/400?text=Shelf+291"/>
    <m/>
  </r>
  <r>
    <x v="291"/>
    <s v="PRM0092"/>
    <s v="STR0286"/>
    <x v="1"/>
    <s v="Imbaba"/>
    <d v="2025-09-02T00:00:00"/>
    <s v="Tuesday"/>
    <x v="10"/>
    <x v="1"/>
    <s v="PRD00839"/>
    <n v="38"/>
    <n v="105.22"/>
    <n v="3998.36"/>
    <m/>
    <x v="0"/>
    <s v="Yes"/>
    <s v="Not Executed"/>
    <n v="2.2999999999999998"/>
    <s v="Good"/>
    <s v="https://via.placeholder.com/400?text=Shelf+292"/>
    <s v="Photo blurry"/>
  </r>
  <r>
    <x v="292"/>
    <s v="PRM0081"/>
    <s v="STR0119"/>
    <x v="1"/>
    <s v="Sheikh Zayed"/>
    <d v="2024-07-09T00:00:00"/>
    <s v="Tuesday"/>
    <x v="0"/>
    <x v="0"/>
    <s v="PRD00731"/>
    <n v="49"/>
    <n v="150.38999999999999"/>
    <n v="7369.11"/>
    <m/>
    <x v="0"/>
    <s v="NO"/>
    <s v="Executed"/>
    <n v="2.4"/>
    <s v="Good"/>
    <s v="https://via.placeholder.com/400?text=Shelf+293"/>
    <m/>
  </r>
  <r>
    <x v="293"/>
    <s v="PRM0030"/>
    <s v="STR0224"/>
    <x v="0"/>
    <s v="Dokki"/>
    <d v="2025-11-13T00:00:00"/>
    <s v="Thursday"/>
    <x v="8"/>
    <x v="1"/>
    <s v="PRD00921"/>
    <n v="47"/>
    <n v="253.44"/>
    <n v="11911.68"/>
    <m/>
    <x v="5"/>
    <s v="NO"/>
    <s v="Partial"/>
    <n v="4.8"/>
    <s v="Excellent"/>
    <s v="https://via.placeholder.com/400?text=Shelf+294"/>
    <m/>
  </r>
  <r>
    <x v="294"/>
    <s v="PRM0232"/>
    <s v="STR0009"/>
    <x v="4"/>
    <s v="Minya"/>
    <d v="2025-09-05T00:00:00"/>
    <s v="Friday"/>
    <x v="10"/>
    <x v="1"/>
    <s v="PRD00593"/>
    <n v="8"/>
    <n v="112.34"/>
    <n v="898.72"/>
    <m/>
    <x v="1"/>
    <s v="NO"/>
    <s v="Not Executed"/>
    <n v="1.9"/>
    <s v="Poor"/>
    <s v="https://via.placeholder.com/400?text=Shelf+295"/>
    <m/>
  </r>
  <r>
    <x v="295"/>
    <s v="PRM0059"/>
    <s v="STR0129"/>
    <x v="0"/>
    <s v="Maadi"/>
    <d v="2025-11-03T00:00:00"/>
    <s v="Monday"/>
    <x v="8"/>
    <x v="1"/>
    <s v="PRD00357"/>
    <n v="23"/>
    <n v="38.06"/>
    <n v="875.38"/>
    <m/>
    <x v="2"/>
    <s v="Yes"/>
    <s v="Not Executed"/>
    <n v="3.3"/>
    <s v="Excellent"/>
    <s v="https://via.placeholder.com/400?text=Shelf+296"/>
    <m/>
  </r>
  <r>
    <x v="296"/>
    <s v="PRM0038"/>
    <s v="STR0347"/>
    <x v="1"/>
    <s v="Imbaba"/>
    <d v="2024-05-25T00:00:00"/>
    <s v="Saturday"/>
    <x v="1"/>
    <x v="0"/>
    <s v="PRD00244"/>
    <n v="7"/>
    <n v="64.260000000000005"/>
    <n v="449.82"/>
    <m/>
    <x v="5"/>
    <s v="Yes"/>
    <s v="Partial"/>
    <n v="4.0999999999999996"/>
    <s v="Excellent"/>
    <s v="https://via.placeholder.com/400?text=Shelf+297"/>
    <m/>
  </r>
  <r>
    <x v="297"/>
    <s v="PRM0245"/>
    <s v="STR0152"/>
    <x v="3"/>
    <s v="Zagazig"/>
    <d v="2025-06-09T00:00:00"/>
    <s v="Monday"/>
    <x v="4"/>
    <x v="1"/>
    <s v="PRD00486"/>
    <n v="32"/>
    <n v="99.11"/>
    <n v="3171.52"/>
    <m/>
    <x v="5"/>
    <s v="Yes"/>
    <s v="Executed"/>
    <n v="1.5"/>
    <s v="Poor"/>
    <s v="https://via.placeholder.com/400?text=Shelf+298"/>
    <s v="Photo blurry"/>
  </r>
  <r>
    <x v="298"/>
    <s v="PRM0242"/>
    <s v="STR0075"/>
    <x v="3"/>
    <s v="Zagazig"/>
    <d v="2024-03-16T00:00:00"/>
    <s v="Saturday"/>
    <x v="11"/>
    <x v="0"/>
    <s v="PRD00768"/>
    <n v="19"/>
    <n v="51.68"/>
    <n v="981.92"/>
    <m/>
    <x v="1"/>
    <s v="NO"/>
    <s v="Executed"/>
    <n v="2"/>
    <s v="Good"/>
    <s v="https://via.placeholder.com/400?text=Shelf+299"/>
    <m/>
  </r>
  <r>
    <x v="299"/>
    <s v="PRM0154"/>
    <s v="STR0034"/>
    <x v="1"/>
    <s v="Sheikh Zayed"/>
    <d v="2025-01-04T00:00:00"/>
    <s v="Saturday"/>
    <x v="6"/>
    <x v="1"/>
    <s v="PRD01066"/>
    <n v="45"/>
    <n v="278.14"/>
    <n v="12516.3"/>
    <m/>
    <x v="4"/>
    <s v="NO"/>
    <s v="Not Executed"/>
    <n v="2.2000000000000002"/>
    <s v="Good"/>
    <s v="https://via.placeholder.com/400?text=Shelf+300"/>
    <s v="Photo blurry"/>
  </r>
  <r>
    <x v="300"/>
    <s v="PRM0125"/>
    <s v="STR0277"/>
    <x v="2"/>
    <s v="Gomrok"/>
    <d v="2025-02-11T00:00:00"/>
    <s v="Tuesday"/>
    <x v="5"/>
    <x v="1"/>
    <s v="PRD00448"/>
    <n v="48"/>
    <n v="398.04"/>
    <n v="19105.919999999998"/>
    <m/>
    <x v="4"/>
    <s v="NO"/>
    <s v="Executed"/>
    <n v="4.9000000000000004"/>
    <s v="Excellent"/>
    <s v="https://via.placeholder.com/400?text=Shelf+301"/>
    <m/>
  </r>
  <r>
    <x v="301"/>
    <s v="PRM0218"/>
    <s v="STR0195"/>
    <x v="0"/>
    <s v="Heliopolis"/>
    <d v="2025-05-24T00:00:00"/>
    <s v="Saturday"/>
    <x v="1"/>
    <x v="1"/>
    <s v="PRD00715"/>
    <n v="13"/>
    <n v="217.27"/>
    <n v="2824.51"/>
    <m/>
    <x v="0"/>
    <s v="Yes"/>
    <s v="Executed"/>
    <n v="4.2"/>
    <s v="Excellent"/>
    <s v="https://via.placeholder.com/400?text=Shelf+302"/>
    <m/>
  </r>
  <r>
    <x v="302"/>
    <s v="PRM0189"/>
    <s v="STR0308"/>
    <x v="1"/>
    <s v="6th of October"/>
    <d v="2024-05-30T00:00:00"/>
    <s v="Thursday"/>
    <x v="1"/>
    <x v="0"/>
    <s v="PRD00332"/>
    <n v="42"/>
    <n v="157.41999999999999"/>
    <n v="6611.64"/>
    <m/>
    <x v="0"/>
    <s v="NO"/>
    <s v="Executed"/>
    <n v="2.1"/>
    <s v="Good"/>
    <s v="https://via.placeholder.com/400?text=Shelf+303"/>
    <m/>
  </r>
  <r>
    <x v="303"/>
    <s v="PRM0146"/>
    <s v="STR0219"/>
    <x v="0"/>
    <s v="Heliopolis"/>
    <d v="2024-06-26T00:00:00"/>
    <s v="Wednesday"/>
    <x v="4"/>
    <x v="0"/>
    <s v="PRD00984"/>
    <n v="13"/>
    <n v="109.09"/>
    <n v="1418.17"/>
    <m/>
    <x v="2"/>
    <s v="Yes"/>
    <s v="Not Executed"/>
    <n v="4.2"/>
    <s v="Excellent"/>
    <s v="https://via.placeholder.com/400?text=Shelf+304"/>
    <m/>
  </r>
  <r>
    <x v="304"/>
    <s v="PRM0271"/>
    <s v="STR0249"/>
    <x v="4"/>
    <s v="Qena"/>
    <d v="2024-11-11T00:00:00"/>
    <s v="Monday"/>
    <x v="8"/>
    <x v="0"/>
    <s v="PRD00447"/>
    <n v="9"/>
    <n v="97.9"/>
    <n v="881.1"/>
    <m/>
    <x v="5"/>
    <s v="Yes"/>
    <s v="Executed"/>
    <n v="2.8"/>
    <s v="Good"/>
    <s v="https://via.placeholder.com/400?text=Shelf+305"/>
    <m/>
  </r>
  <r>
    <x v="305"/>
    <s v="PRM0231"/>
    <s v="STR0208"/>
    <x v="2"/>
    <s v="Sedy Bey"/>
    <d v="2025-02-11T00:00:00"/>
    <s v="Tuesday"/>
    <x v="5"/>
    <x v="1"/>
    <s v="PRD00818"/>
    <n v="32"/>
    <n v="405.17"/>
    <n v="12965.44"/>
    <m/>
    <x v="4"/>
    <s v="Yes"/>
    <s v="Partial"/>
    <n v="3.4"/>
    <s v="Excellent"/>
    <s v="https://via.placeholder.com/400?text=Shelf+306"/>
    <s v="Photo blurry"/>
  </r>
  <r>
    <x v="306"/>
    <s v="PRM0187"/>
    <s v="STR0332"/>
    <x v="0"/>
    <s v="Heliopolis"/>
    <d v="2024-06-02T00:00:00"/>
    <s v="Sunday"/>
    <x v="4"/>
    <x v="0"/>
    <s v="PRD01000"/>
    <n v="44"/>
    <n v="268.48"/>
    <n v="11813.12"/>
    <m/>
    <x v="2"/>
    <s v="NO"/>
    <s v="Executed"/>
    <n v="1.8"/>
    <s v="Poor"/>
    <s v="https://via.placeholder.com/400?text=Shelf+307"/>
    <m/>
  </r>
  <r>
    <x v="307"/>
    <s v="PRM0092"/>
    <s v="STR0281"/>
    <x v="0"/>
    <s v="Heliopolis"/>
    <d v="2024-02-09T00:00:00"/>
    <s v="Friday"/>
    <x v="5"/>
    <x v="0"/>
    <s v="PRD00944"/>
    <n v="36"/>
    <n v="209.36"/>
    <n v="7536.96"/>
    <m/>
    <x v="0"/>
    <s v="NO"/>
    <s v="Executed"/>
    <n v="3.3"/>
    <s v="Excellent"/>
    <s v="https://via.placeholder.com/400?text=Shelf+308"/>
    <m/>
  </r>
  <r>
    <x v="308"/>
    <s v="PRM0125"/>
    <s v="STR0319"/>
    <x v="0"/>
    <s v="Nasr City"/>
    <d v="2024-12-01T00:00:00"/>
    <s v="Sunday"/>
    <x v="2"/>
    <x v="0"/>
    <s v="PRD00038"/>
    <n v="1"/>
    <n v="193.99"/>
    <n v="193.99"/>
    <m/>
    <x v="3"/>
    <s v="NO"/>
    <s v="Executed"/>
    <n v="1.7"/>
    <s v="Poor"/>
    <s v="https://via.placeholder.com/400?text=Shelf+309"/>
    <m/>
  </r>
  <r>
    <x v="309"/>
    <s v="PRM0119"/>
    <s v="STR0076"/>
    <x v="0"/>
    <s v="Heliopolis"/>
    <d v="2024-10-04T00:00:00"/>
    <s v="Friday"/>
    <x v="3"/>
    <x v="0"/>
    <s v="PRD00255"/>
    <n v="32"/>
    <n v="213.14"/>
    <n v="6820.48"/>
    <m/>
    <x v="4"/>
    <s v="NO"/>
    <s v="Executed"/>
    <n v="4"/>
    <s v="Excellent"/>
    <s v="https://via.placeholder.com/400?text=Shelf+310"/>
    <m/>
  </r>
  <r>
    <x v="310"/>
    <s v="PRM0252"/>
    <s v="STR0015"/>
    <x v="3"/>
    <s v="Tanta"/>
    <d v="2024-03-02T00:00:00"/>
    <s v="Saturday"/>
    <x v="11"/>
    <x v="0"/>
    <s v="PRD00006"/>
    <n v="5"/>
    <n v="2093.4"/>
    <n v="10467"/>
    <m/>
    <x v="3"/>
    <s v="NO"/>
    <s v="Executed"/>
    <n v="3.4"/>
    <s v="Excellent"/>
    <s v="https://via.placeholder.com/400?text=Shelf+311"/>
    <s v="Photo blurry"/>
  </r>
  <r>
    <x v="311"/>
    <s v="PRM0105"/>
    <s v="STR0159"/>
    <x v="3"/>
    <s v="Zagazig"/>
    <d v="2024-11-09T00:00:00"/>
    <s v="Saturday"/>
    <x v="8"/>
    <x v="0"/>
    <s v="PRD00048"/>
    <n v="30"/>
    <n v="269.26"/>
    <n v="8077.8"/>
    <m/>
    <x v="2"/>
    <s v="NO"/>
    <s v="Executed"/>
    <n v="4.3"/>
    <s v="Excellent"/>
    <s v="https://via.placeholder.com/400?text=Shelf+312"/>
    <m/>
  </r>
  <r>
    <x v="312"/>
    <s v="PRM0168"/>
    <s v="STR0080"/>
    <x v="4"/>
    <s v="Qena"/>
    <d v="2025-04-26T00:00:00"/>
    <s v="Saturday"/>
    <x v="9"/>
    <x v="1"/>
    <s v="PRD00493"/>
    <n v="34"/>
    <n v="200.81"/>
    <n v="6827.54"/>
    <m/>
    <x v="5"/>
    <s v="NO"/>
    <s v="Not Executed"/>
    <n v="1.3"/>
    <s v="Poor"/>
    <s v="https://via.placeholder.com/400?text=Shelf+313"/>
    <s v="Photo blurry"/>
  </r>
  <r>
    <x v="313"/>
    <s v="PRM0021"/>
    <s v="STR0199"/>
    <x v="4"/>
    <s v="Luxor"/>
    <d v="2025-03-15T00:00:00"/>
    <s v="Saturday"/>
    <x v="11"/>
    <x v="1"/>
    <s v="PRD00005"/>
    <n v="18"/>
    <n v="249.32"/>
    <n v="4487.76"/>
    <m/>
    <x v="0"/>
    <s v="NO"/>
    <s v="Executed"/>
    <n v="2.9"/>
    <s v="Good"/>
    <s v="https://via.placeholder.com/400?text=Shelf+314"/>
    <m/>
  </r>
  <r>
    <x v="314"/>
    <s v="PRM0195"/>
    <s v="STR0228"/>
    <x v="0"/>
    <s v="Nasr City"/>
    <d v="2024-02-28T00:00:00"/>
    <s v="Wednesday"/>
    <x v="5"/>
    <x v="0"/>
    <s v="PRD00204"/>
    <n v="26"/>
    <n v="0"/>
    <n v="7490.86"/>
    <m/>
    <x v="2"/>
    <s v="Yes"/>
    <s v="Not Executed"/>
    <n v="3.3"/>
    <s v="Excellent"/>
    <s v="https://via.placeholder.com/400?text=Shelf+315"/>
    <s v="Photo blurry"/>
  </r>
  <r>
    <x v="315"/>
    <s v="PRM0215"/>
    <s v="STR0311"/>
    <x v="4"/>
    <s v="Aswan"/>
    <d v="2025-07-26T00:00:00"/>
    <s v="Saturday"/>
    <x v="0"/>
    <x v="1"/>
    <s v="PRD00138"/>
    <n v="34"/>
    <n v="277.60000000000002"/>
    <n v="9438.4"/>
    <m/>
    <x v="5"/>
    <s v="NO"/>
    <s v="Executed"/>
    <n v="1.4"/>
    <s v="Poor"/>
    <s v="https://via.placeholder.com/400?text=Shelf+316"/>
    <m/>
  </r>
  <r>
    <x v="316"/>
    <s v="PRM0116"/>
    <s v="STR0252"/>
    <x v="3"/>
    <s v="Tanta"/>
    <d v="2025-04-14T00:00:00"/>
    <s v="Monday"/>
    <x v="9"/>
    <x v="1"/>
    <s v="PRD00605"/>
    <n v="5"/>
    <n v="32.340000000000003"/>
    <n v="161.69999999999999"/>
    <m/>
    <x v="4"/>
    <s v="NO"/>
    <s v="Executed"/>
    <n v="3.7"/>
    <s v="Excellent"/>
    <s v="https://via.placeholder.com/400?text=Shelf+317"/>
    <s v="Photo blurry"/>
  </r>
  <r>
    <x v="317"/>
    <s v="PRM0086"/>
    <s v="STR0051"/>
    <x v="1"/>
    <s v="Haram"/>
    <d v="2024-01-28T00:00:00"/>
    <s v="Sunday"/>
    <x v="6"/>
    <x v="0"/>
    <s v="PRD01166"/>
    <n v="41"/>
    <n v="167.75"/>
    <n v="6877.75"/>
    <m/>
    <x v="2"/>
    <s v="NO"/>
    <s v="Executed"/>
    <n v="4.5"/>
    <s v="Excellent"/>
    <s v="https://via.placeholder.com/400?text=Shelf+318"/>
    <s v="Photo blurry"/>
  </r>
  <r>
    <x v="318"/>
    <s v="PRM0154"/>
    <s v="STR0249"/>
    <x v="4"/>
    <s v="Qena"/>
    <d v="2025-08-23T00:00:00"/>
    <s v="Saturday"/>
    <x v="7"/>
    <x v="1"/>
    <s v="PRD00889"/>
    <n v="22"/>
    <n v="84.15"/>
    <n v="1851.3"/>
    <m/>
    <x v="3"/>
    <s v="Yes"/>
    <s v="Partial"/>
    <n v="3"/>
    <s v="Good"/>
    <s v="https://via.placeholder.com/400?text=Shelf+319"/>
    <s v="Photo blurry"/>
  </r>
  <r>
    <x v="319"/>
    <s v="PRM0168"/>
    <s v="STR0128"/>
    <x v="2"/>
    <s v="Sedy Bey"/>
    <d v="2024-12-21T00:00:00"/>
    <s v="Saturday"/>
    <x v="2"/>
    <x v="0"/>
    <s v="PRD01018"/>
    <n v="49"/>
    <n v="217.44"/>
    <n v="10654.56"/>
    <m/>
    <x v="1"/>
    <s v="Yes"/>
    <s v="Executed"/>
    <n v="2.6"/>
    <s v="Good"/>
    <s v="https://via.placeholder.com/400?text=Shelf+320"/>
    <m/>
  </r>
  <r>
    <x v="320"/>
    <s v="PRM0019"/>
    <s v="STR0092"/>
    <x v="0"/>
    <s v="Abbassia"/>
    <d v="2025-04-26T00:00:00"/>
    <s v="Saturday"/>
    <x v="9"/>
    <x v="1"/>
    <s v="PRD00622"/>
    <n v="40"/>
    <n v="103.79"/>
    <n v="4151.6000000000004"/>
    <m/>
    <x v="5"/>
    <s v="Yes"/>
    <s v="Executed"/>
    <n v="4.5999999999999996"/>
    <s v="Excellent"/>
    <s v="https://via.placeholder.com/400?text=Shelf+321"/>
    <m/>
  </r>
  <r>
    <x v="321"/>
    <s v="PRM0293"/>
    <s v="STR0257"/>
    <x v="0"/>
    <s v="Nasr City"/>
    <d v="2025-06-21T00:00:00"/>
    <s v="Saturday"/>
    <x v="4"/>
    <x v="1"/>
    <s v="PRD00938"/>
    <n v="3"/>
    <n v="43.04"/>
    <n v="129.12"/>
    <m/>
    <x v="5"/>
    <s v="NO"/>
    <s v="Executed"/>
    <n v="2.2999999999999998"/>
    <s v="Good"/>
    <s v="https://via.placeholder.com/400?text=Shelf+322"/>
    <m/>
  </r>
  <r>
    <x v="322"/>
    <s v="PRM0244"/>
    <s v="STR0090"/>
    <x v="0"/>
    <s v="Maadi"/>
    <d v="2025-11-26T00:00:00"/>
    <s v="Wednesday"/>
    <x v="8"/>
    <x v="1"/>
    <s v="PRD00580"/>
    <n v="33"/>
    <n v="77.39"/>
    <n v="2553.87"/>
    <m/>
    <x v="0"/>
    <s v="NO"/>
    <s v="Executed"/>
    <n v="2.1"/>
    <s v="Good"/>
    <s v="https://via.placeholder.com/400?text=Shelf+323"/>
    <m/>
  </r>
  <r>
    <x v="323"/>
    <s v="PRM0149"/>
    <s v="STR0098"/>
    <x v="2"/>
    <s v="Roushdy"/>
    <d v="2024-08-23T00:00:00"/>
    <s v="Friday"/>
    <x v="7"/>
    <x v="0"/>
    <s v="PRD00915"/>
    <n v="3"/>
    <n v="167.12"/>
    <n v="501.36"/>
    <m/>
    <x v="0"/>
    <s v="NO"/>
    <s v="Executed"/>
    <n v="3.4"/>
    <s v="Excellent"/>
    <s v="https://via.placeholder.com/400?text=Shelf+324"/>
    <m/>
  </r>
  <r>
    <x v="324"/>
    <s v="PRM0125"/>
    <s v="STR0181"/>
    <x v="0"/>
    <s v="Nasr City"/>
    <d v="2024-12-21T00:00:00"/>
    <s v="Saturday"/>
    <x v="2"/>
    <x v="0"/>
    <s v="PRD00514"/>
    <n v="39"/>
    <n v="104.28"/>
    <n v="4066.92"/>
    <m/>
    <x v="1"/>
    <s v="NO"/>
    <s v="Partial"/>
    <n v="3.7"/>
    <s v="Excellent"/>
    <s v="https://via.placeholder.com/400?text=Shelf+325"/>
    <s v="Photo blurry"/>
  </r>
  <r>
    <x v="325"/>
    <s v="PRM0055"/>
    <s v="STR0028"/>
    <x v="4"/>
    <s v="Luxor"/>
    <d v="2025-10-26T00:00:00"/>
    <s v="Sunday"/>
    <x v="3"/>
    <x v="1"/>
    <s v="PRD00615"/>
    <n v="44"/>
    <n v="89.65"/>
    <n v="3944.6"/>
    <m/>
    <x v="0"/>
    <s v="Yes"/>
    <s v="Partial"/>
    <n v="1.6"/>
    <s v="Poor"/>
    <s v="https://via.placeholder.com/400?text=Shelf+326"/>
    <m/>
  </r>
  <r>
    <x v="326"/>
    <s v="PRM0084"/>
    <s v="STR0033"/>
    <x v="2"/>
    <s v="Sedy Bey"/>
    <d v="2024-03-13T00:00:00"/>
    <s v="Wednesday"/>
    <x v="11"/>
    <x v="0"/>
    <s v="PRD01082"/>
    <n v="3"/>
    <n v="407.58"/>
    <n v="1222.74"/>
    <m/>
    <x v="4"/>
    <s v="Yes"/>
    <s v="Executed"/>
    <n v="4.2"/>
    <s v="Excellent"/>
    <s v="https://via.placeholder.com/400?text=Shelf+327"/>
    <m/>
  </r>
  <r>
    <x v="327"/>
    <s v="PRM0017"/>
    <s v="STR0350"/>
    <x v="3"/>
    <s v="Kafr El-Sheikh"/>
    <d v="2025-03-25T00:00:00"/>
    <s v="Tuesday"/>
    <x v="11"/>
    <x v="1"/>
    <s v="PRD01057"/>
    <n v="20"/>
    <n v="80.709999999999994"/>
    <n v="1614.2"/>
    <m/>
    <x v="0"/>
    <s v="NO"/>
    <s v="Not Executed"/>
    <n v="4.2"/>
    <s v="Excellent"/>
    <s v="https://via.placeholder.com/400?text=Shelf+328"/>
    <m/>
  </r>
  <r>
    <x v="328"/>
    <s v="PRM0297"/>
    <s v="STR0207"/>
    <x v="1"/>
    <s v="Imbaba"/>
    <d v="2025-10-04T00:00:00"/>
    <s v="Saturday"/>
    <x v="3"/>
    <x v="1"/>
    <s v="PRD00614"/>
    <n v="43"/>
    <n v="254.26"/>
    <n v="10933.18"/>
    <m/>
    <x v="1"/>
    <s v="NO"/>
    <s v="Executed"/>
    <n v="4.3"/>
    <s v="Excellent"/>
    <s v="https://via.placeholder.com/400?text=Shelf+329"/>
    <m/>
  </r>
  <r>
    <x v="329"/>
    <s v="PRM0147"/>
    <s v="STR0266"/>
    <x v="3"/>
    <s v="Kafr El-Sheikh"/>
    <d v="2025-11-30T00:00:00"/>
    <s v="Sunday"/>
    <x v="8"/>
    <x v="1"/>
    <s v="PRD00343"/>
    <n v="33"/>
    <n v="120.47"/>
    <n v="3975.51"/>
    <m/>
    <x v="2"/>
    <s v="Yes"/>
    <s v="Executed"/>
    <n v="1.6"/>
    <s v="Poor"/>
    <s v="https://via.placeholder.com/400?text=Shelf+330"/>
    <m/>
  </r>
  <r>
    <x v="330"/>
    <s v="PRM0034"/>
    <s v="STR0070"/>
    <x v="2"/>
    <s v="Sedy Bey"/>
    <d v="2024-09-22T00:00:00"/>
    <s v="Sunday"/>
    <x v="10"/>
    <x v="0"/>
    <s v="PRD00786"/>
    <n v="24"/>
    <n v="221.24"/>
    <n v="5309.76"/>
    <m/>
    <x v="1"/>
    <s v="NO"/>
    <s v="Partial"/>
    <n v="3.7"/>
    <s v="Excellent"/>
    <s v="https://via.placeholder.com/400?text=Shelf+331"/>
    <m/>
  </r>
  <r>
    <x v="331"/>
    <s v="PRM0110"/>
    <s v="STR0305"/>
    <x v="1"/>
    <s v="Imbaba"/>
    <d v="2025-06-21T00:00:00"/>
    <s v="Saturday"/>
    <x v="4"/>
    <x v="1"/>
    <s v="PRD00715"/>
    <n v="11"/>
    <n v="217.27"/>
    <n v="2389.9699999999998"/>
    <m/>
    <x v="5"/>
    <s v="NO"/>
    <s v="Executed"/>
    <n v="4.2"/>
    <s v="Excellent"/>
    <s v="https://via.placeholder.com/400?text=Shelf+332"/>
    <m/>
  </r>
  <r>
    <x v="332"/>
    <s v="PRM0043"/>
    <s v="STR0096"/>
    <x v="1"/>
    <s v="Sheikh Zayed"/>
    <d v="2024-09-24T00:00:00"/>
    <s v="Tuesday"/>
    <x v="10"/>
    <x v="0"/>
    <s v="PRD00648"/>
    <n v="9"/>
    <n v="284.89999999999998"/>
    <n v="2564.1"/>
    <m/>
    <x v="1"/>
    <s v="NO"/>
    <s v="Executed"/>
    <n v="3.2"/>
    <s v="Excellent"/>
    <s v="https://via.placeholder.com/400?text=Shelf+333"/>
    <m/>
  </r>
  <r>
    <x v="333"/>
    <s v="PRM0141"/>
    <s v="STR0062"/>
    <x v="3"/>
    <s v="Tanta"/>
    <d v="2024-11-09T00:00:00"/>
    <s v="Saturday"/>
    <x v="8"/>
    <x v="0"/>
    <s v="PRD00952"/>
    <n v="45"/>
    <n v="221.04"/>
    <n v="9946.7999999999993"/>
    <m/>
    <x v="2"/>
    <s v="Yes"/>
    <s v="Partial"/>
    <n v="3.6"/>
    <s v="Excellent"/>
    <s v="https://via.placeholder.com/400?text=Shelf+334"/>
    <m/>
  </r>
  <r>
    <x v="334"/>
    <s v="PRM0280"/>
    <s v="STR0340"/>
    <x v="1"/>
    <s v="Dokki"/>
    <d v="2025-02-21T00:00:00"/>
    <s v="Friday"/>
    <x v="5"/>
    <x v="1"/>
    <s v="PRD00724"/>
    <n v="34"/>
    <n v="316.60000000000002"/>
    <n v="10764.4"/>
    <m/>
    <x v="3"/>
    <s v="NO"/>
    <s v="Executed"/>
    <n v="4.9000000000000004"/>
    <s v="Excellent"/>
    <s v="https://via.placeholder.com/400?text=Shelf+335"/>
    <m/>
  </r>
  <r>
    <x v="335"/>
    <s v="PRM0272"/>
    <s v="STR0075"/>
    <x v="3"/>
    <s v="Zagazig"/>
    <d v="2024-09-13T00:00:00"/>
    <s v="Friday"/>
    <x v="10"/>
    <x v="0"/>
    <s v="PRD00980"/>
    <n v="28"/>
    <n v="98.57"/>
    <n v="2759.96"/>
    <m/>
    <x v="5"/>
    <s v="NO"/>
    <s v="Executed"/>
    <n v="1.1000000000000001"/>
    <s v="Poor"/>
    <s v="https://via.placeholder.com/400?text=Shelf+336"/>
    <s v="Photo blurry"/>
  </r>
  <r>
    <x v="336"/>
    <s v="PRM0057"/>
    <s v="STR0227"/>
    <x v="0"/>
    <s v="Maadi"/>
    <d v="2025-06-18T00:00:00"/>
    <s v="Wednesday"/>
    <x v="4"/>
    <x v="1"/>
    <s v="PRD00110"/>
    <n v="27"/>
    <n v="206.46"/>
    <n v="5574.42"/>
    <m/>
    <x v="1"/>
    <s v="Yes"/>
    <s v="Executed"/>
    <n v="2.5"/>
    <s v="Good"/>
    <s v="https://via.placeholder.com/400?text=Shelf+337"/>
    <s v="Photo blurry"/>
  </r>
  <r>
    <x v="337"/>
    <s v="PRM0286"/>
    <s v="STR0145"/>
    <x v="3"/>
    <s v="Kafr El-Sheikh"/>
    <d v="2024-01-23T00:00:00"/>
    <s v="Tuesday"/>
    <x v="6"/>
    <x v="0"/>
    <s v="PRD00334"/>
    <n v="30"/>
    <n v="172.19"/>
    <n v="5165.7"/>
    <m/>
    <x v="2"/>
    <s v="Yes"/>
    <s v="Partial"/>
    <n v="3.6"/>
    <s v="Excellent"/>
    <s v="https://via.placeholder.com/400?text=Shelf+338"/>
    <m/>
  </r>
  <r>
    <x v="338"/>
    <s v="PRM0226"/>
    <s v="STR0227"/>
    <x v="0"/>
    <s v="Maadi"/>
    <d v="2025-03-26T00:00:00"/>
    <s v="Wednesday"/>
    <x v="11"/>
    <x v="1"/>
    <s v="PRD00335"/>
    <n v="2"/>
    <n v="11.02"/>
    <n v="22.04"/>
    <m/>
    <x v="3"/>
    <s v="NO"/>
    <s v="Executed"/>
    <n v="3.8"/>
    <s v="Excellent"/>
    <s v="https://via.placeholder.com/400?text=Shelf+339"/>
    <m/>
  </r>
  <r>
    <x v="339"/>
    <s v="PRM0221"/>
    <s v="STR0064"/>
    <x v="2"/>
    <s v="Gomrok"/>
    <d v="2025-04-25T00:00:00"/>
    <s v="Friday"/>
    <x v="9"/>
    <x v="1"/>
    <s v="PRD00846"/>
    <n v="21"/>
    <n v="128.22999999999999"/>
    <n v="2692.83"/>
    <m/>
    <x v="1"/>
    <s v="Yes"/>
    <s v="Not Executed"/>
    <n v="1.2"/>
    <s v="Poor"/>
    <s v="https://via.placeholder.com/400?text=Shelf+340"/>
    <m/>
  </r>
  <r>
    <x v="340"/>
    <s v="PRM0093"/>
    <s v="STR0186"/>
    <x v="3"/>
    <s v="Kafr El-Sheikh"/>
    <d v="2024-11-09T00:00:00"/>
    <s v="Saturday"/>
    <x v="8"/>
    <x v="0"/>
    <s v="PRD00985"/>
    <n v="0"/>
    <n v="61.46"/>
    <n v="0"/>
    <s v="No Sales"/>
    <x v="2"/>
    <s v="Yes"/>
    <s v="Not Executed"/>
    <n v="4.8"/>
    <s v="Excellent"/>
    <s v="https://via.placeholder.com/400?text=Shelf+341"/>
    <m/>
  </r>
  <r>
    <x v="341"/>
    <s v="PRM0276"/>
    <s v="STR0109"/>
    <x v="0"/>
    <s v="Nasr City"/>
    <d v="2024-11-25T00:00:00"/>
    <s v="Monday"/>
    <x v="8"/>
    <x v="0"/>
    <s v="PRD00076"/>
    <n v="47"/>
    <n v="33"/>
    <n v="1551"/>
    <m/>
    <x v="4"/>
    <s v="Yes"/>
    <s v="Not Executed"/>
    <n v="1.6"/>
    <s v="Poor"/>
    <s v="https://via.placeholder.com/400?text=Shelf+342"/>
    <m/>
  </r>
  <r>
    <x v="342"/>
    <s v="PRM0106"/>
    <s v="STR0155"/>
    <x v="1"/>
    <s v="Imbaba"/>
    <d v="2024-11-21T00:00:00"/>
    <s v="Thursday"/>
    <x v="8"/>
    <x v="0"/>
    <s v="PRD00404"/>
    <n v="4"/>
    <n v="243.28"/>
    <n v="973.12"/>
    <m/>
    <x v="3"/>
    <s v="NO"/>
    <s v="Executed"/>
    <n v="2.4"/>
    <s v="Good"/>
    <s v="https://via.placeholder.com/400?text=Shelf+343"/>
    <s v="Photo blurry"/>
  </r>
  <r>
    <x v="343"/>
    <s v="PRM0161"/>
    <s v="STR0265"/>
    <x v="4"/>
    <s v="Qena"/>
    <d v="2024-06-04T00:00:00"/>
    <s v="Tuesday"/>
    <x v="4"/>
    <x v="0"/>
    <s v="PRD00597"/>
    <n v="0"/>
    <n v="241.88"/>
    <n v="0"/>
    <s v="No Sales"/>
    <x v="1"/>
    <s v="Yes"/>
    <s v="Not Executed"/>
    <n v="2.2000000000000002"/>
    <s v="Good"/>
    <s v="https://via.placeholder.com/400?text=Shelf+344"/>
    <s v="Photo blurry"/>
  </r>
  <r>
    <x v="344"/>
    <s v="PRM0209"/>
    <s v="STR0082"/>
    <x v="2"/>
    <s v="Roushdy"/>
    <d v="2025-08-14T00:00:00"/>
    <s v="Thursday"/>
    <x v="7"/>
    <x v="1"/>
    <s v="PRD00252"/>
    <n v="37"/>
    <n v="101.85"/>
    <n v="3768.45"/>
    <m/>
    <x v="0"/>
    <s v="NO"/>
    <s v="Executed"/>
    <n v="1.2"/>
    <s v="Poor"/>
    <s v="https://via.placeholder.com/400?text=Shelf+345"/>
    <m/>
  </r>
  <r>
    <x v="345"/>
    <s v="PRM0230"/>
    <s v="STR0062"/>
    <x v="3"/>
    <s v="Tanta"/>
    <d v="2025-04-24T00:00:00"/>
    <s v="Thursday"/>
    <x v="9"/>
    <x v="1"/>
    <s v="PRD00786"/>
    <n v="42"/>
    <n v="221.24"/>
    <n v="9292.08"/>
    <m/>
    <x v="2"/>
    <s v="NO"/>
    <s v="Executed"/>
    <n v="2.2000000000000002"/>
    <s v="Good"/>
    <s v="https://via.placeholder.com/400?text=Shelf+346"/>
    <m/>
  </r>
  <r>
    <x v="346"/>
    <s v="PRM0088"/>
    <s v="STR0228"/>
    <x v="0"/>
    <s v="Nasr City"/>
    <d v="2024-05-15T00:00:00"/>
    <s v="Wednesday"/>
    <x v="1"/>
    <x v="0"/>
    <s v="PRD00123"/>
    <n v="32"/>
    <n v="140.79"/>
    <n v="4505.28"/>
    <m/>
    <x v="0"/>
    <s v="NO"/>
    <s v="Partial"/>
    <n v="1.3"/>
    <s v="Poor"/>
    <s v="https://via.placeholder.com/400?text=Shelf+347"/>
    <m/>
  </r>
  <r>
    <x v="347"/>
    <s v="PRM0075"/>
    <s v="STR0040"/>
    <x v="1"/>
    <s v="Dokki"/>
    <d v="2024-04-17T00:00:00"/>
    <s v="Wednesday"/>
    <x v="9"/>
    <x v="0"/>
    <s v="PRD00001"/>
    <n v="42"/>
    <n v="356.63"/>
    <n v="14978.46"/>
    <m/>
    <x v="3"/>
    <s v="NO"/>
    <s v="Executed"/>
    <n v="3.5"/>
    <s v="Excellent"/>
    <s v="https://via.placeholder.com/400?text=Shelf+348"/>
    <m/>
  </r>
  <r>
    <x v="348"/>
    <s v="PRM0137"/>
    <s v="STR0259"/>
    <x v="2"/>
    <s v="Smouha"/>
    <d v="2025-06-07T00:00:00"/>
    <s v="Saturday"/>
    <x v="4"/>
    <x v="1"/>
    <s v="PRD00670"/>
    <n v="15"/>
    <n v="149.53"/>
    <n v="2242.9499999999998"/>
    <m/>
    <x v="2"/>
    <s v="NO"/>
    <s v="Executed"/>
    <n v="2.6"/>
    <s v="Good"/>
    <s v="https://via.placeholder.com/400?text=Shelf+349"/>
    <m/>
  </r>
  <r>
    <x v="349"/>
    <s v="PRM0119"/>
    <s v="STR0157"/>
    <x v="3"/>
    <s v="Tanta"/>
    <d v="2025-05-28T00:00:00"/>
    <s v="Wednesday"/>
    <x v="1"/>
    <x v="1"/>
    <s v="PRD00451"/>
    <n v="21"/>
    <n v="332.93"/>
    <n v="6991.53"/>
    <m/>
    <x v="2"/>
    <s v="Yes"/>
    <s v="Executed"/>
    <n v="3.8"/>
    <s v="Excellent"/>
    <s v="https://via.placeholder.com/400?text=Shelf+350"/>
    <s v="Photo blurry"/>
  </r>
  <r>
    <x v="350"/>
    <s v="PRM0286"/>
    <s v="STR0190"/>
    <x v="3"/>
    <s v="Tanta"/>
    <d v="2025-11-30T00:00:00"/>
    <s v="Sunday"/>
    <x v="8"/>
    <x v="1"/>
    <s v="PRD00107"/>
    <n v="23"/>
    <n v="81.52"/>
    <n v="1874.96"/>
    <m/>
    <x v="2"/>
    <s v="NO"/>
    <s v="Executed"/>
    <n v="4.5999999999999996"/>
    <s v="Excellent"/>
    <s v="https://via.placeholder.com/400?text=Shelf+351"/>
    <m/>
  </r>
  <r>
    <x v="351"/>
    <s v="PRM0253"/>
    <s v="STR0055"/>
    <x v="2"/>
    <s v="Stanley"/>
    <d v="2024-08-19T00:00:00"/>
    <s v="Monday"/>
    <x v="7"/>
    <x v="0"/>
    <s v="PRD01076"/>
    <n v="7"/>
    <n v="28.22"/>
    <n v="197.54"/>
    <m/>
    <x v="4"/>
    <s v="Yes"/>
    <s v="Executed"/>
    <n v="1.6"/>
    <s v="Poor"/>
    <s v="https://via.placeholder.com/400?text=Shelf+352"/>
    <m/>
  </r>
  <r>
    <x v="352"/>
    <s v="PRM0202"/>
    <s v="STR0306"/>
    <x v="1"/>
    <s v="Haram"/>
    <d v="2024-04-02T00:00:00"/>
    <s v="Tuesday"/>
    <x v="9"/>
    <x v="0"/>
    <s v="PRD00856"/>
    <n v="41"/>
    <n v="280.25"/>
    <n v="11490.25"/>
    <m/>
    <x v="5"/>
    <s v="Yes"/>
    <s v="Executed"/>
    <n v="1.5"/>
    <s v="Poor"/>
    <s v="https://via.placeholder.com/400?text=Shelf+353"/>
    <m/>
  </r>
  <r>
    <x v="353"/>
    <s v="PRM0253"/>
    <s v="STR0073"/>
    <x v="0"/>
    <s v="Abbassia"/>
    <d v="2024-04-19T00:00:00"/>
    <s v="Friday"/>
    <x v="9"/>
    <x v="0"/>
    <s v="PRD00836"/>
    <n v="2"/>
    <n v="78.2"/>
    <n v="156.4"/>
    <m/>
    <x v="4"/>
    <s v="Yes"/>
    <s v="Partial"/>
    <n v="1.9"/>
    <s v="Poor"/>
    <s v="https://via.placeholder.com/400?text=Shelf+354"/>
    <s v="Photo blurry"/>
  </r>
  <r>
    <x v="354"/>
    <s v="PRM0132"/>
    <s v="STR0275"/>
    <x v="0"/>
    <s v="Maadi"/>
    <d v="2024-08-02T00:00:00"/>
    <s v="Friday"/>
    <x v="7"/>
    <x v="0"/>
    <s v="PRD00094"/>
    <n v="9"/>
    <n v="206.37"/>
    <n v="1857.33"/>
    <m/>
    <x v="2"/>
    <s v="NO"/>
    <s v="Executed"/>
    <n v="2.5"/>
    <s v="Good"/>
    <s v="https://via.placeholder.com/400?text=Shelf+355"/>
    <m/>
  </r>
  <r>
    <x v="355"/>
    <s v="PRM0195"/>
    <s v="STR0042"/>
    <x v="1"/>
    <s v="Dokki"/>
    <d v="2024-10-29T00:00:00"/>
    <s v="Tuesday"/>
    <x v="3"/>
    <x v="0"/>
    <s v="PRD00021"/>
    <n v="19"/>
    <n v="132.34"/>
    <n v="2514.46"/>
    <m/>
    <x v="5"/>
    <s v="NO"/>
    <s v="Executed"/>
    <n v="4.7"/>
    <s v="Excellent"/>
    <s v="https://via.placeholder.com/400?text=Shelf+356"/>
    <m/>
  </r>
  <r>
    <x v="356"/>
    <s v="PRM0065"/>
    <s v="STR0319"/>
    <x v="0"/>
    <s v="Nasr City"/>
    <d v="2024-08-04T00:00:00"/>
    <s v="Sunday"/>
    <x v="7"/>
    <x v="0"/>
    <s v="PRD00185"/>
    <n v="45"/>
    <n v="166.51"/>
    <n v="7492.95"/>
    <m/>
    <x v="0"/>
    <s v="NO"/>
    <s v="Executed"/>
    <n v="1.2"/>
    <s v="Poor"/>
    <s v="https://via.placeholder.com/400?text=Shelf+357"/>
    <s v="Photo blurry"/>
  </r>
  <r>
    <x v="357"/>
    <s v="PRM0293"/>
    <s v="STR0198"/>
    <x v="3"/>
    <s v="Zagazig"/>
    <d v="2025-06-25T00:00:00"/>
    <s v="Wednesday"/>
    <x v="4"/>
    <x v="1"/>
    <s v="PRD00693"/>
    <n v="43"/>
    <n v="99.44"/>
    <n v="4275.92"/>
    <m/>
    <x v="4"/>
    <s v="Yes"/>
    <s v="Executed"/>
    <n v="4.5"/>
    <s v="Excellent"/>
    <s v="https://via.placeholder.com/400?text=Shelf+358"/>
    <s v="Photo blurry"/>
  </r>
  <r>
    <x v="358"/>
    <s v="PRM0187"/>
    <s v="STR0059"/>
    <x v="3"/>
    <s v="Kafr El-Sheikh"/>
    <d v="2024-12-04T00:00:00"/>
    <s v="Wednesday"/>
    <x v="2"/>
    <x v="0"/>
    <s v="PRD00631"/>
    <n v="9"/>
    <n v="64.599999999999994"/>
    <n v="581.4"/>
    <m/>
    <x v="3"/>
    <s v="Yes"/>
    <s v="Partial"/>
    <n v="3.2"/>
    <s v="Excellent"/>
    <s v="https://via.placeholder.com/400?text=Shelf+359"/>
    <m/>
  </r>
  <r>
    <x v="359"/>
    <s v="PRM0157"/>
    <s v="STR0009"/>
    <x v="4"/>
    <s v="Minya"/>
    <d v="2024-09-24T00:00:00"/>
    <s v="Tuesday"/>
    <x v="10"/>
    <x v="0"/>
    <s v="PRD01137"/>
    <n v="14"/>
    <n v="306.3"/>
    <n v="4288.2"/>
    <m/>
    <x v="1"/>
    <s v="NO"/>
    <s v="Not Executed"/>
    <n v="1.7"/>
    <s v="Poor"/>
    <s v="https://via.placeholder.com/400?text=Shelf+360"/>
    <s v="Photo blurry"/>
  </r>
  <r>
    <x v="360"/>
    <s v="PRM0066"/>
    <s v="STR0195"/>
    <x v="0"/>
    <s v="Heliopolis"/>
    <d v="2024-07-12T00:00:00"/>
    <s v="Friday"/>
    <x v="0"/>
    <x v="0"/>
    <s v="PRD00141"/>
    <n v="21"/>
    <n v="271.12"/>
    <n v="5693.52"/>
    <m/>
    <x v="0"/>
    <s v="Yes"/>
    <s v="Executed"/>
    <n v="4.4000000000000004"/>
    <s v="Excellent"/>
    <s v="https://via.placeholder.com/400?text=Shelf+361"/>
    <s v="Photo blurry"/>
  </r>
  <r>
    <x v="361"/>
    <s v="PRM0293"/>
    <s v="STR0227"/>
    <x v="0"/>
    <s v="Maadi"/>
    <d v="2025-08-03T00:00:00"/>
    <s v="Sunday"/>
    <x v="7"/>
    <x v="1"/>
    <s v="PRD00628"/>
    <n v="27"/>
    <n v="219.08"/>
    <n v="5915.16"/>
    <m/>
    <x v="2"/>
    <s v="Yes"/>
    <s v="Partial"/>
    <n v="3.3"/>
    <s v="Excellent"/>
    <s v="https://via.placeholder.com/400?text=Shelf+362"/>
    <m/>
  </r>
  <r>
    <x v="362"/>
    <s v="PRM0114"/>
    <s v="STR0281"/>
    <x v="0"/>
    <s v="Heliopolis"/>
    <d v="2024-04-16T00:00:00"/>
    <s v="Tuesday"/>
    <x v="9"/>
    <x v="0"/>
    <s v="PRD00580"/>
    <n v="44"/>
    <n v="77.39"/>
    <n v="3405.16"/>
    <m/>
    <x v="5"/>
    <s v="Yes"/>
    <s v="Executed"/>
    <n v="4"/>
    <s v="Excellent"/>
    <s v="https://via.placeholder.com/400?text=Shelf+363"/>
    <m/>
  </r>
  <r>
    <x v="363"/>
    <s v="PRM0105"/>
    <s v="STR0096"/>
    <x v="1"/>
    <s v="Sheikh Zayed"/>
    <d v="2025-01-08T00:00:00"/>
    <s v="Wednesday"/>
    <x v="6"/>
    <x v="1"/>
    <s v="PRD00191"/>
    <n v="0"/>
    <n v="118.17"/>
    <n v="0"/>
    <s v="No Sales"/>
    <x v="4"/>
    <s v="NO"/>
    <s v="Executed"/>
    <n v="4.9000000000000004"/>
    <s v="Excellent"/>
    <s v="https://via.placeholder.com/400?text=Shelf+364"/>
    <m/>
  </r>
  <r>
    <x v="364"/>
    <s v="PRM0028"/>
    <s v="STR0267"/>
    <x v="4"/>
    <s v="Qena"/>
    <d v="2025-04-11T00:00:00"/>
    <s v="Friday"/>
    <x v="9"/>
    <x v="1"/>
    <s v="PRD00268"/>
    <n v="30"/>
    <n v="29.54"/>
    <n v="886.2"/>
    <m/>
    <x v="0"/>
    <s v="NO"/>
    <s v="Not Executed"/>
    <n v="4.5"/>
    <s v="Excellent"/>
    <s v="https://via.placeholder.com/400?text=Shelf+365"/>
    <m/>
  </r>
  <r>
    <x v="365"/>
    <s v="PRM0216"/>
    <s v="STR0083"/>
    <x v="3"/>
    <s v="Mansoura"/>
    <d v="2024-12-04T00:00:00"/>
    <s v="Wednesday"/>
    <x v="2"/>
    <x v="0"/>
    <s v="PRD00390"/>
    <n v="18"/>
    <n v="296.82"/>
    <n v="5342.76"/>
    <m/>
    <x v="2"/>
    <s v="NO"/>
    <s v="Executed"/>
    <n v="3.4"/>
    <s v="Excellent"/>
    <s v="https://via.placeholder.com/400?text=Shelf+366"/>
    <m/>
  </r>
  <r>
    <x v="366"/>
    <s v="PRM0025"/>
    <s v="STR0238"/>
    <x v="0"/>
    <s v="Maadi"/>
    <d v="2024-12-26T00:00:00"/>
    <s v="Thursday"/>
    <x v="2"/>
    <x v="0"/>
    <s v="PRD00960"/>
    <n v="11"/>
    <n v="180.76"/>
    <n v="1988.36"/>
    <m/>
    <x v="0"/>
    <s v="NO"/>
    <s v="Executed"/>
    <n v="2.7"/>
    <s v="Good"/>
    <s v="https://via.placeholder.com/400?text=Shelf+367"/>
    <m/>
  </r>
  <r>
    <x v="367"/>
    <s v="PRM0149"/>
    <s v="STR0040"/>
    <x v="1"/>
    <s v="Dokki"/>
    <d v="2025-01-06T00:00:00"/>
    <s v="Monday"/>
    <x v="6"/>
    <x v="1"/>
    <s v="PRD00598"/>
    <n v="6"/>
    <n v="308.37"/>
    <n v="1850.22"/>
    <m/>
    <x v="5"/>
    <s v="NO"/>
    <s v="Executed"/>
    <n v="3.1"/>
    <s v="Excellent"/>
    <s v="https://via.placeholder.com/400?text=Shelf+368"/>
    <m/>
  </r>
  <r>
    <x v="368"/>
    <s v="PRM0129"/>
    <s v="STR0295"/>
    <x v="3"/>
    <s v="Kafr El-Sheikh"/>
    <d v="2025-09-16T00:00:00"/>
    <s v="Tuesday"/>
    <x v="10"/>
    <x v="1"/>
    <s v="PRD01156"/>
    <n v="7"/>
    <n v="39.340000000000003"/>
    <n v="275.38"/>
    <m/>
    <x v="1"/>
    <s v="NO"/>
    <s v="Executed"/>
    <n v="4.8"/>
    <s v="Excellent"/>
    <s v="https://via.placeholder.com/400?text=Shelf+369"/>
    <m/>
  </r>
  <r>
    <x v="369"/>
    <s v="PRM0261"/>
    <s v="STR0333"/>
    <x v="0"/>
    <s v="Abbassia"/>
    <d v="2025-07-18T00:00:00"/>
    <s v="Friday"/>
    <x v="0"/>
    <x v="1"/>
    <s v="PRD00091"/>
    <n v="23"/>
    <n v="129.62"/>
    <n v="2981.26"/>
    <m/>
    <x v="1"/>
    <s v="Yes"/>
    <s v="Executed"/>
    <n v="1.2"/>
    <s v="Poor"/>
    <s v="https://via.placeholder.com/400?text=Shelf+370"/>
    <m/>
  </r>
  <r>
    <x v="370"/>
    <s v="PRM0224"/>
    <s v="STR0196"/>
    <x v="2"/>
    <s v="Sedy Bey"/>
    <d v="2024-12-20T00:00:00"/>
    <s v="Friday"/>
    <x v="2"/>
    <x v="0"/>
    <s v="PRD00529"/>
    <n v="11"/>
    <n v="309.19"/>
    <n v="3401.09"/>
    <m/>
    <x v="4"/>
    <s v="Yes"/>
    <s v="Executed"/>
    <n v="2"/>
    <s v="Good"/>
    <s v="https://via.placeholder.com/400?text=Shelf+371"/>
    <m/>
  </r>
  <r>
    <x v="371"/>
    <s v="PRM0249"/>
    <s v="STR0246"/>
    <x v="2"/>
    <s v="Smouha"/>
    <d v="2024-05-25T00:00:00"/>
    <s v="Saturday"/>
    <x v="1"/>
    <x v="0"/>
    <s v="PRD01023"/>
    <n v="9"/>
    <n v="55.24"/>
    <n v="497.16"/>
    <m/>
    <x v="2"/>
    <s v="NO"/>
    <s v="Executed"/>
    <n v="2"/>
    <s v="Good"/>
    <s v="https://via.placeholder.com/400?text=Shelf+372"/>
    <m/>
  </r>
  <r>
    <x v="372"/>
    <s v="PRM0168"/>
    <s v="STR0335"/>
    <x v="3"/>
    <s v="Tanta"/>
    <d v="2024-02-17T00:00:00"/>
    <s v="Saturday"/>
    <x v="5"/>
    <x v="0"/>
    <s v="PRD01063"/>
    <n v="37"/>
    <n v="19.46"/>
    <n v="720.02"/>
    <m/>
    <x v="2"/>
    <s v="Yes"/>
    <s v="Executed"/>
    <n v="1.6"/>
    <s v="Poor"/>
    <s v="https://via.placeholder.com/400?text=Shelf+373"/>
    <m/>
  </r>
  <r>
    <x v="373"/>
    <s v="PRM0048"/>
    <s v="STR0157"/>
    <x v="3"/>
    <s v="Tanta"/>
    <d v="2024-09-28T00:00:00"/>
    <s v="Saturday"/>
    <x v="10"/>
    <x v="0"/>
    <s v="PRD00056"/>
    <n v="40"/>
    <n v="323.62"/>
    <n v="12944.8"/>
    <m/>
    <x v="5"/>
    <s v="NO"/>
    <s v="Executed"/>
    <n v="3"/>
    <s v="Good"/>
    <s v="https://via.placeholder.com/400?text=Shelf+374"/>
    <m/>
  </r>
  <r>
    <x v="374"/>
    <s v="PRM0087"/>
    <s v="STR0136"/>
    <x v="0"/>
    <s v="Abbassia"/>
    <d v="2024-05-29T00:00:00"/>
    <s v="Wednesday"/>
    <x v="1"/>
    <x v="0"/>
    <s v="PRD00987"/>
    <n v="32"/>
    <n v="276.94"/>
    <n v="8862.08"/>
    <m/>
    <x v="0"/>
    <s v="NO"/>
    <s v="Partial"/>
    <n v="2.7"/>
    <s v="Good"/>
    <s v="https://via.placeholder.com/400?text=Shelf+375"/>
    <m/>
  </r>
  <r>
    <x v="375"/>
    <s v="PRM0227"/>
    <s v="STR0327"/>
    <x v="0"/>
    <s v="Abbassia"/>
    <d v="2024-03-10T00:00:00"/>
    <s v="Sunday"/>
    <x v="11"/>
    <x v="0"/>
    <s v="PRD00877"/>
    <n v="6"/>
    <n v="178.1"/>
    <n v="1068.5999999999999"/>
    <m/>
    <x v="4"/>
    <s v="NO"/>
    <s v="Executed"/>
    <n v="2.7"/>
    <s v="Good"/>
    <s v="https://via.placeholder.com/400?text=Shelf+376"/>
    <m/>
  </r>
  <r>
    <x v="376"/>
    <s v="PRM0240"/>
    <s v="STR0207"/>
    <x v="1"/>
    <s v="Imbaba"/>
    <d v="2025-06-29T00:00:00"/>
    <s v="Sunday"/>
    <x v="4"/>
    <x v="1"/>
    <s v="PRD01022"/>
    <n v="6"/>
    <n v="123.11"/>
    <n v="738.66"/>
    <m/>
    <x v="5"/>
    <s v="Yes"/>
    <s v="Not Executed"/>
    <n v="4.3"/>
    <s v="Excellent"/>
    <s v="https://via.placeholder.com/400?text=Shelf+377"/>
    <m/>
  </r>
  <r>
    <x v="377"/>
    <s v="PRM0057"/>
    <s v="STR0317"/>
    <x v="0"/>
    <s v="Nasr City"/>
    <d v="2024-04-09T00:00:00"/>
    <s v="Tuesday"/>
    <x v="9"/>
    <x v="0"/>
    <s v="PRD01074"/>
    <n v="28"/>
    <n v="38.33"/>
    <n v="1073.24"/>
    <m/>
    <x v="4"/>
    <s v="Yes"/>
    <s v="Executed"/>
    <n v="2.1"/>
    <s v="Good"/>
    <s v="https://via.placeholder.com/400?text=Shelf+378"/>
    <m/>
  </r>
  <r>
    <x v="378"/>
    <s v="PRM0087"/>
    <s v="STR0237"/>
    <x v="0"/>
    <s v="Nasr City"/>
    <d v="2024-04-10T00:00:00"/>
    <s v="Wednesday"/>
    <x v="9"/>
    <x v="0"/>
    <s v="PRD00642"/>
    <n v="28"/>
    <n v="88"/>
    <n v="2464"/>
    <m/>
    <x v="1"/>
    <s v="NO"/>
    <s v="Executed"/>
    <n v="4.0999999999999996"/>
    <s v="Excellent"/>
    <s v="https://via.placeholder.com/400?text=Shelf+379"/>
    <s v="Photo blurry"/>
  </r>
  <r>
    <x v="379"/>
    <s v="PRM0211"/>
    <s v="STR0071"/>
    <x v="2"/>
    <s v="Stanley"/>
    <d v="2025-11-07T00:00:00"/>
    <s v="Friday"/>
    <x v="8"/>
    <x v="1"/>
    <s v="PRD00486"/>
    <n v="31"/>
    <n v="99.11"/>
    <n v="3072.41"/>
    <m/>
    <x v="5"/>
    <s v="NO"/>
    <s v="Executed"/>
    <n v="2.5"/>
    <s v="Good"/>
    <s v="https://via.placeholder.com/400?text=Shelf+380"/>
    <m/>
  </r>
  <r>
    <x v="380"/>
    <s v="PRM0070"/>
    <s v="STR0131"/>
    <x v="0"/>
    <s v="Maadi"/>
    <d v="2025-05-17T00:00:00"/>
    <s v="Saturday"/>
    <x v="1"/>
    <x v="1"/>
    <s v="PRD00797"/>
    <n v="36"/>
    <n v="181.04"/>
    <n v="6517.44"/>
    <m/>
    <x v="1"/>
    <s v="Yes"/>
    <s v="Executed"/>
    <n v="1.4"/>
    <s v="Poor"/>
    <s v="https://via.placeholder.com/400?text=Shelf+381"/>
    <m/>
  </r>
  <r>
    <x v="381"/>
    <s v="PRM0273"/>
    <s v="STR0225"/>
    <x v="1"/>
    <s v="6th of October"/>
    <d v="2024-09-17T00:00:00"/>
    <s v="Tuesday"/>
    <x v="10"/>
    <x v="0"/>
    <s v="PRD01137"/>
    <n v="40"/>
    <n v="306.3"/>
    <n v="12252"/>
    <m/>
    <x v="2"/>
    <s v="NO"/>
    <s v="Not Executed"/>
    <n v="1.2"/>
    <s v="Poor"/>
    <s v="https://via.placeholder.com/400?text=Shelf+382"/>
    <m/>
  </r>
  <r>
    <x v="382"/>
    <s v="PRM0007"/>
    <s v="STR0057"/>
    <x v="0"/>
    <s v="Abbassia"/>
    <d v="2024-02-03T00:00:00"/>
    <s v="Saturday"/>
    <x v="5"/>
    <x v="0"/>
    <s v="PRD00394"/>
    <n v="15"/>
    <n v="132.82"/>
    <n v="1992.3"/>
    <m/>
    <x v="1"/>
    <s v="Yes"/>
    <s v="Executed"/>
    <n v="3.3"/>
    <s v="Excellent"/>
    <s v="https://via.placeholder.com/400?text=Shelf+383"/>
    <s v="Photo blurry"/>
  </r>
  <r>
    <x v="383"/>
    <s v="PRM0214"/>
    <s v="STR0321"/>
    <x v="3"/>
    <s v="Tanta"/>
    <d v="2024-12-18T00:00:00"/>
    <s v="Wednesday"/>
    <x v="2"/>
    <x v="0"/>
    <s v="PRD01083"/>
    <n v="23"/>
    <n v="272.07"/>
    <n v="6257.61"/>
    <m/>
    <x v="5"/>
    <s v="Yes"/>
    <s v="Partial"/>
    <n v="4.9000000000000004"/>
    <s v="Excellent"/>
    <s v="https://via.placeholder.com/400?text=Shelf+384"/>
    <s v="Photo blurry"/>
  </r>
  <r>
    <x v="384"/>
    <s v="PRM0282"/>
    <s v="STR0130"/>
    <x v="0"/>
    <s v="Heliopolis"/>
    <d v="2025-03-31T00:00:00"/>
    <s v="Monday"/>
    <x v="11"/>
    <x v="1"/>
    <s v="PRD01179"/>
    <n v="41"/>
    <n v="273.67"/>
    <n v="11220.47"/>
    <m/>
    <x v="1"/>
    <s v="NO"/>
    <s v="Partial"/>
    <n v="3.8"/>
    <s v="Excellent"/>
    <s v="https://via.placeholder.com/400?text=Shelf+385"/>
    <m/>
  </r>
  <r>
    <x v="385"/>
    <s v="PRM0271"/>
    <s v="STR0249"/>
    <x v="4"/>
    <s v="Qena"/>
    <d v="2024-01-13T00:00:00"/>
    <s v="Saturday"/>
    <x v="6"/>
    <x v="0"/>
    <s v="PRD00672"/>
    <n v="36"/>
    <n v="200.04"/>
    <n v="7201.44"/>
    <m/>
    <x v="2"/>
    <s v="NO"/>
    <s v="Executed"/>
    <n v="1.4"/>
    <s v="Poor"/>
    <s v="https://via.placeholder.com/400?text=Shelf+386"/>
    <s v="Photo blurry"/>
  </r>
  <r>
    <x v="386"/>
    <s v="PRM0046"/>
    <s v="STR0223"/>
    <x v="1"/>
    <s v="Imbaba"/>
    <d v="2024-03-06T00:00:00"/>
    <s v="Wednesday"/>
    <x v="11"/>
    <x v="0"/>
    <s v="PRD01001"/>
    <n v="38"/>
    <n v="148.21"/>
    <n v="5631.98"/>
    <m/>
    <x v="5"/>
    <s v="Yes"/>
    <s v="Executed"/>
    <n v="2.8"/>
    <s v="Good"/>
    <s v="https://via.placeholder.com/400?text=Shelf+387"/>
    <m/>
  </r>
  <r>
    <x v="387"/>
    <s v="PRM0251"/>
    <s v="STR0092"/>
    <x v="0"/>
    <s v="Abbassia"/>
    <d v="2024-03-17T00:00:00"/>
    <s v="Sunday"/>
    <x v="11"/>
    <x v="0"/>
    <s v="PRD01031"/>
    <n v="19"/>
    <n v="62.07"/>
    <n v="1179.33"/>
    <m/>
    <x v="4"/>
    <s v="Yes"/>
    <s v="Executed"/>
    <n v="3.5"/>
    <s v="Excellent"/>
    <s v="https://via.placeholder.com/400?text=Shelf+388"/>
    <m/>
  </r>
  <r>
    <x v="388"/>
    <s v="PRM0047"/>
    <s v="STR0131"/>
    <x v="0"/>
    <s v="Maadi"/>
    <d v="2024-07-29T00:00:00"/>
    <s v="Monday"/>
    <x v="0"/>
    <x v="0"/>
    <s v="PRD00593"/>
    <n v="26"/>
    <n v="112.34"/>
    <n v="2920.84"/>
    <m/>
    <x v="1"/>
    <s v="NO"/>
    <s v="Executed"/>
    <n v="4.5"/>
    <s v="Excellent"/>
    <s v="https://via.placeholder.com/400?text=Shelf+389"/>
    <m/>
  </r>
  <r>
    <x v="389"/>
    <s v="PRM0042"/>
    <s v="STR0219"/>
    <x v="0"/>
    <s v="Heliopolis"/>
    <d v="2025-02-02T00:00:00"/>
    <s v="Sunday"/>
    <x v="5"/>
    <x v="1"/>
    <s v="PRD00588"/>
    <n v="22"/>
    <n v="331.48"/>
    <n v="7292.56"/>
    <m/>
    <x v="4"/>
    <s v="NO"/>
    <s v="Not Executed"/>
    <n v="4.3"/>
    <s v="Excellent"/>
    <s v="https://via.placeholder.com/400?text=Shelf+390"/>
    <s v="Photo blurry"/>
  </r>
  <r>
    <x v="390"/>
    <s v="PRM0081"/>
    <s v="STR0324"/>
    <x v="4"/>
    <s v="Luxor"/>
    <d v="2024-02-21T00:00:00"/>
    <s v="Wednesday"/>
    <x v="5"/>
    <x v="0"/>
    <s v="PRD00239"/>
    <n v="19"/>
    <n v="112.62"/>
    <n v="2139.7800000000002"/>
    <m/>
    <x v="1"/>
    <s v="Yes"/>
    <s v="Executed"/>
    <n v="4.3"/>
    <s v="Excellent"/>
    <s v="https://via.placeholder.com/400?text=Shelf+391"/>
    <m/>
  </r>
  <r>
    <x v="391"/>
    <s v="PRM0207"/>
    <s v="STR0312"/>
    <x v="0"/>
    <s v="Heliopolis"/>
    <d v="2025-01-03T00:00:00"/>
    <s v="Friday"/>
    <x v="6"/>
    <x v="1"/>
    <s v="PRD00210"/>
    <n v="35"/>
    <n v="112.95"/>
    <n v="3953.25"/>
    <m/>
    <x v="5"/>
    <s v="NO"/>
    <s v="Executed"/>
    <n v="4.5999999999999996"/>
    <s v="Excellent"/>
    <s v="https://via.placeholder.com/400?text=Shelf+392"/>
    <m/>
  </r>
  <r>
    <x v="392"/>
    <s v="PRM0079"/>
    <s v="STR0022"/>
    <x v="2"/>
    <s v="Roushdy"/>
    <d v="2024-02-02T00:00:00"/>
    <s v="Friday"/>
    <x v="5"/>
    <x v="0"/>
    <s v="PRD00012"/>
    <n v="22"/>
    <n v="63.53"/>
    <n v="1397.66"/>
    <m/>
    <x v="0"/>
    <s v="Yes"/>
    <s v="Executed"/>
    <n v="3.6"/>
    <s v="Excellent"/>
    <s v="https://via.placeholder.com/400?text=Shelf+393"/>
    <m/>
  </r>
  <r>
    <x v="393"/>
    <s v="PRM0216"/>
    <s v="STR0292"/>
    <x v="0"/>
    <s v="Nasr City"/>
    <d v="2025-08-15T00:00:00"/>
    <s v="Friday"/>
    <x v="7"/>
    <x v="1"/>
    <s v="PRD00963"/>
    <n v="18"/>
    <n v="184.53"/>
    <n v="3321.54"/>
    <m/>
    <x v="5"/>
    <s v="NO"/>
    <s v="Executed"/>
    <n v="1.3"/>
    <s v="Poor"/>
    <s v="https://via.placeholder.com/400?text=Shelf+394"/>
    <m/>
  </r>
  <r>
    <x v="394"/>
    <s v="PRM0252"/>
    <s v="STR0335"/>
    <x v="3"/>
    <s v="Tanta"/>
    <d v="2025-04-25T00:00:00"/>
    <s v="Friday"/>
    <x v="9"/>
    <x v="1"/>
    <s v="PRD00787"/>
    <n v="0"/>
    <n v="174.22"/>
    <n v="0"/>
    <s v="No Sales"/>
    <x v="0"/>
    <s v="NO"/>
    <s v="Not Executed"/>
    <n v="4.9000000000000004"/>
    <s v="Excellent"/>
    <s v="https://via.placeholder.com/400?text=Shelf+395"/>
    <m/>
  </r>
  <r>
    <x v="395"/>
    <s v="PRM0099"/>
    <s v="STR0182"/>
    <x v="0"/>
    <s v="Nasr City"/>
    <d v="2025-10-07T00:00:00"/>
    <s v="Tuesday"/>
    <x v="3"/>
    <x v="1"/>
    <s v="PRD00536"/>
    <n v="17"/>
    <n v="215.57"/>
    <n v="3664.69"/>
    <m/>
    <x v="3"/>
    <s v="Yes"/>
    <s v="Executed"/>
    <n v="4.9000000000000004"/>
    <s v="Excellent"/>
    <s v="https://via.placeholder.com/400?text=Shelf+396"/>
    <m/>
  </r>
  <r>
    <x v="396"/>
    <s v="PRM0109"/>
    <s v="STR0052"/>
    <x v="2"/>
    <s v="Sedy Bey"/>
    <d v="2025-07-31T00:00:00"/>
    <s v="Thursday"/>
    <x v="0"/>
    <x v="1"/>
    <s v="PRD00086"/>
    <n v="21"/>
    <n v="71.150000000000006"/>
    <n v="1494.15"/>
    <m/>
    <x v="0"/>
    <s v="NO"/>
    <s v="Executed"/>
    <n v="3.2"/>
    <s v="Excellent"/>
    <s v="https://via.placeholder.com/400?text=Shelf+397"/>
    <s v="Photo blurry"/>
  </r>
  <r>
    <x v="397"/>
    <s v="PRM0012"/>
    <s v="STR0039"/>
    <x v="0"/>
    <s v="Heliopolis"/>
    <d v="2025-01-22T00:00:00"/>
    <s v="Wednesday"/>
    <x v="6"/>
    <x v="1"/>
    <s v="PRD00478"/>
    <n v="7"/>
    <n v="165.03"/>
    <n v="1155.21"/>
    <m/>
    <x v="3"/>
    <s v="Yes"/>
    <s v="Executed"/>
    <n v="4.3"/>
    <s v="Excellent"/>
    <s v="https://via.placeholder.com/400?text=Shelf+398"/>
    <m/>
  </r>
  <r>
    <x v="398"/>
    <s v="PRM0039"/>
    <s v="STR0279"/>
    <x v="1"/>
    <s v="Haram"/>
    <d v="2025-05-30T00:00:00"/>
    <s v="Friday"/>
    <x v="1"/>
    <x v="1"/>
    <s v="PRD00337"/>
    <n v="0"/>
    <n v="217.19"/>
    <n v="0"/>
    <s v="No Sales"/>
    <x v="4"/>
    <s v="Yes"/>
    <s v="Executed"/>
    <n v="1.6"/>
    <s v="Poor"/>
    <s v="https://via.placeholder.com/400?text=Shelf+399"/>
    <s v="Photo blurry"/>
  </r>
  <r>
    <x v="399"/>
    <s v="PRM0147"/>
    <s v="STR0280"/>
    <x v="0"/>
    <s v="Heliopolis"/>
    <d v="2024-10-16T00:00:00"/>
    <s v="Wednesday"/>
    <x v="3"/>
    <x v="0"/>
    <s v="PRD00765"/>
    <n v="33"/>
    <n v="32.33"/>
    <n v="1066.8900000000001"/>
    <m/>
    <x v="4"/>
    <s v="Yes"/>
    <s v="Executed"/>
    <n v="4.0999999999999996"/>
    <s v="Excellent"/>
    <s v="https://via.placeholder.com/400?text=Shelf+400"/>
    <m/>
  </r>
  <r>
    <x v="400"/>
    <s v="PRM0009"/>
    <s v="STR0230"/>
    <x v="1"/>
    <s v="Sheikh Zayed"/>
    <d v="2025-03-09T00:00:00"/>
    <s v="Sunday"/>
    <x v="11"/>
    <x v="1"/>
    <s v="PRD00646"/>
    <n v="28"/>
    <n v="8.49"/>
    <n v="237.72"/>
    <m/>
    <x v="0"/>
    <s v="Yes"/>
    <s v="Executed"/>
    <n v="1.4"/>
    <s v="Poor"/>
    <s v="https://via.placeholder.com/400?text=Shelf+401"/>
    <m/>
  </r>
  <r>
    <x v="401"/>
    <s v="PRM0088"/>
    <s v="STR0069"/>
    <x v="1"/>
    <s v="Dokki"/>
    <d v="2024-04-27T00:00:00"/>
    <s v="Saturday"/>
    <x v="9"/>
    <x v="0"/>
    <s v="PRD00432"/>
    <n v="8"/>
    <n v="36.82"/>
    <n v="294.56"/>
    <m/>
    <x v="2"/>
    <s v="Yes"/>
    <s v="Executed"/>
    <n v="2.1"/>
    <s v="Good"/>
    <s v="https://via.placeholder.com/400?text=Shelf+402"/>
    <m/>
  </r>
  <r>
    <x v="402"/>
    <s v="PRM0244"/>
    <s v="STR0159"/>
    <x v="3"/>
    <s v="Zagazig"/>
    <d v="2025-02-17T00:00:00"/>
    <s v="Monday"/>
    <x v="5"/>
    <x v="1"/>
    <s v="PRD00883"/>
    <n v="2"/>
    <n v="265.61"/>
    <n v="531.22"/>
    <m/>
    <x v="3"/>
    <s v="NO"/>
    <s v="Executed"/>
    <n v="1"/>
    <s v="Poor"/>
    <s v="https://via.placeholder.com/400?text=Shelf+403"/>
    <m/>
  </r>
  <r>
    <x v="403"/>
    <s v="PRM0160"/>
    <s v="STR0312"/>
    <x v="0"/>
    <s v="Heliopolis"/>
    <d v="2025-05-20T00:00:00"/>
    <s v="Tuesday"/>
    <x v="1"/>
    <x v="1"/>
    <s v="PRD00526"/>
    <n v="0"/>
    <n v="65.430000000000007"/>
    <n v="0"/>
    <s v="No Sales"/>
    <x v="0"/>
    <s v="NO"/>
    <s v="Executed"/>
    <n v="2.9"/>
    <s v="Good"/>
    <s v="https://via.placeholder.com/400?text=Shelf+404"/>
    <m/>
  </r>
  <r>
    <x v="404"/>
    <s v="PRM0298"/>
    <s v="STR0298"/>
    <x v="0"/>
    <s v="Heliopolis"/>
    <d v="2024-08-22T00:00:00"/>
    <s v="Thursday"/>
    <x v="7"/>
    <x v="0"/>
    <s v="PRD00766"/>
    <n v="39"/>
    <n v="328.44"/>
    <n v="12809.16"/>
    <m/>
    <x v="3"/>
    <s v="Yes"/>
    <s v="Partial"/>
    <n v="4"/>
    <s v="Excellent"/>
    <s v="https://via.placeholder.com/400?text=Shelf+405"/>
    <m/>
  </r>
  <r>
    <x v="405"/>
    <s v="PRM0233"/>
    <s v="STR0283"/>
    <x v="4"/>
    <s v="Minya"/>
    <d v="2024-07-08T00:00:00"/>
    <s v="Monday"/>
    <x v="0"/>
    <x v="0"/>
    <s v="PRD00439"/>
    <n v="13"/>
    <n v="304.89"/>
    <n v="3963.57"/>
    <m/>
    <x v="1"/>
    <s v="Yes"/>
    <s v="Executed"/>
    <n v="3"/>
    <s v="Good"/>
    <s v="https://via.placeholder.com/400?text=Shelf+406"/>
    <m/>
  </r>
  <r>
    <x v="406"/>
    <s v="PRM0081"/>
    <s v="STR0092"/>
    <x v="0"/>
    <s v="Abbassia"/>
    <d v="2025-01-30T00:00:00"/>
    <s v="Thursday"/>
    <x v="6"/>
    <x v="1"/>
    <s v="PRD00251"/>
    <n v="47"/>
    <n v="41.36"/>
    <n v="1943.92"/>
    <m/>
    <x v="0"/>
    <s v="NO"/>
    <s v="Executed"/>
    <n v="3"/>
    <s v="Good"/>
    <s v="https://via.placeholder.com/400?text=Shelf+407"/>
    <m/>
  </r>
  <r>
    <x v="407"/>
    <s v="PRM0167"/>
    <s v="STR0235"/>
    <x v="3"/>
    <s v="Tanta"/>
    <d v="2024-07-18T00:00:00"/>
    <s v="Thursday"/>
    <x v="0"/>
    <x v="0"/>
    <s v="PRD00885"/>
    <n v="25"/>
    <n v="285.87"/>
    <n v="7146.75"/>
    <m/>
    <x v="1"/>
    <s v="Yes"/>
    <s v="Not Executed"/>
    <n v="4.0999999999999996"/>
    <s v="Excellent"/>
    <s v="https://via.placeholder.com/400?text=Shelf+408"/>
    <m/>
  </r>
  <r>
    <x v="408"/>
    <s v="PRM0206"/>
    <s v="STR0326"/>
    <x v="0"/>
    <s v="Abbassia"/>
    <d v="2024-10-17T00:00:00"/>
    <s v="Thursday"/>
    <x v="3"/>
    <x v="0"/>
    <s v="PRD01079"/>
    <n v="0"/>
    <n v="281.51"/>
    <n v="0"/>
    <s v="No Sales"/>
    <x v="5"/>
    <s v="NO"/>
    <s v="Executed"/>
    <n v="3.6"/>
    <s v="Excellent"/>
    <s v="https://via.placeholder.com/400?text=Shelf+409"/>
    <m/>
  </r>
  <r>
    <x v="409"/>
    <s v="PRM0025"/>
    <s v="STR0053"/>
    <x v="1"/>
    <s v="Haram"/>
    <d v="2024-08-14T00:00:00"/>
    <s v="Wednesday"/>
    <x v="7"/>
    <x v="0"/>
    <s v="PRD00193"/>
    <n v="31"/>
    <n v="274.67"/>
    <n v="8514.77"/>
    <m/>
    <x v="2"/>
    <s v="NO"/>
    <s v="Executed"/>
    <n v="1"/>
    <s v="Poor"/>
    <s v="https://via.placeholder.com/400?text=Shelf+410"/>
    <s v="Photo blurry"/>
  </r>
  <r>
    <x v="410"/>
    <s v="PRM0295"/>
    <s v="STR0138"/>
    <x v="0"/>
    <s v="Heliopolis"/>
    <d v="2025-03-06T00:00:00"/>
    <s v="Thursday"/>
    <x v="11"/>
    <x v="1"/>
    <s v="PRD00759"/>
    <n v="18"/>
    <n v="283.01"/>
    <n v="5094.18"/>
    <m/>
    <x v="0"/>
    <s v="Yes"/>
    <s v="Not Executed"/>
    <n v="5"/>
    <s v="Excellent"/>
    <s v="https://via.placeholder.com/400?text=Shelf+411"/>
    <m/>
  </r>
  <r>
    <x v="411"/>
    <s v="PRM0171"/>
    <s v="STR0077"/>
    <x v="0"/>
    <s v="Maadi"/>
    <d v="2024-11-01T00:00:00"/>
    <s v="Friday"/>
    <x v="8"/>
    <x v="0"/>
    <s v="PRD00502"/>
    <n v="40"/>
    <n v="403.98"/>
    <n v="16159.2"/>
    <m/>
    <x v="1"/>
    <s v="NO"/>
    <s v="Not Executed"/>
    <n v="1"/>
    <s v="Poor"/>
    <s v="https://via.placeholder.com/400?text=Shelf+412"/>
    <m/>
  </r>
  <r>
    <x v="412"/>
    <s v="PRM0047"/>
    <s v="STR0228"/>
    <x v="0"/>
    <s v="Nasr City"/>
    <d v="2024-07-13T00:00:00"/>
    <s v="Saturday"/>
    <x v="0"/>
    <x v="0"/>
    <s v="PRD00997"/>
    <n v="14"/>
    <n v="19.25"/>
    <n v="269.5"/>
    <m/>
    <x v="5"/>
    <s v="Yes"/>
    <s v="Executed"/>
    <n v="4.8"/>
    <s v="Excellent"/>
    <s v="https://via.placeholder.com/400?text=Shelf+413"/>
    <m/>
  </r>
  <r>
    <x v="413"/>
    <s v="PRM0237"/>
    <s v="STR0323"/>
    <x v="3"/>
    <s v="Mansoura"/>
    <d v="2024-06-26T00:00:00"/>
    <s v="Wednesday"/>
    <x v="4"/>
    <x v="0"/>
    <s v="PRD00262"/>
    <n v="9"/>
    <n v="215.47"/>
    <n v="1939.23"/>
    <m/>
    <x v="5"/>
    <s v="Yes"/>
    <s v="Executed"/>
    <n v="2.7"/>
    <s v="Good"/>
    <s v="https://via.placeholder.com/400?text=Shelf+414"/>
    <m/>
  </r>
  <r>
    <x v="414"/>
    <s v="PRM0215"/>
    <s v="STR0050"/>
    <x v="3"/>
    <s v="Kafr El-Sheikh"/>
    <d v="2025-10-08T00:00:00"/>
    <s v="Wednesday"/>
    <x v="3"/>
    <x v="1"/>
    <s v="PRD00558"/>
    <n v="47"/>
    <n v="225.19"/>
    <n v="10583.93"/>
    <m/>
    <x v="3"/>
    <s v="Yes"/>
    <s v="Not Executed"/>
    <n v="4.8"/>
    <s v="Excellent"/>
    <s v="https://via.placeholder.com/400?text=Shelf+415"/>
    <s v="Photo blurry"/>
  </r>
  <r>
    <x v="415"/>
    <s v="PRM0027"/>
    <s v="STR0346"/>
    <x v="3"/>
    <s v="Mansoura"/>
    <d v="2024-07-08T00:00:00"/>
    <s v="Monday"/>
    <x v="0"/>
    <x v="0"/>
    <s v="PRD00732"/>
    <n v="15"/>
    <n v="81.400000000000006"/>
    <n v="1221"/>
    <m/>
    <x v="3"/>
    <s v="NO"/>
    <s v="Partial"/>
    <n v="1.3"/>
    <s v="Poor"/>
    <s v="https://via.placeholder.com/400?text=Shelf+416"/>
    <m/>
  </r>
  <r>
    <x v="416"/>
    <s v="PRM0146"/>
    <s v="STR0002"/>
    <x v="0"/>
    <s v="Nasr City"/>
    <d v="2024-04-28T00:00:00"/>
    <s v="Sunday"/>
    <x v="9"/>
    <x v="0"/>
    <s v="PRD00871"/>
    <n v="8"/>
    <n v="29.77"/>
    <n v="238.16"/>
    <m/>
    <x v="1"/>
    <s v="Yes"/>
    <s v="Executed"/>
    <n v="4"/>
    <s v="Excellent"/>
    <s v="https://via.placeholder.com/400?text=Shelf+417"/>
    <m/>
  </r>
  <r>
    <x v="417"/>
    <s v="PRM0030"/>
    <s v="STR0131"/>
    <x v="0"/>
    <s v="Maadi"/>
    <d v="2024-12-04T00:00:00"/>
    <s v="Wednesday"/>
    <x v="2"/>
    <x v="0"/>
    <s v="PRD00428"/>
    <n v="18"/>
    <n v="368.33"/>
    <n v="6629.94"/>
    <m/>
    <x v="1"/>
    <s v="Yes"/>
    <s v="Executed"/>
    <n v="2.7"/>
    <s v="Good"/>
    <s v="https://via.placeholder.com/400?text=Shelf+418"/>
    <m/>
  </r>
  <r>
    <x v="418"/>
    <s v="PRM0194"/>
    <s v="STR0213"/>
    <x v="3"/>
    <s v="Zagazig"/>
    <d v="2024-03-22T00:00:00"/>
    <s v="Friday"/>
    <x v="11"/>
    <x v="0"/>
    <s v="PRD00233"/>
    <n v="12"/>
    <n v="44.19"/>
    <n v="530.28"/>
    <m/>
    <x v="0"/>
    <s v="NO"/>
    <s v="Partial"/>
    <n v="2.4"/>
    <s v="Good"/>
    <s v="https://via.placeholder.com/400?text=Shelf+419"/>
    <s v="Photo blurry"/>
  </r>
  <r>
    <x v="419"/>
    <s v="PRM0150"/>
    <s v="STR0268"/>
    <x v="0"/>
    <s v="Abbassia"/>
    <d v="2024-11-30T00:00:00"/>
    <s v="Saturday"/>
    <x v="8"/>
    <x v="0"/>
    <s v="PRD00297"/>
    <n v="1"/>
    <n v="184.21"/>
    <n v="184.21"/>
    <m/>
    <x v="5"/>
    <s v="Yes"/>
    <s v="Executed"/>
    <n v="1.2"/>
    <s v="Poor"/>
    <s v="https://via.placeholder.com/400?text=Shelf+420"/>
    <m/>
  </r>
  <r>
    <x v="420"/>
    <s v="PRM0039"/>
    <s v="STR0023"/>
    <x v="1"/>
    <s v="6th of October"/>
    <d v="2025-02-28T00:00:00"/>
    <s v="Friday"/>
    <x v="5"/>
    <x v="1"/>
    <s v="PRD00749"/>
    <n v="37"/>
    <n v="210.25"/>
    <n v="7779.25"/>
    <m/>
    <x v="1"/>
    <s v="NO"/>
    <s v="Executed"/>
    <n v="2.5"/>
    <s v="Good"/>
    <s v="https://via.placeholder.com/400?text=Shelf+421"/>
    <m/>
  </r>
  <r>
    <x v="421"/>
    <s v="PRM0152"/>
    <s v="STR0053"/>
    <x v="1"/>
    <s v="Haram"/>
    <d v="2025-02-27T00:00:00"/>
    <s v="Thursday"/>
    <x v="5"/>
    <x v="1"/>
    <s v="PRD00995"/>
    <n v="47"/>
    <n v="141.16999999999999"/>
    <n v="6634.99"/>
    <m/>
    <x v="5"/>
    <s v="Yes"/>
    <s v="Not Executed"/>
    <n v="2"/>
    <s v="Good"/>
    <s v="https://via.placeholder.com/400?text=Shelf+422"/>
    <m/>
  </r>
  <r>
    <x v="422"/>
    <s v="PRM0184"/>
    <s v="STR0006"/>
    <x v="4"/>
    <s v="Aswan"/>
    <d v="2024-06-30T00:00:00"/>
    <s v="Sunday"/>
    <x v="4"/>
    <x v="0"/>
    <s v="PRD00127"/>
    <n v="2"/>
    <n v="201.41"/>
    <n v="402.82"/>
    <m/>
    <x v="0"/>
    <s v="Yes"/>
    <s v="Executed"/>
    <n v="2.7"/>
    <s v="Good"/>
    <s v="https://via.placeholder.com/400?text=Shelf+423"/>
    <m/>
  </r>
  <r>
    <x v="423"/>
    <s v="PRM0236"/>
    <s v="STR0093"/>
    <x v="1"/>
    <s v="Sheikh Zayed"/>
    <d v="2025-01-25T00:00:00"/>
    <s v="Saturday"/>
    <x v="6"/>
    <x v="1"/>
    <s v="PRD01198"/>
    <n v="43"/>
    <n v="141.66"/>
    <n v="6091.38"/>
    <m/>
    <x v="1"/>
    <s v="NO"/>
    <s v="Partial"/>
    <n v="1.7"/>
    <s v="Poor"/>
    <s v="https://via.placeholder.com/400?text=Shelf+424"/>
    <m/>
  </r>
  <r>
    <x v="424"/>
    <s v="PRM0035"/>
    <s v="STR0161"/>
    <x v="0"/>
    <s v="Dokki"/>
    <d v="2024-10-02T00:00:00"/>
    <s v="Wednesday"/>
    <x v="3"/>
    <x v="0"/>
    <s v="PRD00921"/>
    <n v="15"/>
    <n v="253.44"/>
    <n v="3801.6"/>
    <m/>
    <x v="2"/>
    <s v="Yes"/>
    <s v="Partial"/>
    <n v="3.3"/>
    <s v="Excellent"/>
    <s v="https://via.placeholder.com/400?text=Shelf+425"/>
    <m/>
  </r>
  <r>
    <x v="425"/>
    <s v="PRM0045"/>
    <s v="STR0246"/>
    <x v="2"/>
    <s v="Smouha"/>
    <d v="2025-04-10T00:00:00"/>
    <s v="Thursday"/>
    <x v="9"/>
    <x v="1"/>
    <s v="PRD00638"/>
    <n v="34"/>
    <n v="77.42"/>
    <n v="2632.28"/>
    <m/>
    <x v="3"/>
    <s v="NO"/>
    <s v="Executed"/>
    <n v="2.7"/>
    <s v="Good"/>
    <s v="https://via.placeholder.com/400?text=Shelf+426"/>
    <m/>
  </r>
  <r>
    <x v="426"/>
    <s v="PRM0061"/>
    <s v="STR0279"/>
    <x v="1"/>
    <s v="Haram"/>
    <d v="2024-04-20T00:00:00"/>
    <s v="Saturday"/>
    <x v="9"/>
    <x v="0"/>
    <s v="PRD01145"/>
    <n v="14"/>
    <n v="323.02999999999997"/>
    <n v="4522.42"/>
    <m/>
    <x v="5"/>
    <s v="NO"/>
    <s v="Executed"/>
    <n v="1.7"/>
    <s v="Poor"/>
    <s v="https://via.placeholder.com/400?text=Shelf+427"/>
    <m/>
  </r>
  <r>
    <x v="427"/>
    <s v="PRM0082"/>
    <s v="STR0156"/>
    <x v="1"/>
    <s v="Imbaba"/>
    <d v="2024-11-13T00:00:00"/>
    <s v="Wednesday"/>
    <x v="8"/>
    <x v="0"/>
    <s v="PRD00739"/>
    <n v="49"/>
    <n v="183.81"/>
    <n v="9006.69"/>
    <m/>
    <x v="5"/>
    <s v="NO"/>
    <s v="Executed"/>
    <n v="1.9"/>
    <s v="Poor"/>
    <s v="https://via.placeholder.com/400?text=Shelf+428"/>
    <m/>
  </r>
  <r>
    <x v="428"/>
    <s v="PRM0157"/>
    <s v="STR0030"/>
    <x v="1"/>
    <s v="Dokki"/>
    <d v="2025-04-15T00:00:00"/>
    <s v="Tuesday"/>
    <x v="9"/>
    <x v="1"/>
    <s v="PRD00197"/>
    <n v="22"/>
    <n v="326.64"/>
    <n v="7186.08"/>
    <m/>
    <x v="5"/>
    <s v="NO"/>
    <s v="Partial"/>
    <n v="1.8"/>
    <s v="Poor"/>
    <s v="https://via.placeholder.com/400?text=Shelf+429"/>
    <s v="Photo blurry"/>
  </r>
  <r>
    <x v="429"/>
    <s v="PRM0145"/>
    <s v="STR0164"/>
    <x v="0"/>
    <s v="Abbassia"/>
    <d v="2025-04-25T00:00:00"/>
    <s v="Friday"/>
    <x v="9"/>
    <x v="1"/>
    <s v="PRD01121"/>
    <n v="35"/>
    <n v="245.92"/>
    <n v="8607.2000000000007"/>
    <m/>
    <x v="1"/>
    <s v="NO"/>
    <s v="Executed"/>
    <n v="2.7"/>
    <s v="Good"/>
    <s v="https://via.placeholder.com/400?text=Shelf+430"/>
    <m/>
  </r>
  <r>
    <x v="430"/>
    <s v="PRM0049"/>
    <s v="STR0216"/>
    <x v="0"/>
    <s v="Abbassia"/>
    <d v="2024-05-29T00:00:00"/>
    <s v="Wednesday"/>
    <x v="1"/>
    <x v="0"/>
    <s v="PRD00758"/>
    <n v="30"/>
    <n v="359.93"/>
    <n v="10797.9"/>
    <m/>
    <x v="5"/>
    <s v="NO"/>
    <s v="Executed"/>
    <n v="1.6"/>
    <s v="Poor"/>
    <s v="https://via.placeholder.com/400?text=Shelf+431"/>
    <m/>
  </r>
  <r>
    <x v="431"/>
    <s v="PRM0016"/>
    <s v="STR0151"/>
    <x v="2"/>
    <s v="Sedy Bey"/>
    <d v="2024-03-03T00:00:00"/>
    <s v="Sunday"/>
    <x v="11"/>
    <x v="0"/>
    <s v="PRD00965"/>
    <n v="30"/>
    <n v="189.84"/>
    <n v="5695.2"/>
    <m/>
    <x v="2"/>
    <s v="Yes"/>
    <s v="Executed"/>
    <n v="2.2999999999999998"/>
    <s v="Good"/>
    <s v="https://via.placeholder.com/400?text=Shelf+432"/>
    <m/>
  </r>
  <r>
    <x v="432"/>
    <s v="PRM0113"/>
    <s v="STR0331"/>
    <x v="4"/>
    <s v="Aswan"/>
    <d v="2024-05-21T00:00:00"/>
    <s v="Tuesday"/>
    <x v="1"/>
    <x v="0"/>
    <s v="PRD00536"/>
    <n v="14"/>
    <n v="215.57"/>
    <n v="3017.98"/>
    <m/>
    <x v="1"/>
    <s v="NO"/>
    <s v="Executed"/>
    <n v="4.7"/>
    <s v="Excellent"/>
    <s v="https://via.placeholder.com/400?text=Shelf+433"/>
    <m/>
  </r>
  <r>
    <x v="433"/>
    <s v="PRM0164"/>
    <s v="STR0022"/>
    <x v="2"/>
    <s v="Roushdy"/>
    <d v="2024-03-07T00:00:00"/>
    <s v="Thursday"/>
    <x v="11"/>
    <x v="0"/>
    <s v="PRD00416"/>
    <n v="40"/>
    <n v="268.19"/>
    <n v="10727.6"/>
    <m/>
    <x v="4"/>
    <s v="NO"/>
    <s v="Executed"/>
    <n v="2"/>
    <s v="Good"/>
    <s v="https://via.placeholder.com/400?text=Shelf+434"/>
    <s v="Photo blurry"/>
  </r>
  <r>
    <x v="434"/>
    <s v="PRM0064"/>
    <s v="STR0273"/>
    <x v="0"/>
    <s v="Abbassia"/>
    <d v="2024-06-27T00:00:00"/>
    <s v="Thursday"/>
    <x v="4"/>
    <x v="0"/>
    <s v="PRD00413"/>
    <n v="42"/>
    <n v="112.38"/>
    <n v="4719.96"/>
    <m/>
    <x v="1"/>
    <s v="Yes"/>
    <s v="Executed"/>
    <n v="1.9"/>
    <s v="Poor"/>
    <s v="https://via.placeholder.com/400?text=Shelf+435"/>
    <m/>
  </r>
  <r>
    <x v="435"/>
    <s v="PRM0036"/>
    <s v="STR0172"/>
    <x v="0"/>
    <s v="Dokki"/>
    <d v="2024-01-14T00:00:00"/>
    <s v="Sunday"/>
    <x v="6"/>
    <x v="0"/>
    <s v="PRD00228"/>
    <n v="43"/>
    <n v="47.25"/>
    <n v="2031.75"/>
    <m/>
    <x v="3"/>
    <s v="Yes"/>
    <s v="Executed"/>
    <n v="3.2"/>
    <s v="Excellent"/>
    <s v="https://via.placeholder.com/400?text=Shelf+436"/>
    <s v="Photo blurry"/>
  </r>
  <r>
    <x v="436"/>
    <s v="PRM0246"/>
    <s v="STR0067"/>
    <x v="2"/>
    <s v="Sedy Bey"/>
    <d v="2024-11-20T00:00:00"/>
    <s v="Wednesday"/>
    <x v="8"/>
    <x v="0"/>
    <s v="PRD00185"/>
    <n v="41"/>
    <n v="166.51"/>
    <n v="6826.91"/>
    <m/>
    <x v="1"/>
    <s v="Yes"/>
    <s v="Executed"/>
    <n v="1.3"/>
    <s v="Poor"/>
    <s v="https://via.placeholder.com/400?text=Shelf+437"/>
    <m/>
  </r>
  <r>
    <x v="437"/>
    <s v="PRM0172"/>
    <s v="STR0276"/>
    <x v="1"/>
    <s v="6th of October"/>
    <d v="2025-10-19T00:00:00"/>
    <s v="Sunday"/>
    <x v="3"/>
    <x v="1"/>
    <s v="PRD00867"/>
    <n v="22"/>
    <n v="136.59"/>
    <n v="3004.98"/>
    <m/>
    <x v="1"/>
    <s v="NO"/>
    <s v="Not Executed"/>
    <n v="4.0999999999999996"/>
    <s v="Excellent"/>
    <s v="https://via.placeholder.com/400?text=Shelf+438"/>
    <m/>
  </r>
  <r>
    <x v="438"/>
    <s v="PRM0193"/>
    <s v="STR0146"/>
    <x v="3"/>
    <s v="Kafr El-Sheikh"/>
    <d v="2024-05-31T00:00:00"/>
    <s v="Friday"/>
    <x v="1"/>
    <x v="0"/>
    <s v="PRD00379"/>
    <n v="49"/>
    <n v="68.56"/>
    <n v="3359.44"/>
    <m/>
    <x v="1"/>
    <s v="NO"/>
    <s v="Executed"/>
    <n v="4.0999999999999996"/>
    <s v="Excellent"/>
    <s v="https://via.placeholder.com/400?text=Shelf+439"/>
    <s v="Photo blurry"/>
  </r>
  <r>
    <x v="439"/>
    <s v="PRM0189"/>
    <s v="STR0031"/>
    <x v="2"/>
    <s v="Gomrok"/>
    <d v="2024-04-20T00:00:00"/>
    <s v="Saturday"/>
    <x v="9"/>
    <x v="0"/>
    <s v="PRD00302"/>
    <n v="19"/>
    <n v="178.05"/>
    <n v="3382.95"/>
    <m/>
    <x v="4"/>
    <s v="Yes"/>
    <s v="Executed"/>
    <n v="2.2000000000000002"/>
    <s v="Good"/>
    <s v="https://via.placeholder.com/400?text=Shelf+440"/>
    <m/>
  </r>
  <r>
    <x v="440"/>
    <s v="PRM0241"/>
    <s v="STR0262"/>
    <x v="4"/>
    <s v="Sohag"/>
    <d v="2024-03-25T00:00:00"/>
    <s v="Monday"/>
    <x v="11"/>
    <x v="0"/>
    <s v="PRD00061"/>
    <n v="3"/>
    <n v="191.55"/>
    <n v="574.65"/>
    <m/>
    <x v="4"/>
    <s v="NO"/>
    <s v="Executed"/>
    <n v="1.1000000000000001"/>
    <s v="Poor"/>
    <s v="https://via.placeholder.com/400?text=Shelf+441"/>
    <m/>
  </r>
  <r>
    <x v="441"/>
    <s v="PRM0041"/>
    <s v="STR0319"/>
    <x v="0"/>
    <s v="Nasr City"/>
    <d v="2025-06-11T00:00:00"/>
    <s v="Wednesday"/>
    <x v="4"/>
    <x v="1"/>
    <s v="PRD00269"/>
    <n v="21"/>
    <n v="196.81"/>
    <n v="4133.01"/>
    <m/>
    <x v="1"/>
    <s v="Yes"/>
    <s v="Executed"/>
    <n v="2.1"/>
    <s v="Good"/>
    <s v="https://via.placeholder.com/400?text=Shelf+442"/>
    <s v="Photo blurry"/>
  </r>
  <r>
    <x v="442"/>
    <s v="PRM0208"/>
    <s v="STR0148"/>
    <x v="1"/>
    <s v="6th of October"/>
    <d v="2025-08-22T00:00:00"/>
    <s v="Friday"/>
    <x v="7"/>
    <x v="1"/>
    <s v="PRD00365"/>
    <n v="21"/>
    <n v="177.93"/>
    <n v="3736.53"/>
    <m/>
    <x v="1"/>
    <s v="NO"/>
    <s v="Executed"/>
    <n v="2.4"/>
    <s v="Good"/>
    <s v="https://via.placeholder.com/400?text=Shelf+443"/>
    <s v="Photo blurry"/>
  </r>
  <r>
    <x v="443"/>
    <s v="PRM0241"/>
    <s v="STR0221"/>
    <x v="0"/>
    <s v="Dokki"/>
    <d v="2024-09-09T00:00:00"/>
    <s v="Monday"/>
    <x v="10"/>
    <x v="0"/>
    <s v="PRD00783"/>
    <n v="38"/>
    <n v="34.01"/>
    <n v="1292.3800000000001"/>
    <m/>
    <x v="3"/>
    <s v="NO"/>
    <s v="Executed"/>
    <n v="4"/>
    <s v="Excellent"/>
    <s v="https://via.placeholder.com/400?text=Shelf+444"/>
    <m/>
  </r>
  <r>
    <x v="444"/>
    <s v="PRM0273"/>
    <s v="STR0329"/>
    <x v="0"/>
    <s v="Nasr City"/>
    <d v="2024-09-02T00:00:00"/>
    <s v="Monday"/>
    <x v="10"/>
    <x v="0"/>
    <s v="PRD00579"/>
    <n v="18"/>
    <n v="351.57"/>
    <n v="6328.26"/>
    <m/>
    <x v="2"/>
    <s v="Yes"/>
    <s v="Not Executed"/>
    <n v="1.9"/>
    <s v="Poor"/>
    <s v="https://via.placeholder.com/400?text=Shelf+445"/>
    <m/>
  </r>
  <r>
    <x v="445"/>
    <s v="PRM0157"/>
    <s v="STR0103"/>
    <x v="0"/>
    <s v="Maadi"/>
    <d v="2024-01-30T00:00:00"/>
    <s v="Tuesday"/>
    <x v="6"/>
    <x v="0"/>
    <s v="PRD01022"/>
    <n v="33"/>
    <n v="123.11"/>
    <n v="4062.63"/>
    <m/>
    <x v="5"/>
    <s v="Yes"/>
    <s v="Partial"/>
    <n v="3.3"/>
    <s v="Excellent"/>
    <s v="https://via.placeholder.com/400?text=Shelf+446"/>
    <m/>
  </r>
  <r>
    <x v="446"/>
    <s v="PRM0056"/>
    <s v="STR0304"/>
    <x v="4"/>
    <s v="Sohag"/>
    <d v="2024-08-15T00:00:00"/>
    <s v="Thursday"/>
    <x v="7"/>
    <x v="0"/>
    <s v="PRD01071"/>
    <n v="19"/>
    <n v="209.89"/>
    <n v="3987.91"/>
    <m/>
    <x v="3"/>
    <s v="NO"/>
    <s v="Executed"/>
    <n v="3.8"/>
    <s v="Excellent"/>
    <s v="https://via.placeholder.com/400?text=Shelf+447"/>
    <m/>
  </r>
  <r>
    <x v="447"/>
    <s v="PRM0006"/>
    <s v="STR0189"/>
    <x v="3"/>
    <s v="Kafr El-Sheikh"/>
    <d v="2025-07-08T00:00:00"/>
    <s v="Tuesday"/>
    <x v="0"/>
    <x v="1"/>
    <s v="PRD00069"/>
    <n v="0"/>
    <n v="287.93"/>
    <n v="2303.44"/>
    <m/>
    <x v="2"/>
    <s v="NO"/>
    <s v="Executed"/>
    <n v="2.2999999999999998"/>
    <s v="Good"/>
    <s v="https://via.placeholder.com/400?text=Shelf+448"/>
    <m/>
  </r>
  <r>
    <x v="448"/>
    <s v="PRM0128"/>
    <s v="STR0195"/>
    <x v="0"/>
    <s v="Heliopolis"/>
    <d v="2024-04-25T00:00:00"/>
    <s v="Thursday"/>
    <x v="9"/>
    <x v="0"/>
    <s v="PRD00823"/>
    <n v="12"/>
    <n v="50.33"/>
    <n v="603.96"/>
    <m/>
    <x v="0"/>
    <s v="Yes"/>
    <s v="Executed"/>
    <n v="1.9"/>
    <s v="Poor"/>
    <s v="https://via.placeholder.com/400?text=Shelf+449"/>
    <m/>
  </r>
  <r>
    <x v="449"/>
    <s v="PRM0012"/>
    <s v="STR0058"/>
    <x v="2"/>
    <s v="Gomrok"/>
    <d v="2024-07-16T00:00:00"/>
    <s v="Tuesday"/>
    <x v="0"/>
    <x v="0"/>
    <s v="PRD00814"/>
    <n v="25"/>
    <n v="178.5"/>
    <n v="4462.5"/>
    <m/>
    <x v="2"/>
    <s v="NO"/>
    <s v="Executed"/>
    <n v="3.2"/>
    <s v="Excellent"/>
    <s v="https://via.placeholder.com/400?text=Shelf+450"/>
    <m/>
  </r>
  <r>
    <x v="450"/>
    <s v="PRM0273"/>
    <s v="STR0032"/>
    <x v="0"/>
    <s v="Dokki"/>
    <d v="2024-09-10T00:00:00"/>
    <s v="Tuesday"/>
    <x v="10"/>
    <x v="0"/>
    <s v="PRD00068"/>
    <n v="46"/>
    <n v="228.97"/>
    <n v="10532.62"/>
    <m/>
    <x v="5"/>
    <s v="NO"/>
    <s v="Executed"/>
    <n v="4.7"/>
    <s v="Excellent"/>
    <s v="https://via.placeholder.com/400?text=Shelf+451"/>
    <m/>
  </r>
  <r>
    <x v="451"/>
    <s v="PRM0082"/>
    <s v="STR0073"/>
    <x v="0"/>
    <s v="Abbassia"/>
    <d v="2025-08-18T00:00:00"/>
    <s v="Monday"/>
    <x v="7"/>
    <x v="1"/>
    <s v="PRD01010"/>
    <n v="19"/>
    <n v="40.549999999999997"/>
    <n v="770.45"/>
    <m/>
    <x v="5"/>
    <s v="Yes"/>
    <s v="Partial"/>
    <n v="4.5999999999999996"/>
    <s v="Excellent"/>
    <s v="https://via.placeholder.com/400?text=Shelf+452"/>
    <m/>
  </r>
  <r>
    <x v="452"/>
    <s v="PRM0002"/>
    <s v="STR0244"/>
    <x v="4"/>
    <s v="Sohag"/>
    <d v="2024-08-30T00:00:00"/>
    <s v="Friday"/>
    <x v="7"/>
    <x v="0"/>
    <s v="PRD00296"/>
    <n v="19"/>
    <n v="63.96"/>
    <n v="1215.24"/>
    <m/>
    <x v="0"/>
    <s v="NO"/>
    <s v="Executed"/>
    <n v="1.4"/>
    <s v="Poor"/>
    <s v="https://via.placeholder.com/400?text=Shelf+453"/>
    <m/>
  </r>
  <r>
    <x v="453"/>
    <s v="PRM0290"/>
    <s v="STR0175"/>
    <x v="0"/>
    <s v="Maadi"/>
    <d v="2025-05-16T00:00:00"/>
    <s v="Friday"/>
    <x v="1"/>
    <x v="1"/>
    <s v="PRD01047"/>
    <n v="29"/>
    <n v="135.86000000000001"/>
    <n v="3939.94"/>
    <m/>
    <x v="0"/>
    <s v="NO"/>
    <s v="Partial"/>
    <n v="3.2"/>
    <s v="Excellent"/>
    <s v="https://via.placeholder.com/400?text=Shelf+454"/>
    <s v="Photo blurry"/>
  </r>
  <r>
    <x v="454"/>
    <s v="PRM0266"/>
    <s v="STR0331"/>
    <x v="4"/>
    <s v="Aswan"/>
    <d v="2024-02-02T00:00:00"/>
    <s v="Friday"/>
    <x v="5"/>
    <x v="0"/>
    <s v="PRD00155"/>
    <n v="24"/>
    <n v="267.7"/>
    <n v="6424.8"/>
    <m/>
    <x v="5"/>
    <s v="NO"/>
    <s v="Executed"/>
    <n v="2.2000000000000002"/>
    <s v="Good"/>
    <s v="https://via.placeholder.com/400?text=Shelf+455"/>
    <m/>
  </r>
  <r>
    <x v="455"/>
    <s v="PRM0200"/>
    <s v="STR0082"/>
    <x v="2"/>
    <s v="Roushdy"/>
    <d v="2025-01-07T00:00:00"/>
    <s v="Tuesday"/>
    <x v="6"/>
    <x v="1"/>
    <s v="PRD00867"/>
    <n v="47"/>
    <n v="136.59"/>
    <n v="6419.73"/>
    <m/>
    <x v="2"/>
    <s v="Yes"/>
    <s v="Executed"/>
    <n v="4.7"/>
    <s v="Excellent"/>
    <s v="https://via.placeholder.com/400?text=Shelf+456"/>
    <m/>
  </r>
  <r>
    <x v="456"/>
    <s v="PRM0197"/>
    <s v="STR0132"/>
    <x v="0"/>
    <s v="Maadi"/>
    <d v="2025-08-01T00:00:00"/>
    <s v="Friday"/>
    <x v="7"/>
    <x v="1"/>
    <s v="PRD00286"/>
    <n v="31"/>
    <n v="111.92"/>
    <n v="3469.52"/>
    <m/>
    <x v="0"/>
    <s v="NO"/>
    <s v="Partial"/>
    <n v="3"/>
    <s v="Good"/>
    <s v="https://via.placeholder.com/400?text=Shelf+457"/>
    <m/>
  </r>
  <r>
    <x v="457"/>
    <s v="PRM0158"/>
    <s v="STR0337"/>
    <x v="1"/>
    <s v="Imbaba"/>
    <d v="2025-05-07T00:00:00"/>
    <s v="Wednesday"/>
    <x v="1"/>
    <x v="1"/>
    <s v="PRD00068"/>
    <n v="24"/>
    <n v="228.97"/>
    <n v="5495.28"/>
    <m/>
    <x v="0"/>
    <s v="NO"/>
    <s v="Executed"/>
    <n v="5"/>
    <s v="Excellent"/>
    <s v="https://via.placeholder.com/400?text=Shelf+458"/>
    <m/>
  </r>
  <r>
    <x v="458"/>
    <s v="PRM0256"/>
    <s v="STR0340"/>
    <x v="1"/>
    <s v="Dokki"/>
    <d v="2024-07-29T00:00:00"/>
    <s v="Monday"/>
    <x v="0"/>
    <x v="0"/>
    <s v="PRD00453"/>
    <n v="8"/>
    <n v="192.52"/>
    <n v="1540.16"/>
    <m/>
    <x v="5"/>
    <s v="Yes"/>
    <s v="Executed"/>
    <n v="3.1"/>
    <s v="Excellent"/>
    <s v="https://via.placeholder.com/400?text=Shelf+459"/>
    <s v="Photo blurry"/>
  </r>
  <r>
    <x v="459"/>
    <s v="PRM0251"/>
    <s v="STR0050"/>
    <x v="3"/>
    <s v="Kafr El-Sheikh"/>
    <d v="2025-06-01T00:00:00"/>
    <s v="Sunday"/>
    <x v="4"/>
    <x v="1"/>
    <s v="PRD00780"/>
    <n v="0"/>
    <n v="109.4"/>
    <n v="4594.8"/>
    <m/>
    <x v="5"/>
    <s v="NO"/>
    <s v="Executed"/>
    <n v="3.1"/>
    <s v="Excellent"/>
    <s v="https://via.placeholder.com/400?text=Shelf+460"/>
    <m/>
  </r>
  <r>
    <x v="460"/>
    <s v="PRM0285"/>
    <s v="STR0020"/>
    <x v="0"/>
    <s v="Dokki"/>
    <d v="2024-07-20T00:00:00"/>
    <s v="Saturday"/>
    <x v="0"/>
    <x v="0"/>
    <s v="PRD00861"/>
    <n v="40"/>
    <n v="239.96"/>
    <n v="9598.4"/>
    <m/>
    <x v="1"/>
    <s v="NO"/>
    <s v="Executed"/>
    <n v="1.1000000000000001"/>
    <s v="Poor"/>
    <s v="https://via.placeholder.com/400?text=Shelf+461"/>
    <m/>
  </r>
  <r>
    <x v="461"/>
    <s v="PRM0106"/>
    <s v="STR0149"/>
    <x v="0"/>
    <s v="Maadi"/>
    <d v="2025-01-22T00:00:00"/>
    <s v="Wednesday"/>
    <x v="6"/>
    <x v="1"/>
    <s v="PRD00361"/>
    <n v="24"/>
    <n v="331.97"/>
    <n v="7967.28"/>
    <m/>
    <x v="5"/>
    <s v="NO"/>
    <s v="Executed"/>
    <n v="1.2"/>
    <s v="Poor"/>
    <s v="https://via.placeholder.com/400?text=Shelf+462"/>
    <m/>
  </r>
  <r>
    <x v="462"/>
    <s v="PRM0210"/>
    <s v="STR0340"/>
    <x v="1"/>
    <s v="Dokki"/>
    <d v="2024-12-06T00:00:00"/>
    <s v="Friday"/>
    <x v="2"/>
    <x v="0"/>
    <s v="PRD00566"/>
    <n v="26"/>
    <n v="44.14"/>
    <n v="1147.6400000000001"/>
    <m/>
    <x v="0"/>
    <s v="NO"/>
    <s v="Partial"/>
    <n v="3.7"/>
    <s v="Excellent"/>
    <s v="https://via.placeholder.com/400?text=Shelf+463"/>
    <m/>
  </r>
  <r>
    <x v="463"/>
    <s v="PRM0300"/>
    <s v="STR0210"/>
    <x v="2"/>
    <s v="Sedy Bey"/>
    <d v="2024-04-13T00:00:00"/>
    <s v="Saturday"/>
    <x v="9"/>
    <x v="0"/>
    <s v="PRD01125"/>
    <n v="37"/>
    <n v="296.73"/>
    <n v="10979.01"/>
    <m/>
    <x v="0"/>
    <s v="NO"/>
    <s v="Executed"/>
    <n v="5"/>
    <s v="Excellent"/>
    <s v="https://via.placeholder.com/400?text=Shelf+464"/>
    <m/>
  </r>
  <r>
    <x v="464"/>
    <s v="PRM0127"/>
    <s v="STR0033"/>
    <x v="2"/>
    <s v="Sedy Bey"/>
    <d v="2024-03-18T00:00:00"/>
    <s v="Monday"/>
    <x v="11"/>
    <x v="0"/>
    <s v="PRD00185"/>
    <n v="12"/>
    <n v="166.51"/>
    <n v="1998.12"/>
    <m/>
    <x v="3"/>
    <s v="NO"/>
    <s v="Executed"/>
    <n v="2.2999999999999998"/>
    <s v="Good"/>
    <s v="https://via.placeholder.com/400?text=Shelf+465"/>
    <m/>
  </r>
  <r>
    <x v="465"/>
    <s v="PRM0260"/>
    <s v="STR0126"/>
    <x v="3"/>
    <s v="Mansoura"/>
    <d v="2025-09-10T00:00:00"/>
    <s v="Wednesday"/>
    <x v="10"/>
    <x v="1"/>
    <s v="PRD00654"/>
    <n v="47"/>
    <n v="47.68"/>
    <n v="2240.96"/>
    <m/>
    <x v="0"/>
    <s v="NO"/>
    <s v="Executed"/>
    <n v="4"/>
    <s v="Excellent"/>
    <s v="https://via.placeholder.com/400?text=Shelf+466"/>
    <s v="Photo blurry"/>
  </r>
  <r>
    <x v="466"/>
    <s v="PRM0212"/>
    <s v="STR0062"/>
    <x v="3"/>
    <s v="Tanta"/>
    <d v="2024-06-23T00:00:00"/>
    <s v="Sunday"/>
    <x v="4"/>
    <x v="0"/>
    <s v="PRD00215"/>
    <n v="19"/>
    <n v="21.54"/>
    <n v="409.26"/>
    <m/>
    <x v="0"/>
    <s v="Yes"/>
    <s v="Not Executed"/>
    <n v="4.7"/>
    <s v="Excellent"/>
    <s v="https://via.placeholder.com/400?text=Shelf+467"/>
    <m/>
  </r>
  <r>
    <x v="467"/>
    <s v="PRM0039"/>
    <s v="STR0195"/>
    <x v="0"/>
    <s v="Heliopolis"/>
    <d v="2024-12-05T00:00:00"/>
    <s v="Thursday"/>
    <x v="2"/>
    <x v="0"/>
    <s v="PRD01045"/>
    <n v="46"/>
    <n v="205.22"/>
    <n v="9440.1200000000008"/>
    <m/>
    <x v="1"/>
    <s v="NO"/>
    <s v="Executed"/>
    <n v="4.5999999999999996"/>
    <s v="Excellent"/>
    <s v="https://via.placeholder.com/400?text=Shelf+468"/>
    <m/>
  </r>
  <r>
    <x v="468"/>
    <s v="PRM0126"/>
    <s v="STR0048"/>
    <x v="2"/>
    <s v="Sedy Bey"/>
    <d v="2024-10-22T00:00:00"/>
    <s v="Tuesday"/>
    <x v="3"/>
    <x v="0"/>
    <s v="PRD00227"/>
    <n v="33"/>
    <n v="64.8"/>
    <n v="2138.4"/>
    <m/>
    <x v="1"/>
    <s v="Yes"/>
    <s v="Executed"/>
    <n v="3.4"/>
    <s v="Excellent"/>
    <s v="https://via.placeholder.com/400?text=Shelf+469"/>
    <m/>
  </r>
  <r>
    <x v="469"/>
    <s v="PRM0156"/>
    <s v="STR0249"/>
    <x v="4"/>
    <s v="Qena"/>
    <d v="2024-03-18T00:00:00"/>
    <s v="Monday"/>
    <x v="11"/>
    <x v="0"/>
    <s v="PRD00129"/>
    <n v="36"/>
    <n v="182.88"/>
    <n v="6583.68"/>
    <m/>
    <x v="3"/>
    <s v="NO"/>
    <s v="Executed"/>
    <n v="2.7"/>
    <s v="Good"/>
    <s v="https://via.placeholder.com/400?text=Shelf+470"/>
    <m/>
  </r>
  <r>
    <x v="470"/>
    <s v="PRM0250"/>
    <s v="STR0321"/>
    <x v="3"/>
    <s v="Tanta"/>
    <d v="2025-10-22T00:00:00"/>
    <s v="Wednesday"/>
    <x v="3"/>
    <x v="1"/>
    <s v="PRD00322"/>
    <n v="23"/>
    <n v="348.01"/>
    <n v="8004.23"/>
    <m/>
    <x v="0"/>
    <s v="NO"/>
    <s v="Executed"/>
    <n v="3.8"/>
    <s v="Excellent"/>
    <s v="https://via.placeholder.com/400?text=Shelf+471"/>
    <m/>
  </r>
  <r>
    <x v="471"/>
    <s v="PRM0208"/>
    <s v="STR0257"/>
    <x v="0"/>
    <s v="Nasr City"/>
    <d v="2024-05-10T00:00:00"/>
    <s v="Friday"/>
    <x v="1"/>
    <x v="0"/>
    <s v="PRD00800"/>
    <n v="23"/>
    <n v="255.63"/>
    <n v="5879.49"/>
    <m/>
    <x v="0"/>
    <s v="Yes"/>
    <s v="Not Executed"/>
    <n v="4"/>
    <s v="Excellent"/>
    <s v="https://via.placeholder.com/400?text=Shelf+472"/>
    <m/>
  </r>
  <r>
    <x v="472"/>
    <s v="PRM0203"/>
    <s v="STR0125"/>
    <x v="1"/>
    <s v="Dokki"/>
    <d v="2025-05-17T00:00:00"/>
    <s v="Saturday"/>
    <x v="1"/>
    <x v="1"/>
    <s v="PRD00065"/>
    <n v="23"/>
    <n v="0"/>
    <n v="1786.18"/>
    <m/>
    <x v="2"/>
    <s v="Yes"/>
    <s v="Executed"/>
    <n v="4.0999999999999996"/>
    <s v="Excellent"/>
    <s v="https://via.placeholder.com/400?text=Shelf+473"/>
    <m/>
  </r>
  <r>
    <x v="473"/>
    <s v="PRM0002"/>
    <s v="STR0097"/>
    <x v="1"/>
    <s v="Dokki"/>
    <d v="2024-09-02T00:00:00"/>
    <s v="Monday"/>
    <x v="10"/>
    <x v="0"/>
    <s v="PRD00848"/>
    <n v="46"/>
    <n v="270.12"/>
    <n v="12425.52"/>
    <m/>
    <x v="5"/>
    <s v="Yes"/>
    <s v="Executed"/>
    <n v="2.9"/>
    <s v="Good"/>
    <s v="https://via.placeholder.com/400?text=Shelf+474"/>
    <m/>
  </r>
  <r>
    <x v="474"/>
    <s v="PRM0295"/>
    <s v="STR0277"/>
    <x v="2"/>
    <s v="Gomrok"/>
    <d v="2024-02-18T00:00:00"/>
    <s v="Sunday"/>
    <x v="5"/>
    <x v="0"/>
    <s v="PRD00960"/>
    <n v="7"/>
    <n v="180.76"/>
    <n v="1265.32"/>
    <m/>
    <x v="0"/>
    <s v="NO"/>
    <s v="Not Executed"/>
    <n v="1.6"/>
    <s v="Poor"/>
    <s v="https://via.placeholder.com/400?text=Shelf+475"/>
    <m/>
  </r>
  <r>
    <x v="475"/>
    <s v="PRM0297"/>
    <s v="STR0152"/>
    <x v="3"/>
    <s v="Zagazig"/>
    <d v="2024-10-05T00:00:00"/>
    <s v="Saturday"/>
    <x v="3"/>
    <x v="0"/>
    <s v="PRD00525"/>
    <n v="35"/>
    <n v="231.06"/>
    <n v="8087.1"/>
    <m/>
    <x v="5"/>
    <s v="NO"/>
    <s v="Executed"/>
    <n v="1.3"/>
    <s v="Poor"/>
    <s v="https://via.placeholder.com/400?text=Shelf+476"/>
    <m/>
  </r>
  <r>
    <x v="476"/>
    <s v="PRM0078"/>
    <s v="STR0061"/>
    <x v="1"/>
    <s v="Haram"/>
    <d v="2024-02-15T00:00:00"/>
    <s v="Thursday"/>
    <x v="5"/>
    <x v="0"/>
    <s v="PRD01011"/>
    <n v="9"/>
    <n v="161.1"/>
    <n v="1449.9"/>
    <m/>
    <x v="1"/>
    <s v="NO"/>
    <s v="Executed"/>
    <n v="3.4"/>
    <s v="Excellent"/>
    <s v="https://via.placeholder.com/400?text=Shelf+477"/>
    <m/>
  </r>
  <r>
    <x v="477"/>
    <s v="PRM0297"/>
    <s v="STR0128"/>
    <x v="2"/>
    <s v="Sedy Bey"/>
    <d v="2025-03-15T00:00:00"/>
    <s v="Saturday"/>
    <x v="11"/>
    <x v="1"/>
    <s v="PRD00189"/>
    <n v="5"/>
    <n v="67.27"/>
    <n v="336.35"/>
    <m/>
    <x v="5"/>
    <s v="NO"/>
    <s v="Executed"/>
    <n v="1.1000000000000001"/>
    <s v="Poor"/>
    <s v="https://via.placeholder.com/400?text=Shelf+478"/>
    <s v="Photo blurry"/>
  </r>
  <r>
    <x v="478"/>
    <s v="PRM0230"/>
    <s v="STR0048"/>
    <x v="2"/>
    <s v="Sedy Bey"/>
    <d v="2025-03-24T00:00:00"/>
    <s v="Monday"/>
    <x v="11"/>
    <x v="1"/>
    <s v="PRD00193"/>
    <n v="2"/>
    <n v="274.67"/>
    <n v="549.34"/>
    <m/>
    <x v="3"/>
    <s v="NO"/>
    <s v="Partial"/>
    <n v="4.5"/>
    <s v="Excellent"/>
    <s v="https://via.placeholder.com/400?text=Shelf+479"/>
    <m/>
  </r>
  <r>
    <x v="479"/>
    <s v="PRM0261"/>
    <s v="STR0099"/>
    <x v="1"/>
    <s v="Haram"/>
    <d v="2025-03-06T00:00:00"/>
    <s v="Thursday"/>
    <x v="11"/>
    <x v="1"/>
    <s v="PRD00942"/>
    <n v="5"/>
    <n v="99.41"/>
    <n v="497.05"/>
    <m/>
    <x v="0"/>
    <s v="Yes"/>
    <s v="Partial"/>
    <n v="3.2"/>
    <s v="Excellent"/>
    <s v="https://via.placeholder.com/400?text=Shelf+480"/>
    <m/>
  </r>
  <r>
    <x v="480"/>
    <s v="PRM0255"/>
    <s v="STR0274"/>
    <x v="0"/>
    <s v="Heliopolis"/>
    <d v="2025-11-30T00:00:00"/>
    <s v="Sunday"/>
    <x v="8"/>
    <x v="1"/>
    <s v="PRD00169"/>
    <n v="31"/>
    <n v="29.66"/>
    <n v="919.46"/>
    <m/>
    <x v="1"/>
    <s v="Yes"/>
    <s v="Executed"/>
    <n v="3.5"/>
    <s v="Excellent"/>
    <s v="https://via.placeholder.com/400?text=Shelf+481"/>
    <m/>
  </r>
  <r>
    <x v="481"/>
    <s v="PRM0156"/>
    <s v="STR0027"/>
    <x v="1"/>
    <s v="Dokki"/>
    <d v="2025-04-19T00:00:00"/>
    <s v="Saturday"/>
    <x v="9"/>
    <x v="1"/>
    <s v="PRD00764"/>
    <n v="19"/>
    <n v="239.59"/>
    <n v="4552.21"/>
    <m/>
    <x v="4"/>
    <s v="Yes"/>
    <s v="Executed"/>
    <n v="4.7"/>
    <s v="Excellent"/>
    <s v="https://via.placeholder.com/400?text=Shelf+482"/>
    <s v="Photo blurry"/>
  </r>
  <r>
    <x v="482"/>
    <s v="PRM0284"/>
    <s v="STR0072"/>
    <x v="1"/>
    <s v="Sheikh Zayed"/>
    <d v="2025-03-01T00:00:00"/>
    <s v="Saturday"/>
    <x v="11"/>
    <x v="1"/>
    <s v="PRD00046"/>
    <n v="43"/>
    <n v="62.04"/>
    <n v="2667.72"/>
    <m/>
    <x v="5"/>
    <s v="NO"/>
    <s v="Executed"/>
    <n v="2"/>
    <s v="Good"/>
    <s v="https://via.placeholder.com/400?text=Shelf+483"/>
    <m/>
  </r>
  <r>
    <x v="483"/>
    <s v="PRM0253"/>
    <s v="STR0137"/>
    <x v="0"/>
    <s v="Dokki"/>
    <d v="2024-03-26T00:00:00"/>
    <s v="Tuesday"/>
    <x v="11"/>
    <x v="0"/>
    <s v="PRD00021"/>
    <n v="47"/>
    <n v="132.34"/>
    <n v="6219.98"/>
    <m/>
    <x v="2"/>
    <s v="Yes"/>
    <s v="Executed"/>
    <n v="2.2999999999999998"/>
    <s v="Good"/>
    <s v="https://via.placeholder.com/400?text=Shelf+484"/>
    <s v="Photo blurry"/>
  </r>
  <r>
    <x v="484"/>
    <s v="PRM0174"/>
    <s v="STR0138"/>
    <x v="0"/>
    <s v="Heliopolis"/>
    <d v="2024-05-17T00:00:00"/>
    <s v="Friday"/>
    <x v="1"/>
    <x v="0"/>
    <s v="PRD00779"/>
    <n v="30"/>
    <n v="140"/>
    <n v="4200"/>
    <m/>
    <x v="4"/>
    <s v="Yes"/>
    <s v="Executed"/>
    <n v="1.8"/>
    <s v="Poor"/>
    <s v="https://via.placeholder.com/400?text=Shelf+485"/>
    <s v="Photo blurry"/>
  </r>
  <r>
    <x v="485"/>
    <s v="PRM0143"/>
    <s v="STR0056"/>
    <x v="2"/>
    <s v="Sedy Bey"/>
    <d v="2024-10-03T00:00:00"/>
    <s v="Thursday"/>
    <x v="3"/>
    <x v="0"/>
    <s v="PRD00055"/>
    <n v="41"/>
    <n v="425.07"/>
    <n v="17427.87"/>
    <m/>
    <x v="3"/>
    <s v="NO"/>
    <s v="Executed"/>
    <n v="1.5"/>
    <s v="Poor"/>
    <s v="https://via.placeholder.com/400?text=Shelf+486"/>
    <m/>
  </r>
  <r>
    <x v="486"/>
    <s v="PRM0142"/>
    <s v="STR0057"/>
    <x v="0"/>
    <s v="Abbassia"/>
    <d v="2024-11-09T00:00:00"/>
    <s v="Saturday"/>
    <x v="8"/>
    <x v="0"/>
    <s v="PRD01127"/>
    <n v="10"/>
    <n v="122.08"/>
    <n v="1220.8"/>
    <m/>
    <x v="0"/>
    <s v="Yes"/>
    <s v="Executed"/>
    <n v="4.0999999999999996"/>
    <s v="Excellent"/>
    <s v="https://via.placeholder.com/400?text=Shelf+487"/>
    <s v="Photo blurry"/>
  </r>
  <r>
    <x v="487"/>
    <s v="PRM0003"/>
    <s v="STR0103"/>
    <x v="0"/>
    <s v="Maadi"/>
    <d v="2024-05-28T00:00:00"/>
    <s v="Tuesday"/>
    <x v="1"/>
    <x v="0"/>
    <s v="PRD00422"/>
    <n v="16"/>
    <n v="16.68"/>
    <n v="266.88"/>
    <m/>
    <x v="0"/>
    <s v="NO"/>
    <s v="Executed"/>
    <n v="4.9000000000000004"/>
    <s v="Excellent"/>
    <s v="https://via.placeholder.com/400?text=Shelf+488"/>
    <s v="Photo blurry"/>
  </r>
  <r>
    <x v="488"/>
    <s v="PRM0183"/>
    <s v="STR0249"/>
    <x v="4"/>
    <s v="Qena"/>
    <d v="2025-01-06T00:00:00"/>
    <s v="Monday"/>
    <x v="6"/>
    <x v="1"/>
    <s v="PRD00128"/>
    <n v="0"/>
    <n v="181.59"/>
    <n v="0"/>
    <s v="No Sales"/>
    <x v="2"/>
    <s v="Yes"/>
    <s v="Executed"/>
    <n v="4.2"/>
    <s v="Excellent"/>
    <s v="https://via.placeholder.com/400?text=Shelf+489"/>
    <m/>
  </r>
  <r>
    <x v="489"/>
    <s v="PRM0079"/>
    <s v="STR0285"/>
    <x v="0"/>
    <s v="Dokki"/>
    <d v="2025-10-05T00:00:00"/>
    <s v="Sunday"/>
    <x v="3"/>
    <x v="1"/>
    <s v="PRD00670"/>
    <n v="33"/>
    <n v="149.53"/>
    <n v="4934.49"/>
    <m/>
    <x v="4"/>
    <s v="NO"/>
    <s v="Executed"/>
    <n v="3.5"/>
    <s v="Excellent"/>
    <s v="https://via.placeholder.com/400?text=Shelf+490"/>
    <m/>
  </r>
  <r>
    <x v="490"/>
    <s v="PRM0253"/>
    <s v="STR0024"/>
    <x v="1"/>
    <s v="Sheikh Zayed"/>
    <d v="2025-05-18T00:00:00"/>
    <s v="Sunday"/>
    <x v="1"/>
    <x v="1"/>
    <s v="PRD00247"/>
    <n v="7"/>
    <n v="99.98"/>
    <n v="699.86"/>
    <m/>
    <x v="0"/>
    <s v="NO"/>
    <s v="Not Executed"/>
    <n v="1.8"/>
    <s v="Poor"/>
    <s v="https://via.placeholder.com/400?text=Shelf+491"/>
    <m/>
  </r>
  <r>
    <x v="491"/>
    <s v="PRM0283"/>
    <s v="STR0018"/>
    <x v="2"/>
    <s v="Gomrok"/>
    <d v="2025-06-13T00:00:00"/>
    <s v="Friday"/>
    <x v="4"/>
    <x v="1"/>
    <s v="PRD00171"/>
    <n v="22"/>
    <n v="72.33"/>
    <n v="1591.26"/>
    <m/>
    <x v="2"/>
    <s v="Yes"/>
    <s v="Executed"/>
    <n v="1.3"/>
    <s v="Poor"/>
    <s v="https://via.placeholder.com/400?text=Shelf+492"/>
    <s v="Photo blurry"/>
  </r>
  <r>
    <x v="492"/>
    <s v="PRM0234"/>
    <s v="STR0260"/>
    <x v="0"/>
    <s v="Maadi"/>
    <d v="2025-10-28T00:00:00"/>
    <s v="Tuesday"/>
    <x v="3"/>
    <x v="1"/>
    <s v="PRD00167"/>
    <n v="4"/>
    <n v="352.96"/>
    <n v="1411.84"/>
    <m/>
    <x v="2"/>
    <s v="NO"/>
    <s v="Executed"/>
    <n v="4.0999999999999996"/>
    <s v="Excellent"/>
    <s v="https://via.placeholder.com/400?text=Shelf+493"/>
    <m/>
  </r>
  <r>
    <x v="493"/>
    <s v="PRM0081"/>
    <s v="STR0154"/>
    <x v="0"/>
    <s v="Dokki"/>
    <d v="2025-04-12T00:00:00"/>
    <s v="Saturday"/>
    <x v="9"/>
    <x v="1"/>
    <s v="PRD00676"/>
    <n v="25"/>
    <n v="176.88"/>
    <n v="4422"/>
    <m/>
    <x v="0"/>
    <s v="NO"/>
    <s v="Partial"/>
    <n v="4.3"/>
    <s v="Excellent"/>
    <s v="https://via.placeholder.com/400?text=Shelf+494"/>
    <m/>
  </r>
  <r>
    <x v="494"/>
    <s v="PRM0024"/>
    <s v="STR0265"/>
    <x v="4"/>
    <s v="Qena"/>
    <d v="2025-08-24T00:00:00"/>
    <s v="Sunday"/>
    <x v="7"/>
    <x v="1"/>
    <s v="PRD00102"/>
    <n v="38"/>
    <n v="16.72"/>
    <n v="635.36"/>
    <m/>
    <x v="3"/>
    <s v="Yes"/>
    <s v="Executed"/>
    <n v="4.4000000000000004"/>
    <s v="Excellent"/>
    <s v="https://via.placeholder.com/400?text=Shelf+495"/>
    <m/>
  </r>
  <r>
    <x v="495"/>
    <s v="PRM0158"/>
    <s v="STR0208"/>
    <x v="2"/>
    <s v="Sedy Bey"/>
    <d v="2024-09-09T00:00:00"/>
    <s v="Monday"/>
    <x v="10"/>
    <x v="0"/>
    <s v="PRD00468"/>
    <n v="26"/>
    <n v="117.44"/>
    <n v="3053.44"/>
    <m/>
    <x v="3"/>
    <s v="Yes"/>
    <s v="Executed"/>
    <n v="2.1"/>
    <s v="Good"/>
    <s v="https://via.placeholder.com/400?text=Shelf+496"/>
    <m/>
  </r>
  <r>
    <x v="496"/>
    <s v="PRM0084"/>
    <s v="STR0093"/>
    <x v="1"/>
    <s v="Sheikh Zayed"/>
    <d v="2024-07-24T00:00:00"/>
    <s v="Wednesday"/>
    <x v="0"/>
    <x v="0"/>
    <s v="PRD00545"/>
    <n v="10"/>
    <n v="270.39"/>
    <n v="2703.9"/>
    <m/>
    <x v="5"/>
    <s v="Yes"/>
    <s v="Executed"/>
    <n v="4.9000000000000004"/>
    <s v="Excellent"/>
    <s v="https://via.placeholder.com/400?text=Shelf+497"/>
    <m/>
  </r>
  <r>
    <x v="497"/>
    <s v="PRM0252"/>
    <s v="STR0297"/>
    <x v="3"/>
    <s v="Damietta"/>
    <d v="2025-06-29T00:00:00"/>
    <s v="Sunday"/>
    <x v="4"/>
    <x v="1"/>
    <s v="PRD00848"/>
    <n v="0"/>
    <n v="270.12"/>
    <n v="0"/>
    <s v="No Sales"/>
    <x v="5"/>
    <s v="Yes"/>
    <s v="Executed"/>
    <n v="4"/>
    <s v="Excellent"/>
    <s v="https://via.placeholder.com/400?text=Shelf+498"/>
    <m/>
  </r>
  <r>
    <x v="498"/>
    <s v="PRM0037"/>
    <s v="STR0204"/>
    <x v="0"/>
    <s v="Dokki"/>
    <d v="2025-05-08T00:00:00"/>
    <s v="Thursday"/>
    <x v="1"/>
    <x v="1"/>
    <s v="PRD00340"/>
    <n v="25"/>
    <n v="257.06"/>
    <n v="6426.5"/>
    <m/>
    <x v="0"/>
    <s v="Yes"/>
    <s v="Executed"/>
    <n v="3.4"/>
    <s v="Excellent"/>
    <s v="https://via.placeholder.com/400?text=Shelf+499"/>
    <s v="Photo blurry"/>
  </r>
  <r>
    <x v="499"/>
    <s v="PRM0269"/>
    <s v="STR0228"/>
    <x v="0"/>
    <s v="Nasr City"/>
    <d v="2025-05-06T00:00:00"/>
    <s v="Tuesday"/>
    <x v="1"/>
    <x v="1"/>
    <s v="PRD00558"/>
    <n v="31"/>
    <n v="225.19"/>
    <n v="6980.89"/>
    <m/>
    <x v="2"/>
    <s v="NO"/>
    <s v="Not Executed"/>
    <n v="3.4"/>
    <s v="Excellent"/>
    <s v="https://via.placeholder.com/400?text=Shelf+500"/>
    <s v="Photo blurry"/>
  </r>
  <r>
    <x v="500"/>
    <s v="PRM0117"/>
    <s v="STR0261"/>
    <x v="0"/>
    <s v="Maadi"/>
    <d v="2024-11-24T00:00:00"/>
    <s v="Sunday"/>
    <x v="8"/>
    <x v="0"/>
    <s v="PRD00964"/>
    <n v="18"/>
    <n v="256.06"/>
    <n v="4609.08"/>
    <m/>
    <x v="1"/>
    <s v="Yes"/>
    <s v="Executed"/>
    <n v="1.2"/>
    <s v="Poor"/>
    <s v="https://via.placeholder.com/400?text=Shelf+501"/>
    <s v="Photo blurry"/>
  </r>
  <r>
    <x v="501"/>
    <s v="PRM0159"/>
    <s v="STR0324"/>
    <x v="4"/>
    <s v="Luxor"/>
    <d v="2024-05-02T00:00:00"/>
    <s v="Thursday"/>
    <x v="1"/>
    <x v="0"/>
    <s v="PRD00742"/>
    <n v="38"/>
    <n v="128.58000000000001"/>
    <n v="4886.04"/>
    <m/>
    <x v="0"/>
    <s v="NO"/>
    <s v="Not Executed"/>
    <n v="4.4000000000000004"/>
    <s v="Excellent"/>
    <s v="https://via.placeholder.com/400?text=Shelf+502"/>
    <m/>
  </r>
  <r>
    <x v="502"/>
    <s v="PRM0117"/>
    <s v="STR0207"/>
    <x v="1"/>
    <s v="Imbaba"/>
    <d v="2024-05-18T00:00:00"/>
    <s v="Saturday"/>
    <x v="1"/>
    <x v="0"/>
    <s v="PRD00598"/>
    <n v="8"/>
    <n v="308.37"/>
    <n v="2466.96"/>
    <m/>
    <x v="1"/>
    <s v="NO"/>
    <s v="Partial"/>
    <n v="3.5"/>
    <s v="Excellent"/>
    <s v="https://via.placeholder.com/400?text=Shelf+503"/>
    <m/>
  </r>
  <r>
    <x v="503"/>
    <s v="PRM0294"/>
    <s v="STR0268"/>
    <x v="0"/>
    <s v="Abbassia"/>
    <d v="2024-11-23T00:00:00"/>
    <s v="Saturday"/>
    <x v="8"/>
    <x v="0"/>
    <s v="PRD00305"/>
    <n v="15"/>
    <n v="55.52"/>
    <n v="832.8"/>
    <m/>
    <x v="4"/>
    <s v="Yes"/>
    <s v="Not Executed"/>
    <n v="3.3"/>
    <s v="Excellent"/>
    <s v="https://via.placeholder.com/400?text=Shelf+504"/>
    <m/>
  </r>
  <r>
    <x v="504"/>
    <s v="PRM0185"/>
    <s v="STR0198"/>
    <x v="3"/>
    <s v="Zagazig"/>
    <d v="2024-01-09T00:00:00"/>
    <s v="Tuesday"/>
    <x v="6"/>
    <x v="0"/>
    <s v="PRD00486"/>
    <n v="36"/>
    <n v="99.11"/>
    <n v="3567.96"/>
    <m/>
    <x v="4"/>
    <s v="NO"/>
    <s v="Executed"/>
    <n v="1.7"/>
    <s v="Poor"/>
    <s v="https://via.placeholder.com/400?text=Shelf+505"/>
    <m/>
  </r>
  <r>
    <x v="505"/>
    <s v="PRM0233"/>
    <s v="STR0229"/>
    <x v="3"/>
    <s v="Tanta"/>
    <d v="2024-11-23T00:00:00"/>
    <s v="Saturday"/>
    <x v="8"/>
    <x v="0"/>
    <s v="PRD00585"/>
    <n v="37"/>
    <n v="278.98"/>
    <n v="10322.26"/>
    <m/>
    <x v="5"/>
    <s v="Yes"/>
    <s v="Executed"/>
    <n v="3.8"/>
    <s v="Excellent"/>
    <s v="https://via.placeholder.com/400?text=Shelf+506"/>
    <m/>
  </r>
  <r>
    <x v="506"/>
    <s v="PRM0226"/>
    <s v="STR0221"/>
    <x v="0"/>
    <s v="Dokki"/>
    <d v="2025-10-10T00:00:00"/>
    <s v="Friday"/>
    <x v="3"/>
    <x v="1"/>
    <s v="PRD00331"/>
    <n v="18"/>
    <n v="175.45"/>
    <n v="3158.1"/>
    <m/>
    <x v="5"/>
    <s v="NO"/>
    <s v="Executed"/>
    <n v="2.1"/>
    <s v="Good"/>
    <s v="https://via.placeholder.com/400?text=Shelf+507"/>
    <m/>
  </r>
  <r>
    <x v="507"/>
    <s v="PRM0013"/>
    <s v="STR0270"/>
    <x v="0"/>
    <s v="Heliopolis"/>
    <d v="2025-05-12T00:00:00"/>
    <s v="Monday"/>
    <x v="1"/>
    <x v="1"/>
    <s v="PRD01178"/>
    <n v="11"/>
    <n v="83.87"/>
    <n v="922.57"/>
    <m/>
    <x v="1"/>
    <s v="NO"/>
    <s v="Executed"/>
    <n v="2.2999999999999998"/>
    <s v="Good"/>
    <s v="https://via.placeholder.com/400?text=Shelf+508"/>
    <m/>
  </r>
  <r>
    <x v="508"/>
    <s v="PRM0184"/>
    <s v="STR0007"/>
    <x v="0"/>
    <s v="Maadi"/>
    <d v="2025-04-07T00:00:00"/>
    <s v="Monday"/>
    <x v="9"/>
    <x v="1"/>
    <s v="PRD00547"/>
    <n v="0"/>
    <n v="200.34"/>
    <n v="0"/>
    <s v="No Sales"/>
    <x v="5"/>
    <s v="NO"/>
    <s v="Executed"/>
    <n v="1.6"/>
    <s v="Poor"/>
    <s v="https://via.placeholder.com/400?text=Shelf+509"/>
    <s v="Photo blurry"/>
  </r>
  <r>
    <x v="509"/>
    <s v="PRM0055"/>
    <s v="STR0293"/>
    <x v="4"/>
    <s v="Sohag"/>
    <d v="2025-09-15T00:00:00"/>
    <s v="Monday"/>
    <x v="10"/>
    <x v="1"/>
    <s v="PRD01085"/>
    <n v="28"/>
    <n v="143.99"/>
    <n v="4031.72"/>
    <m/>
    <x v="4"/>
    <s v="NO"/>
    <s v="Executed"/>
    <n v="4.3"/>
    <s v="Excellent"/>
    <s v="https://via.placeholder.com/400?text=Shelf+510"/>
    <m/>
  </r>
  <r>
    <x v="510"/>
    <s v="PRM0130"/>
    <s v="STR0336"/>
    <x v="3"/>
    <s v="Tanta"/>
    <d v="2025-02-22T00:00:00"/>
    <s v="Saturday"/>
    <x v="5"/>
    <x v="1"/>
    <s v="PRD00132"/>
    <n v="29"/>
    <n v="0"/>
    <n v="4172.5200000000004"/>
    <m/>
    <x v="2"/>
    <s v="NO"/>
    <s v="Partial"/>
    <n v="4.8"/>
    <s v="Excellent"/>
    <s v="https://via.placeholder.com/400?text=Shelf+511"/>
    <m/>
  </r>
  <r>
    <x v="511"/>
    <s v="PRM0191"/>
    <s v="STR0337"/>
    <x v="1"/>
    <s v="Imbaba"/>
    <d v="2025-07-20T00:00:00"/>
    <s v="Sunday"/>
    <x v="0"/>
    <x v="1"/>
    <s v="PRD00074"/>
    <n v="10"/>
    <n v="302.24"/>
    <n v="3022.4"/>
    <m/>
    <x v="5"/>
    <s v="NO"/>
    <s v="Executed"/>
    <n v="3.6"/>
    <s v="Excellent"/>
    <s v="https://via.placeholder.com/400?text=Shelf+512"/>
    <m/>
  </r>
  <r>
    <x v="512"/>
    <s v="PRM0090"/>
    <s v="STR0104"/>
    <x v="4"/>
    <s v="Minya"/>
    <d v="2025-11-26T00:00:00"/>
    <s v="Wednesday"/>
    <x v="8"/>
    <x v="1"/>
    <s v="PRD00173"/>
    <n v="29"/>
    <n v="97.72"/>
    <n v="2833.88"/>
    <m/>
    <x v="1"/>
    <s v="NO"/>
    <s v="Executed"/>
    <n v="2.2000000000000002"/>
    <s v="Good"/>
    <s v="https://via.placeholder.com/400?text=Shelf+513"/>
    <m/>
  </r>
  <r>
    <x v="513"/>
    <s v="PRM0187"/>
    <s v="STR0016"/>
    <x v="0"/>
    <s v="Nasr City"/>
    <d v="2025-06-04T00:00:00"/>
    <s v="Wednesday"/>
    <x v="4"/>
    <x v="1"/>
    <s v="PRD00686"/>
    <n v="1"/>
    <n v="221.78"/>
    <n v="221.78"/>
    <m/>
    <x v="0"/>
    <s v="Yes"/>
    <s v="Executed"/>
    <n v="2.7"/>
    <s v="Good"/>
    <s v="https://via.placeholder.com/400?text=Shelf+514"/>
    <m/>
  </r>
  <r>
    <x v="514"/>
    <s v="PRM0091"/>
    <s v="STR0146"/>
    <x v="3"/>
    <s v="Kafr El-Sheikh"/>
    <d v="2025-05-18T00:00:00"/>
    <s v="Sunday"/>
    <x v="1"/>
    <x v="1"/>
    <s v="PRD00387"/>
    <n v="23"/>
    <n v="260.87"/>
    <n v="6000.01"/>
    <m/>
    <x v="0"/>
    <s v="NO"/>
    <s v="Executed"/>
    <n v="1.1000000000000001"/>
    <s v="Poor"/>
    <s v="https://via.placeholder.com/400?text=Shelf+515"/>
    <m/>
  </r>
  <r>
    <x v="515"/>
    <s v="PRM0172"/>
    <s v="STR0115"/>
    <x v="4"/>
    <s v="Sohag"/>
    <d v="2024-12-21T00:00:00"/>
    <s v="Saturday"/>
    <x v="2"/>
    <x v="0"/>
    <s v="PRD00693"/>
    <n v="45"/>
    <n v="99.44"/>
    <n v="4474.8"/>
    <m/>
    <x v="5"/>
    <s v="NO"/>
    <s v="Executed"/>
    <n v="2.1"/>
    <s v="Good"/>
    <s v="https://via.placeholder.com/400?text=Shelf+516"/>
    <s v="Photo blurry"/>
  </r>
  <r>
    <x v="516"/>
    <s v="PRM0205"/>
    <s v="STR0235"/>
    <x v="3"/>
    <s v="Tanta"/>
    <d v="2025-04-03T00:00:00"/>
    <s v="Thursday"/>
    <x v="9"/>
    <x v="1"/>
    <s v="PRD01112"/>
    <n v="28"/>
    <n v="227.16"/>
    <n v="6360.48"/>
    <m/>
    <x v="2"/>
    <s v="NO"/>
    <s v="Executed"/>
    <n v="3.8"/>
    <s v="Excellent"/>
    <s v="https://via.placeholder.com/400?text=Shelf+517"/>
    <m/>
  </r>
  <r>
    <x v="517"/>
    <s v="PRM0085"/>
    <s v="STR0199"/>
    <x v="4"/>
    <s v="Luxor"/>
    <d v="2025-08-31T00:00:00"/>
    <s v="Sunday"/>
    <x v="7"/>
    <x v="1"/>
    <s v="PRD01046"/>
    <n v="29"/>
    <n v="100.97"/>
    <n v="2928.13"/>
    <m/>
    <x v="2"/>
    <s v="NO"/>
    <s v="Partial"/>
    <n v="3.2"/>
    <s v="Excellent"/>
    <s v="https://via.placeholder.com/400?text=Shelf+518"/>
    <m/>
  </r>
  <r>
    <x v="518"/>
    <s v="PRM0250"/>
    <s v="STR0054"/>
    <x v="1"/>
    <s v="Sheikh Zayed"/>
    <d v="2025-09-14T00:00:00"/>
    <s v="Sunday"/>
    <x v="10"/>
    <x v="1"/>
    <s v="PRD00584"/>
    <n v="24"/>
    <n v="50.23"/>
    <n v="1205.52"/>
    <m/>
    <x v="2"/>
    <s v="NO"/>
    <s v="Executed"/>
    <n v="2.9"/>
    <s v="Good"/>
    <s v="https://via.placeholder.com/400?text=Shelf+519"/>
    <m/>
  </r>
  <r>
    <x v="519"/>
    <s v="PRM0253"/>
    <s v="STR0099"/>
    <x v="1"/>
    <s v="Haram"/>
    <d v="2025-06-30T00:00:00"/>
    <s v="Monday"/>
    <x v="4"/>
    <x v="1"/>
    <s v="PRD00413"/>
    <n v="15"/>
    <n v="112.38"/>
    <n v="1685.7"/>
    <m/>
    <x v="5"/>
    <s v="NO"/>
    <s v="Executed"/>
    <n v="4.8"/>
    <s v="Excellent"/>
    <s v="https://via.placeholder.com/400?text=Shelf+520"/>
    <s v="Photo blurry"/>
  </r>
  <r>
    <x v="520"/>
    <s v="PRM0273"/>
    <s v="STR0083"/>
    <x v="3"/>
    <s v="Mansoura"/>
    <d v="2024-04-26T00:00:00"/>
    <s v="Friday"/>
    <x v="9"/>
    <x v="0"/>
    <s v="PRD00946"/>
    <n v="42"/>
    <n v="199.23"/>
    <n v="8367.66"/>
    <m/>
    <x v="1"/>
    <s v="Yes"/>
    <s v="Executed"/>
    <n v="4"/>
    <s v="Excellent"/>
    <s v="https://via.placeholder.com/400?text=Shelf+521"/>
    <m/>
  </r>
  <r>
    <x v="521"/>
    <s v="PRM0266"/>
    <s v="STR0068"/>
    <x v="0"/>
    <s v="Abbassia"/>
    <d v="2024-08-14T00:00:00"/>
    <s v="Wednesday"/>
    <x v="7"/>
    <x v="0"/>
    <s v="PRD00326"/>
    <n v="13"/>
    <n v="22.85"/>
    <n v="297.05"/>
    <m/>
    <x v="5"/>
    <s v="NO"/>
    <s v="Partial"/>
    <n v="1.6"/>
    <s v="Poor"/>
    <s v="https://via.placeholder.com/400?text=Shelf+522"/>
    <m/>
  </r>
  <r>
    <x v="522"/>
    <s v="PRM0245"/>
    <s v="STR0345"/>
    <x v="0"/>
    <s v="Heliopolis"/>
    <d v="2024-08-10T00:00:00"/>
    <s v="Saturday"/>
    <x v="7"/>
    <x v="0"/>
    <s v="PRD00851"/>
    <n v="43"/>
    <n v="49.76"/>
    <n v="2139.6799999999998"/>
    <m/>
    <x v="5"/>
    <s v="NO"/>
    <s v="Executed"/>
    <n v="2.2999999999999998"/>
    <s v="Good"/>
    <s v="https://via.placeholder.com/400?text=Shelf+523"/>
    <m/>
  </r>
  <r>
    <x v="523"/>
    <s v="PRM0272"/>
    <s v="STR0272"/>
    <x v="0"/>
    <s v="Heliopolis"/>
    <d v="2025-06-12T00:00:00"/>
    <s v="Thursday"/>
    <x v="4"/>
    <x v="1"/>
    <s v="PRD00877"/>
    <n v="15"/>
    <n v="178.1"/>
    <n v="2671.5"/>
    <m/>
    <x v="1"/>
    <s v="NO"/>
    <s v="Executed"/>
    <n v="2.4"/>
    <s v="Good"/>
    <s v="https://via.placeholder.com/400?text=Shelf+524"/>
    <m/>
  </r>
  <r>
    <x v="524"/>
    <s v="PRM0241"/>
    <s v="STR0106"/>
    <x v="2"/>
    <s v="Roushdy"/>
    <d v="2024-04-18T00:00:00"/>
    <s v="Thursday"/>
    <x v="9"/>
    <x v="0"/>
    <s v="PRD00915"/>
    <n v="5"/>
    <n v="167.12"/>
    <n v="835.6"/>
    <m/>
    <x v="0"/>
    <s v="NO"/>
    <s v="Not Executed"/>
    <n v="3.8"/>
    <s v="Excellent"/>
    <s v="https://via.placeholder.com/400?text=Shelf+525"/>
    <m/>
  </r>
  <r>
    <x v="525"/>
    <s v="PRM0256"/>
    <s v="STR0312"/>
    <x v="0"/>
    <s v="Heliopolis"/>
    <d v="2025-02-22T00:00:00"/>
    <s v="Saturday"/>
    <x v="5"/>
    <x v="1"/>
    <s v="PRD01065"/>
    <n v="42"/>
    <n v="185.58"/>
    <n v="7794.36"/>
    <m/>
    <x v="3"/>
    <s v="Yes"/>
    <s v="Executed"/>
    <n v="4.9000000000000004"/>
    <s v="Excellent"/>
    <s v="https://via.placeholder.com/400?text=Shelf+526"/>
    <m/>
  </r>
  <r>
    <x v="526"/>
    <s v="PRM0178"/>
    <s v="STR0094"/>
    <x v="2"/>
    <s v="Roushdy"/>
    <d v="2024-12-21T00:00:00"/>
    <s v="Saturday"/>
    <x v="2"/>
    <x v="0"/>
    <s v="PRD00200"/>
    <n v="16"/>
    <n v="153.68"/>
    <n v="2458.88"/>
    <m/>
    <x v="4"/>
    <s v="NO"/>
    <s v="Executed"/>
    <n v="1.8"/>
    <s v="Poor"/>
    <s v="https://via.placeholder.com/400?text=Shelf+527"/>
    <s v="Photo blurry"/>
  </r>
  <r>
    <x v="527"/>
    <s v="PRM0234"/>
    <s v="STR0057"/>
    <x v="0"/>
    <s v="Abbassia"/>
    <d v="2024-06-02T00:00:00"/>
    <s v="Sunday"/>
    <x v="4"/>
    <x v="0"/>
    <s v="PRD00844"/>
    <n v="33"/>
    <n v="119.44"/>
    <n v="3941.52"/>
    <m/>
    <x v="2"/>
    <s v="Yes"/>
    <s v="Executed"/>
    <n v="4.2"/>
    <s v="Excellent"/>
    <s v="https://via.placeholder.com/400?text=Shelf+528"/>
    <m/>
  </r>
  <r>
    <x v="528"/>
    <s v="PRM0229"/>
    <s v="STR0125"/>
    <x v="1"/>
    <s v="Dokki"/>
    <d v="2024-04-16T00:00:00"/>
    <s v="Tuesday"/>
    <x v="9"/>
    <x v="0"/>
    <s v="PRD00778"/>
    <n v="47"/>
    <n v="246.98"/>
    <n v="11608.06"/>
    <m/>
    <x v="3"/>
    <s v="NO"/>
    <s v="Executed"/>
    <n v="2.8"/>
    <s v="Good"/>
    <s v="https://via.placeholder.com/400?text=Shelf+529"/>
    <m/>
  </r>
  <r>
    <x v="529"/>
    <s v="PRM0160"/>
    <s v="STR0204"/>
    <x v="0"/>
    <s v="Dokki"/>
    <d v="2024-04-13T00:00:00"/>
    <s v="Saturday"/>
    <x v="9"/>
    <x v="0"/>
    <s v="PRD00254"/>
    <n v="46"/>
    <n v="106.4"/>
    <n v="4894.3999999999996"/>
    <m/>
    <x v="1"/>
    <s v="NO"/>
    <s v="Executed"/>
    <n v="2.7"/>
    <s v="Good"/>
    <s v="https://via.placeholder.com/400?text=Shelf+530"/>
    <m/>
  </r>
  <r>
    <x v="530"/>
    <s v="PRM0039"/>
    <s v="STR0169"/>
    <x v="2"/>
    <s v="Smouha"/>
    <d v="2024-08-05T00:00:00"/>
    <s v="Monday"/>
    <x v="7"/>
    <x v="0"/>
    <s v="PRD00818"/>
    <n v="1"/>
    <n v="405.17"/>
    <n v="405.17"/>
    <m/>
    <x v="1"/>
    <s v="Yes"/>
    <s v="Executed"/>
    <n v="2.1"/>
    <s v="Good"/>
    <s v="https://via.placeholder.com/400?text=Shelf+531"/>
    <m/>
  </r>
  <r>
    <x v="531"/>
    <s v="PRM0080"/>
    <s v="STR0071"/>
    <x v="2"/>
    <s v="Stanley"/>
    <d v="2024-10-13T00:00:00"/>
    <s v="Sunday"/>
    <x v="3"/>
    <x v="0"/>
    <s v="PRD00437"/>
    <n v="46"/>
    <n v="80.930000000000007"/>
    <n v="3722.78"/>
    <m/>
    <x v="5"/>
    <s v="Yes"/>
    <s v="Executed"/>
    <n v="1.3"/>
    <s v="Poor"/>
    <s v="https://via.placeholder.com/400?text=Shelf+532"/>
    <m/>
  </r>
  <r>
    <x v="532"/>
    <s v="PRM0185"/>
    <s v="STR0010"/>
    <x v="4"/>
    <s v="Luxor"/>
    <d v="2025-05-23T00:00:00"/>
    <s v="Friday"/>
    <x v="1"/>
    <x v="1"/>
    <s v="PRD00621"/>
    <n v="41"/>
    <n v="241.86"/>
    <n v="9916.26"/>
    <m/>
    <x v="2"/>
    <s v="NO"/>
    <s v="Executed"/>
    <n v="2.4"/>
    <s v="Good"/>
    <s v="https://via.placeholder.com/400?text=Shelf+533"/>
    <m/>
  </r>
  <r>
    <x v="533"/>
    <s v="PRM0120"/>
    <s v="STR0029"/>
    <x v="1"/>
    <s v="6th of October"/>
    <d v="2024-06-12T00:00:00"/>
    <s v="Wednesday"/>
    <x v="4"/>
    <x v="0"/>
    <s v="PRD01149"/>
    <n v="27"/>
    <n v="177.85"/>
    <n v="4801.95"/>
    <m/>
    <x v="4"/>
    <s v="Yes"/>
    <s v="Executed"/>
    <n v="1"/>
    <s v="Poor"/>
    <s v="https://via.placeholder.com/400?text=Shelf+534"/>
    <m/>
  </r>
  <r>
    <x v="534"/>
    <s v="PRM0207"/>
    <s v="STR0022"/>
    <x v="2"/>
    <s v="Roushdy"/>
    <d v="2024-02-15T00:00:00"/>
    <s v="Thursday"/>
    <x v="5"/>
    <x v="0"/>
    <s v="PRD00088"/>
    <n v="49"/>
    <n v="20.69"/>
    <n v="1013.81"/>
    <m/>
    <x v="0"/>
    <s v="Yes"/>
    <s v="Partial"/>
    <n v="2.7"/>
    <s v="Good"/>
    <s v="https://via.placeholder.com/400?text=Shelf+535"/>
    <m/>
  </r>
  <r>
    <x v="535"/>
    <s v="PRM0121"/>
    <s v="STR0138"/>
    <x v="0"/>
    <s v="Heliopolis"/>
    <d v="2025-09-20T00:00:00"/>
    <s v="Saturday"/>
    <x v="10"/>
    <x v="1"/>
    <s v="PRD00443"/>
    <n v="44"/>
    <n v="1108.5"/>
    <n v="48774"/>
    <m/>
    <x v="1"/>
    <s v="Yes"/>
    <s v="Executed"/>
    <n v="1.6"/>
    <s v="Poor"/>
    <s v="https://via.placeholder.com/400?text=Shelf+536"/>
    <m/>
  </r>
  <r>
    <x v="536"/>
    <s v="PRM0182"/>
    <s v="STR0300"/>
    <x v="0"/>
    <s v="Nasr City"/>
    <d v="2024-06-28T00:00:00"/>
    <s v="Friday"/>
    <x v="4"/>
    <x v="0"/>
    <s v="PRD01186"/>
    <n v="29"/>
    <n v="87.17"/>
    <n v="2527.9299999999998"/>
    <m/>
    <x v="5"/>
    <s v="Yes"/>
    <s v="Executed"/>
    <n v="3.3"/>
    <s v="Excellent"/>
    <s v="https://via.placeholder.com/400?text=Shelf+537"/>
    <m/>
  </r>
  <r>
    <x v="537"/>
    <s v="PRM0235"/>
    <s v="STR0260"/>
    <x v="0"/>
    <s v="Maadi"/>
    <d v="2024-06-13T00:00:00"/>
    <s v="Thursday"/>
    <x v="4"/>
    <x v="0"/>
    <s v="PRD00777"/>
    <n v="11"/>
    <n v="107.03"/>
    <n v="1177.33"/>
    <m/>
    <x v="0"/>
    <s v="NO"/>
    <s v="Executed"/>
    <n v="3.2"/>
    <s v="Excellent"/>
    <s v="https://via.placeholder.com/400?text=Shelf+538"/>
    <m/>
  </r>
  <r>
    <x v="538"/>
    <s v="PRM0152"/>
    <s v="STR0234"/>
    <x v="2"/>
    <s v="Sedy Bey"/>
    <d v="2024-12-14T00:00:00"/>
    <s v="Saturday"/>
    <x v="2"/>
    <x v="0"/>
    <s v="PRD00636"/>
    <n v="27"/>
    <n v="130.51"/>
    <n v="3523.77"/>
    <m/>
    <x v="5"/>
    <s v="NO"/>
    <s v="Executed"/>
    <n v="1.9"/>
    <s v="Poor"/>
    <s v="https://via.placeholder.com/400?text=Shelf+539"/>
    <m/>
  </r>
  <r>
    <x v="539"/>
    <s v="PRM0226"/>
    <s v="STR0309"/>
    <x v="2"/>
    <s v="Sedy Bey"/>
    <d v="2025-07-21T00:00:00"/>
    <s v="Monday"/>
    <x v="0"/>
    <x v="1"/>
    <s v="PRD00131"/>
    <n v="29"/>
    <n v="171.23"/>
    <n v="4965.67"/>
    <m/>
    <x v="5"/>
    <s v="NO"/>
    <s v="Executed"/>
    <n v="4.9000000000000004"/>
    <s v="Excellent"/>
    <s v="https://via.placeholder.com/400?text=Shelf+540"/>
    <m/>
  </r>
  <r>
    <x v="540"/>
    <s v="PRM0044"/>
    <s v="STR0229"/>
    <x v="3"/>
    <s v="Tanta"/>
    <d v="2024-01-06T00:00:00"/>
    <s v="Saturday"/>
    <x v="6"/>
    <x v="0"/>
    <s v="PRD00851"/>
    <n v="27"/>
    <n v="49.76"/>
    <n v="1343.52"/>
    <m/>
    <x v="0"/>
    <s v="Yes"/>
    <s v="Executed"/>
    <n v="3.7"/>
    <s v="Excellent"/>
    <s v="https://via.placeholder.com/400?text=Shelf+541"/>
    <m/>
  </r>
  <r>
    <x v="541"/>
    <s v="PRM0271"/>
    <s v="STR0208"/>
    <x v="2"/>
    <s v="Sedy Bey"/>
    <d v="2024-04-11T00:00:00"/>
    <s v="Thursday"/>
    <x v="9"/>
    <x v="0"/>
    <s v="PRD00201"/>
    <n v="23"/>
    <n v="177.85"/>
    <n v="4090.55"/>
    <m/>
    <x v="3"/>
    <s v="NO"/>
    <s v="Executed"/>
    <n v="3.5"/>
    <s v="Excellent"/>
    <s v="https://via.placeholder.com/400?text=Shelf+542"/>
    <m/>
  </r>
  <r>
    <x v="542"/>
    <s v="PRM0053"/>
    <s v="STR0133"/>
    <x v="0"/>
    <s v="Heliopolis"/>
    <d v="2024-09-12T00:00:00"/>
    <s v="Thursday"/>
    <x v="10"/>
    <x v="0"/>
    <s v="PRD00946"/>
    <n v="48"/>
    <n v="199.23"/>
    <n v="9563.0400000000009"/>
    <m/>
    <x v="3"/>
    <s v="NO"/>
    <s v="Not Executed"/>
    <n v="3.3"/>
    <s v="Excellent"/>
    <s v="https://via.placeholder.com/400?text=Shelf+543"/>
    <s v="Photo blurry"/>
  </r>
  <r>
    <x v="543"/>
    <s v="PRM0042"/>
    <s v="STR0300"/>
    <x v="0"/>
    <s v="Nasr City"/>
    <d v="2024-03-13T00:00:00"/>
    <s v="Wednesday"/>
    <x v="11"/>
    <x v="0"/>
    <s v="PRD01185"/>
    <n v="43"/>
    <n v="85.46"/>
    <n v="3674.78"/>
    <m/>
    <x v="0"/>
    <s v="Yes"/>
    <s v="Executed"/>
    <n v="1"/>
    <s v="Poor"/>
    <s v="https://via.placeholder.com/400?text=Shelf+544"/>
    <m/>
  </r>
  <r>
    <x v="544"/>
    <s v="PRM0167"/>
    <s v="STR0060"/>
    <x v="0"/>
    <s v="Dokki"/>
    <d v="2025-02-01T00:00:00"/>
    <s v="Saturday"/>
    <x v="5"/>
    <x v="1"/>
    <s v="PRD00156"/>
    <n v="40"/>
    <n v="269.43"/>
    <n v="10777.2"/>
    <m/>
    <x v="4"/>
    <s v="NO"/>
    <s v="Executed"/>
    <n v="2.7"/>
    <s v="Good"/>
    <s v="https://via.placeholder.com/400?text=Shelf+545"/>
    <s v="Photo blurry"/>
  </r>
  <r>
    <x v="545"/>
    <s v="PRM0206"/>
    <s v="STR0181"/>
    <x v="0"/>
    <s v="Nasr City"/>
    <d v="2024-12-26T00:00:00"/>
    <s v="Thursday"/>
    <x v="2"/>
    <x v="0"/>
    <s v="PRD01000"/>
    <n v="9"/>
    <n v="268.48"/>
    <n v="2416.3200000000002"/>
    <m/>
    <x v="5"/>
    <s v="Yes"/>
    <s v="Executed"/>
    <n v="3.8"/>
    <s v="Excellent"/>
    <s v="https://via.placeholder.com/400?text=Shelf+546"/>
    <m/>
  </r>
  <r>
    <x v="546"/>
    <s v="PRM0200"/>
    <s v="STR0086"/>
    <x v="3"/>
    <s v="Zagazig"/>
    <d v="2024-01-29T00:00:00"/>
    <s v="Monday"/>
    <x v="6"/>
    <x v="0"/>
    <s v="PRD00047"/>
    <n v="45"/>
    <n v="98.05"/>
    <n v="4412.25"/>
    <m/>
    <x v="0"/>
    <s v="NO"/>
    <s v="Executed"/>
    <n v="4.5999999999999996"/>
    <s v="Excellent"/>
    <s v="https://via.placeholder.com/400?text=Shelf+547"/>
    <m/>
  </r>
  <r>
    <x v="547"/>
    <s v="PRM0022"/>
    <s v="STR0305"/>
    <x v="1"/>
    <s v="Imbaba"/>
    <d v="2024-12-26T00:00:00"/>
    <s v="Thursday"/>
    <x v="2"/>
    <x v="0"/>
    <s v="PRD00326"/>
    <n v="2"/>
    <n v="22.85"/>
    <n v="45.7"/>
    <m/>
    <x v="1"/>
    <s v="NO"/>
    <s v="Executed"/>
    <n v="3.6"/>
    <s v="Excellent"/>
    <s v="https://via.placeholder.com/400?text=Shelf+548"/>
    <m/>
  </r>
  <r>
    <x v="548"/>
    <s v="PRM0047"/>
    <s v="STR0338"/>
    <x v="2"/>
    <s v="Stanley"/>
    <d v="2024-07-25T00:00:00"/>
    <s v="Thursday"/>
    <x v="0"/>
    <x v="0"/>
    <s v="PRD00724"/>
    <n v="17"/>
    <n v="316.60000000000002"/>
    <n v="5382.2"/>
    <m/>
    <x v="0"/>
    <s v="NO"/>
    <s v="Partial"/>
    <n v="3.1"/>
    <s v="Excellent"/>
    <s v="https://via.placeholder.com/400?text=Shelf+549"/>
    <m/>
  </r>
  <r>
    <x v="549"/>
    <s v="PRM0009"/>
    <s v="STR0340"/>
    <x v="1"/>
    <s v="Dokki"/>
    <d v="2025-04-21T00:00:00"/>
    <s v="Monday"/>
    <x v="9"/>
    <x v="1"/>
    <s v="PRD00721"/>
    <n v="49"/>
    <n v="217.82"/>
    <n v="10673.18"/>
    <m/>
    <x v="0"/>
    <s v="Yes"/>
    <s v="Not Executed"/>
    <n v="2.8"/>
    <s v="Good"/>
    <s v="https://via.placeholder.com/400?text=Shelf+550"/>
    <m/>
  </r>
  <r>
    <x v="550"/>
    <s v="PRM0283"/>
    <s v="STR0136"/>
    <x v="0"/>
    <s v="Abbassia"/>
    <d v="2025-08-13T00:00:00"/>
    <s v="Wednesday"/>
    <x v="7"/>
    <x v="1"/>
    <s v="PRD00840"/>
    <n v="48"/>
    <n v="261.83"/>
    <n v="12567.84"/>
    <m/>
    <x v="3"/>
    <s v="NO"/>
    <s v="Executed"/>
    <n v="2.7"/>
    <s v="Good"/>
    <s v="https://via.placeholder.com/400?text=Shelf+551"/>
    <m/>
  </r>
  <r>
    <x v="551"/>
    <s v="PRM0028"/>
    <s v="STR0061"/>
    <x v="1"/>
    <s v="Haram"/>
    <d v="2024-06-18T00:00:00"/>
    <s v="Tuesday"/>
    <x v="4"/>
    <x v="0"/>
    <s v="PRD00076"/>
    <n v="1"/>
    <n v="33"/>
    <n v="33"/>
    <m/>
    <x v="1"/>
    <s v="NO"/>
    <s v="Not Executed"/>
    <n v="5"/>
    <s v="Excellent"/>
    <s v="https://via.placeholder.com/400?text=Shelf+552"/>
    <m/>
  </r>
  <r>
    <x v="552"/>
    <s v="PRM0136"/>
    <s v="STR0134"/>
    <x v="4"/>
    <s v="Sohag"/>
    <d v="2025-06-12T00:00:00"/>
    <s v="Thursday"/>
    <x v="4"/>
    <x v="1"/>
    <s v="PRD01096"/>
    <n v="48"/>
    <n v="43.97"/>
    <n v="2110.56"/>
    <m/>
    <x v="3"/>
    <s v="Yes"/>
    <s v="Executed"/>
    <n v="4.8"/>
    <s v="Excellent"/>
    <s v="https://via.placeholder.com/400?text=Shelf+553"/>
    <m/>
  </r>
  <r>
    <x v="553"/>
    <s v="PRM0159"/>
    <s v="STR0032"/>
    <x v="0"/>
    <s v="Dokki"/>
    <d v="2024-04-24T00:00:00"/>
    <s v="Wednesday"/>
    <x v="9"/>
    <x v="0"/>
    <s v="PRD00662"/>
    <n v="4"/>
    <n v="217.02"/>
    <n v="868.08"/>
    <m/>
    <x v="4"/>
    <s v="NO"/>
    <s v="Executed"/>
    <n v="1.9"/>
    <s v="Poor"/>
    <s v="https://via.placeholder.com/400?text=Shelf+554"/>
    <s v="Photo blurry"/>
  </r>
  <r>
    <x v="554"/>
    <s v="PRM0092"/>
    <s v="STR0199"/>
    <x v="4"/>
    <s v="Luxor"/>
    <d v="2024-05-29T00:00:00"/>
    <s v="Wednesday"/>
    <x v="1"/>
    <x v="0"/>
    <s v="PRD00964"/>
    <n v="23"/>
    <n v="256.06"/>
    <n v="5889.38"/>
    <m/>
    <x v="0"/>
    <s v="Yes"/>
    <s v="Executed"/>
    <n v="2.4"/>
    <s v="Good"/>
    <s v="https://via.placeholder.com/400?text=Shelf+555"/>
    <m/>
  </r>
  <r>
    <x v="555"/>
    <s v="PRM0138"/>
    <s v="STR0175"/>
    <x v="0"/>
    <s v="Maadi"/>
    <d v="2024-01-04T00:00:00"/>
    <s v="Thursday"/>
    <x v="6"/>
    <x v="0"/>
    <s v="PRD00022"/>
    <n v="30"/>
    <n v="0"/>
    <n v="2055.3000000000002"/>
    <m/>
    <x v="0"/>
    <s v="NO"/>
    <s v="Executed"/>
    <n v="3.1"/>
    <s v="Excellent"/>
    <s v="https://via.placeholder.com/400?text=Shelf+556"/>
    <m/>
  </r>
  <r>
    <x v="556"/>
    <s v="PRM0213"/>
    <s v="STR0326"/>
    <x v="0"/>
    <s v="Abbassia"/>
    <d v="2025-08-17T00:00:00"/>
    <s v="Sunday"/>
    <x v="7"/>
    <x v="1"/>
    <s v="PRD00666"/>
    <n v="22"/>
    <n v="299.63"/>
    <n v="6591.86"/>
    <m/>
    <x v="2"/>
    <s v="NO"/>
    <s v="Executed"/>
    <n v="3.3"/>
    <s v="Excellent"/>
    <s v="https://via.placeholder.com/400?text=Shelf+557"/>
    <m/>
  </r>
  <r>
    <x v="557"/>
    <s v="PRM0009"/>
    <s v="STR0201"/>
    <x v="1"/>
    <s v="Haram"/>
    <d v="2025-02-06T00:00:00"/>
    <s v="Thursday"/>
    <x v="5"/>
    <x v="1"/>
    <s v="PRD00501"/>
    <n v="31"/>
    <n v="119.8"/>
    <n v="3713.8"/>
    <m/>
    <x v="3"/>
    <s v="NO"/>
    <s v="Executed"/>
    <n v="2.5"/>
    <s v="Good"/>
    <s v="https://via.placeholder.com/400?text=Shelf+558"/>
    <s v="Photo blurry"/>
  </r>
  <r>
    <x v="558"/>
    <s v="PRM0272"/>
    <s v="STR0165"/>
    <x v="4"/>
    <s v="Minya"/>
    <d v="2025-10-16T00:00:00"/>
    <s v="Thursday"/>
    <x v="3"/>
    <x v="1"/>
    <s v="PRD00362"/>
    <n v="15"/>
    <n v="243.24"/>
    <n v="3648.6"/>
    <m/>
    <x v="5"/>
    <s v="Yes"/>
    <s v="Executed"/>
    <n v="5"/>
    <s v="Excellent"/>
    <s v="https://via.placeholder.com/400?text=Shelf+559"/>
    <m/>
  </r>
  <r>
    <x v="559"/>
    <s v="PRM0119"/>
    <s v="STR0338"/>
    <x v="2"/>
    <s v="Stanley"/>
    <d v="2025-03-04T00:00:00"/>
    <s v="Tuesday"/>
    <x v="11"/>
    <x v="1"/>
    <s v="PRD00524"/>
    <n v="37"/>
    <n v="50.88"/>
    <n v="1882.56"/>
    <m/>
    <x v="0"/>
    <s v="NO"/>
    <s v="Executed"/>
    <n v="4.5"/>
    <s v="Excellent"/>
    <s v="https://via.placeholder.com/400?text=Shelf+560"/>
    <m/>
  </r>
  <r>
    <x v="560"/>
    <s v="PRM0233"/>
    <s v="STR0037"/>
    <x v="0"/>
    <s v="Nasr City"/>
    <d v="2025-11-25T00:00:00"/>
    <s v="Tuesday"/>
    <x v="8"/>
    <x v="1"/>
    <s v="PRD01083"/>
    <n v="34"/>
    <n v="272.07"/>
    <n v="9250.3799999999992"/>
    <m/>
    <x v="3"/>
    <s v="NO"/>
    <s v="Executed"/>
    <n v="4.3"/>
    <s v="Excellent"/>
    <s v="https://via.placeholder.com/400?text=Shelf+561"/>
    <m/>
  </r>
  <r>
    <x v="561"/>
    <s v="PRM0258"/>
    <s v="STR0117"/>
    <x v="4"/>
    <s v="Luxor"/>
    <d v="2024-02-06T00:00:00"/>
    <s v="Tuesday"/>
    <x v="5"/>
    <x v="0"/>
    <s v="PRD00682"/>
    <n v="0"/>
    <n v="118.6"/>
    <n v="1423.2"/>
    <m/>
    <x v="2"/>
    <s v="NO"/>
    <s v="Partial"/>
    <n v="3.1"/>
    <s v="Excellent"/>
    <s v="https://via.placeholder.com/400?text=Shelf+562"/>
    <s v="Photo blurry"/>
  </r>
  <r>
    <x v="562"/>
    <s v="PRM0065"/>
    <s v="STR0004"/>
    <x v="2"/>
    <s v="Stanley"/>
    <d v="2024-11-23T00:00:00"/>
    <s v="Saturday"/>
    <x v="8"/>
    <x v="0"/>
    <s v="PRD00016"/>
    <n v="40"/>
    <n v="322.23"/>
    <n v="12889.2"/>
    <m/>
    <x v="5"/>
    <s v="NO"/>
    <s v="Not Executed"/>
    <n v="2.2000000000000002"/>
    <s v="Good"/>
    <s v="https://via.placeholder.com/400?text=Shelf+563"/>
    <s v="Photo blurry"/>
  </r>
  <r>
    <x v="563"/>
    <s v="PRM0097"/>
    <s v="STR0007"/>
    <x v="0"/>
    <s v="Maadi"/>
    <d v="2024-11-09T00:00:00"/>
    <s v="Saturday"/>
    <x v="8"/>
    <x v="0"/>
    <s v="PRD00496"/>
    <n v="48"/>
    <n v="22.68"/>
    <n v="1088.6400000000001"/>
    <m/>
    <x v="1"/>
    <s v="NO"/>
    <s v="Partial"/>
    <n v="1.9"/>
    <s v="Poor"/>
    <s v="https://via.placeholder.com/400?text=Shelf+564"/>
    <m/>
  </r>
  <r>
    <x v="564"/>
    <s v="PRM0250"/>
    <s v="STR0317"/>
    <x v="0"/>
    <s v="Nasr City"/>
    <d v="2025-09-07T00:00:00"/>
    <s v="Sunday"/>
    <x v="10"/>
    <x v="1"/>
    <s v="PRD00411"/>
    <n v="42"/>
    <n v="25.44"/>
    <n v="1068.48"/>
    <m/>
    <x v="5"/>
    <s v="Yes"/>
    <s v="Partial"/>
    <n v="2.5"/>
    <s v="Good"/>
    <s v="https://via.placeholder.com/400?text=Shelf+565"/>
    <m/>
  </r>
  <r>
    <x v="565"/>
    <s v="PRM0221"/>
    <s v="STR0137"/>
    <x v="0"/>
    <s v="Dokki"/>
    <d v="2024-12-25T00:00:00"/>
    <s v="Wednesday"/>
    <x v="2"/>
    <x v="0"/>
    <s v="PRD00891"/>
    <n v="39"/>
    <n v="0"/>
    <n v="6801.99"/>
    <m/>
    <x v="0"/>
    <s v="NO"/>
    <s v="Executed"/>
    <n v="3.3"/>
    <s v="Excellent"/>
    <s v="https://via.placeholder.com/400?text=Shelf+566"/>
    <m/>
  </r>
  <r>
    <x v="566"/>
    <s v="PRM0001"/>
    <s v="STR0117"/>
    <x v="4"/>
    <s v="Luxor"/>
    <d v="2024-01-26T00:00:00"/>
    <s v="Friday"/>
    <x v="6"/>
    <x v="0"/>
    <s v="PRD00121"/>
    <n v="0"/>
    <n v="178.65"/>
    <n v="6788.7"/>
    <m/>
    <x v="0"/>
    <s v="NO"/>
    <s v="Executed"/>
    <n v="2.9"/>
    <s v="Good"/>
    <s v="https://via.placeholder.com/400?text=Shelf+567"/>
    <m/>
  </r>
  <r>
    <x v="567"/>
    <s v="PRM0069"/>
    <s v="STR0115"/>
    <x v="4"/>
    <s v="Sohag"/>
    <d v="2025-07-06T00:00:00"/>
    <s v="Sunday"/>
    <x v="0"/>
    <x v="1"/>
    <s v="PRD01079"/>
    <n v="43"/>
    <n v="281.51"/>
    <n v="12104.93"/>
    <m/>
    <x v="5"/>
    <s v="NO"/>
    <s v="Executed"/>
    <n v="3.2"/>
    <s v="Excellent"/>
    <s v="https://via.placeholder.com/400?text=Shelf+568"/>
    <m/>
  </r>
  <r>
    <x v="568"/>
    <s v="PRM0074"/>
    <s v="STR0182"/>
    <x v="0"/>
    <s v="Nasr City"/>
    <d v="2024-03-31T00:00:00"/>
    <s v="Sunday"/>
    <x v="11"/>
    <x v="0"/>
    <s v="PRD01148"/>
    <n v="34"/>
    <n v="28.81"/>
    <n v="979.54"/>
    <m/>
    <x v="0"/>
    <s v="Yes"/>
    <s v="Partial"/>
    <n v="1.1000000000000001"/>
    <s v="Poor"/>
    <s v="https://via.placeholder.com/400?text=Shelf+569"/>
    <m/>
  </r>
  <r>
    <x v="569"/>
    <s v="PRM0257"/>
    <s v="STR0238"/>
    <x v="0"/>
    <s v="Maadi"/>
    <d v="2025-11-14T00:00:00"/>
    <s v="Friday"/>
    <x v="8"/>
    <x v="1"/>
    <s v="PRD01189"/>
    <n v="23"/>
    <n v="30.62"/>
    <n v="704.26"/>
    <m/>
    <x v="0"/>
    <s v="NO"/>
    <s v="Executed"/>
    <n v="2.8"/>
    <s v="Good"/>
    <s v="https://via.placeholder.com/400?text=Shelf+570"/>
    <m/>
  </r>
  <r>
    <x v="570"/>
    <s v="PRM0066"/>
    <s v="STR0284"/>
    <x v="3"/>
    <s v="Tanta"/>
    <d v="2025-11-13T00:00:00"/>
    <s v="Thursday"/>
    <x v="8"/>
    <x v="1"/>
    <s v="PRD00727"/>
    <n v="36"/>
    <n v="14.48"/>
    <n v="521.28"/>
    <m/>
    <x v="5"/>
    <s v="NO"/>
    <s v="Executed"/>
    <n v="3.8"/>
    <s v="Excellent"/>
    <s v="https://via.placeholder.com/400?text=Shelf+571"/>
    <m/>
  </r>
  <r>
    <x v="571"/>
    <s v="PRM0185"/>
    <s v="STR0200"/>
    <x v="3"/>
    <s v="Tanta"/>
    <d v="2024-03-06T00:00:00"/>
    <s v="Wednesday"/>
    <x v="11"/>
    <x v="0"/>
    <s v="PRD00930"/>
    <n v="6"/>
    <n v="39.58"/>
    <n v="237.48"/>
    <m/>
    <x v="0"/>
    <s v="Yes"/>
    <s v="Executed"/>
    <n v="1.1000000000000001"/>
    <s v="Poor"/>
    <s v="https://via.placeholder.com/400?text=Shelf+572"/>
    <m/>
  </r>
  <r>
    <x v="572"/>
    <s v="PRM0289"/>
    <s v="STR0072"/>
    <x v="1"/>
    <s v="Sheikh Zayed"/>
    <d v="2024-06-06T00:00:00"/>
    <s v="Thursday"/>
    <x v="4"/>
    <x v="0"/>
    <s v="PRD00791"/>
    <n v="4"/>
    <n v="183.75"/>
    <n v="735"/>
    <m/>
    <x v="2"/>
    <s v="NO"/>
    <s v="Executed"/>
    <n v="1.4"/>
    <s v="Poor"/>
    <s v="https://via.placeholder.com/400?text=Shelf+573"/>
    <m/>
  </r>
  <r>
    <x v="573"/>
    <s v="PRM0050"/>
    <s v="STR0309"/>
    <x v="2"/>
    <s v="Sedy Bey"/>
    <d v="2025-03-06T00:00:00"/>
    <s v="Thursday"/>
    <x v="11"/>
    <x v="1"/>
    <s v="PRD00761"/>
    <n v="20"/>
    <n v="87.4"/>
    <n v="1748"/>
    <m/>
    <x v="4"/>
    <s v="NO"/>
    <s v="Executed"/>
    <n v="4.4000000000000004"/>
    <s v="Excellent"/>
    <s v="https://via.placeholder.com/400?text=Shelf+574"/>
    <s v="Photo blurry"/>
  </r>
  <r>
    <x v="574"/>
    <s v="PRM0176"/>
    <s v="STR0099"/>
    <x v="1"/>
    <s v="Haram"/>
    <d v="2024-10-09T00:00:00"/>
    <s v="Wednesday"/>
    <x v="3"/>
    <x v="0"/>
    <s v="PRD00057"/>
    <n v="15"/>
    <n v="1236.5999999999999"/>
    <n v="18549"/>
    <m/>
    <x v="0"/>
    <s v="NO"/>
    <s v="Executed"/>
    <n v="2.6"/>
    <s v="Good"/>
    <s v="https://via.placeholder.com/400?text=Shelf+575"/>
    <m/>
  </r>
  <r>
    <x v="575"/>
    <s v="PRM0113"/>
    <s v="STR0058"/>
    <x v="2"/>
    <s v="Gomrok"/>
    <d v="2025-09-22T00:00:00"/>
    <s v="Monday"/>
    <x v="10"/>
    <x v="1"/>
    <s v="PRD01022"/>
    <n v="0"/>
    <n v="123.11"/>
    <n v="0"/>
    <s v="No Sales"/>
    <x v="3"/>
    <s v="NO"/>
    <s v="Executed"/>
    <n v="4"/>
    <s v="Excellent"/>
    <s v="https://via.placeholder.com/400?text=Shelf+576"/>
    <s v="Photo blurry"/>
  </r>
  <r>
    <x v="576"/>
    <s v="PRM0239"/>
    <s v="STR0068"/>
    <x v="0"/>
    <s v="Abbassia"/>
    <d v="2025-03-04T00:00:00"/>
    <s v="Tuesday"/>
    <x v="11"/>
    <x v="1"/>
    <s v="PRD00264"/>
    <n v="6"/>
    <n v="156.62"/>
    <n v="939.72"/>
    <m/>
    <x v="5"/>
    <s v="Yes"/>
    <s v="Executed"/>
    <n v="3.2"/>
    <s v="Excellent"/>
    <s v="https://via.placeholder.com/400?text=Shelf+577"/>
    <s v="Photo blurry"/>
  </r>
  <r>
    <x v="577"/>
    <s v="PRM0006"/>
    <s v="STR0240"/>
    <x v="1"/>
    <s v="Sheikh Zayed"/>
    <d v="2024-07-11T00:00:00"/>
    <s v="Thursday"/>
    <x v="0"/>
    <x v="0"/>
    <s v="PRD00483"/>
    <n v="22"/>
    <n v="195.94"/>
    <n v="4310.68"/>
    <m/>
    <x v="1"/>
    <s v="NO"/>
    <s v="Executed"/>
    <n v="3.8"/>
    <s v="Excellent"/>
    <s v="https://via.placeholder.com/400?text=Shelf+578"/>
    <s v="Photo blurry"/>
  </r>
  <r>
    <x v="578"/>
    <s v="PRM0011"/>
    <s v="STR0099"/>
    <x v="1"/>
    <s v="Haram"/>
    <d v="2024-04-25T00:00:00"/>
    <s v="Thursday"/>
    <x v="9"/>
    <x v="0"/>
    <s v="PRD01148"/>
    <n v="17"/>
    <n v="28.81"/>
    <n v="489.77"/>
    <m/>
    <x v="4"/>
    <s v="Yes"/>
    <s v="Not Executed"/>
    <n v="1.3"/>
    <s v="Poor"/>
    <s v="https://via.placeholder.com/400?text=Shelf+579"/>
    <m/>
  </r>
  <r>
    <x v="579"/>
    <s v="PRM0274"/>
    <s v="STR0084"/>
    <x v="1"/>
    <s v="Imbaba"/>
    <d v="2024-07-25T00:00:00"/>
    <s v="Thursday"/>
    <x v="0"/>
    <x v="0"/>
    <s v="PRD00216"/>
    <n v="46"/>
    <n v="103.29"/>
    <n v="4751.34"/>
    <m/>
    <x v="4"/>
    <s v="Yes"/>
    <s v="Executed"/>
    <n v="2.9"/>
    <s v="Good"/>
    <s v="https://via.placeholder.com/400?text=Shelf+580"/>
    <m/>
  </r>
  <r>
    <x v="580"/>
    <s v="PRM0273"/>
    <s v="STR0340"/>
    <x v="1"/>
    <s v="Dokki"/>
    <d v="2024-07-25T00:00:00"/>
    <s v="Thursday"/>
    <x v="0"/>
    <x v="0"/>
    <s v="PRD00449"/>
    <n v="0"/>
    <n v="87.94"/>
    <n v="1143.22"/>
    <m/>
    <x v="4"/>
    <s v="Yes"/>
    <s v="Executed"/>
    <n v="4.5"/>
    <s v="Excellent"/>
    <s v="https://via.placeholder.com/400?text=Shelf+581"/>
    <m/>
  </r>
  <r>
    <x v="581"/>
    <s v="PRM0059"/>
    <s v="STR0192"/>
    <x v="0"/>
    <s v="Abbassia"/>
    <d v="2024-02-05T00:00:00"/>
    <s v="Monday"/>
    <x v="5"/>
    <x v="0"/>
    <s v="PRD00253"/>
    <n v="39"/>
    <n v="234"/>
    <n v="9126"/>
    <m/>
    <x v="2"/>
    <s v="Yes"/>
    <s v="Not Executed"/>
    <n v="2.1"/>
    <s v="Good"/>
    <s v="https://via.placeholder.com/400?text=Shelf+582"/>
    <m/>
  </r>
  <r>
    <x v="582"/>
    <s v="PRM0057"/>
    <s v="STR0330"/>
    <x v="4"/>
    <s v="Minya"/>
    <d v="2025-02-13T00:00:00"/>
    <s v="Thursday"/>
    <x v="5"/>
    <x v="1"/>
    <s v="PRD00329"/>
    <n v="39"/>
    <n v="249.46"/>
    <n v="9728.94"/>
    <m/>
    <x v="0"/>
    <s v="NO"/>
    <s v="Partial"/>
    <n v="3.1"/>
    <s v="Excellent"/>
    <s v="https://via.placeholder.com/400?text=Shelf+583"/>
    <m/>
  </r>
  <r>
    <x v="583"/>
    <s v="PRM0247"/>
    <s v="STR0321"/>
    <x v="3"/>
    <s v="Tanta"/>
    <d v="2024-02-19T00:00:00"/>
    <s v="Monday"/>
    <x v="5"/>
    <x v="0"/>
    <s v="PRD00282"/>
    <n v="15"/>
    <n v="345.85"/>
    <n v="5187.75"/>
    <m/>
    <x v="3"/>
    <s v="Yes"/>
    <s v="Executed"/>
    <n v="2.4"/>
    <s v="Good"/>
    <s v="https://via.placeholder.com/400?text=Shelf+584"/>
    <m/>
  </r>
  <r>
    <x v="584"/>
    <s v="PRM0204"/>
    <s v="STR0277"/>
    <x v="2"/>
    <s v="Gomrok"/>
    <d v="2025-07-24T00:00:00"/>
    <s v="Thursday"/>
    <x v="0"/>
    <x v="1"/>
    <s v="PRD01038"/>
    <n v="27"/>
    <n v="327.14999999999998"/>
    <n v="8833.0499999999993"/>
    <m/>
    <x v="1"/>
    <s v="Yes"/>
    <s v="Executed"/>
    <n v="2.8"/>
    <s v="Good"/>
    <s v="https://via.placeholder.com/400?text=Shelf+585"/>
    <m/>
  </r>
  <r>
    <x v="585"/>
    <s v="PRM0259"/>
    <s v="STR0245"/>
    <x v="1"/>
    <s v="Imbaba"/>
    <d v="2024-09-11T00:00:00"/>
    <s v="Wednesday"/>
    <x v="10"/>
    <x v="0"/>
    <s v="PRD00557"/>
    <n v="13"/>
    <n v="174.6"/>
    <n v="2269.8000000000002"/>
    <m/>
    <x v="4"/>
    <s v="Yes"/>
    <s v="Executed"/>
    <n v="4.3"/>
    <s v="Excellent"/>
    <s v="https://via.placeholder.com/400?text=Shelf+586"/>
    <m/>
  </r>
  <r>
    <x v="586"/>
    <s v="PRM0198"/>
    <s v="STR0325"/>
    <x v="0"/>
    <s v="Dokki"/>
    <d v="2024-07-08T00:00:00"/>
    <s v="Monday"/>
    <x v="0"/>
    <x v="0"/>
    <s v="PRD00020"/>
    <n v="18"/>
    <n v="331.58"/>
    <n v="5968.44"/>
    <m/>
    <x v="4"/>
    <s v="NO"/>
    <s v="Executed"/>
    <n v="2.5"/>
    <s v="Good"/>
    <s v="https://via.placeholder.com/400?text=Shelf+587"/>
    <m/>
  </r>
  <r>
    <x v="587"/>
    <s v="PRM0216"/>
    <s v="STR0180"/>
    <x v="3"/>
    <s v="Kafr El-Sheikh"/>
    <d v="2025-11-17T00:00:00"/>
    <s v="Monday"/>
    <x v="8"/>
    <x v="1"/>
    <s v="PRD00047"/>
    <n v="5"/>
    <n v="98.05"/>
    <n v="490.25"/>
    <m/>
    <x v="3"/>
    <s v="Yes"/>
    <s v="Executed"/>
    <n v="4.0999999999999996"/>
    <s v="Excellent"/>
    <s v="https://via.placeholder.com/400?text=Shelf+588"/>
    <m/>
  </r>
  <r>
    <x v="588"/>
    <s v="PRM0208"/>
    <s v="STR0177"/>
    <x v="4"/>
    <s v="Luxor"/>
    <d v="2025-10-25T00:00:00"/>
    <s v="Saturday"/>
    <x v="3"/>
    <x v="1"/>
    <s v="PRD00182"/>
    <n v="49"/>
    <n v="78.7"/>
    <n v="3856.3"/>
    <m/>
    <x v="0"/>
    <s v="NO"/>
    <s v="Executed"/>
    <n v="4.2"/>
    <s v="Excellent"/>
    <s v="https://via.placeholder.com/400?text=Shelf+589"/>
    <m/>
  </r>
  <r>
    <x v="589"/>
    <s v="PRM0083"/>
    <s v="STR0083"/>
    <x v="3"/>
    <s v="Mansoura"/>
    <d v="2025-10-03T00:00:00"/>
    <s v="Friday"/>
    <x v="3"/>
    <x v="1"/>
    <s v="PRD00240"/>
    <n v="17"/>
    <n v="283.79000000000002"/>
    <n v="4824.43"/>
    <m/>
    <x v="2"/>
    <s v="Yes"/>
    <s v="Executed"/>
    <n v="1.3"/>
    <s v="Poor"/>
    <s v="https://via.placeholder.com/400?text=Shelf+590"/>
    <m/>
  </r>
  <r>
    <x v="590"/>
    <s v="PRM0156"/>
    <s v="STR0344"/>
    <x v="0"/>
    <s v="Dokki"/>
    <d v="2025-10-04T00:00:00"/>
    <s v="Saturday"/>
    <x v="3"/>
    <x v="1"/>
    <s v="PRD00441"/>
    <n v="15"/>
    <n v="426.85"/>
    <n v="6402.75"/>
    <m/>
    <x v="4"/>
    <s v="NO"/>
    <s v="Executed"/>
    <n v="3.2"/>
    <s v="Excellent"/>
    <s v="https://via.placeholder.com/400?text=Shelf+591"/>
    <m/>
  </r>
  <r>
    <x v="591"/>
    <s v="PRM0092"/>
    <s v="STR0195"/>
    <x v="0"/>
    <s v="Heliopolis"/>
    <d v="2024-09-14T00:00:00"/>
    <s v="Saturday"/>
    <x v="10"/>
    <x v="0"/>
    <s v="PRD01020"/>
    <n v="42"/>
    <n v="332.13"/>
    <n v="13949.46"/>
    <m/>
    <x v="0"/>
    <s v="NO"/>
    <s v="Executed"/>
    <n v="1.8"/>
    <s v="Poor"/>
    <s v="https://via.placeholder.com/400?text=Shelf+592"/>
    <m/>
  </r>
  <r>
    <x v="592"/>
    <s v="PRM0203"/>
    <s v="STR0030"/>
    <x v="1"/>
    <s v="Dokki"/>
    <d v="2025-06-06T00:00:00"/>
    <s v="Friday"/>
    <x v="4"/>
    <x v="1"/>
    <s v="PRD00981"/>
    <n v="31"/>
    <n v="307.60000000000002"/>
    <n v="9535.6"/>
    <m/>
    <x v="1"/>
    <s v="Yes"/>
    <s v="Executed"/>
    <n v="1.9"/>
    <s v="Poor"/>
    <s v="https://via.placeholder.com/400?text=Shelf+593"/>
    <m/>
  </r>
  <r>
    <x v="593"/>
    <s v="PRM0063"/>
    <s v="STR0098"/>
    <x v="2"/>
    <s v="Roushdy"/>
    <d v="2025-07-07T00:00:00"/>
    <s v="Monday"/>
    <x v="0"/>
    <x v="1"/>
    <s v="PRD00569"/>
    <n v="17"/>
    <n v="342.36"/>
    <n v="5820.12"/>
    <m/>
    <x v="4"/>
    <s v="NO"/>
    <s v="Executed"/>
    <n v="2.7"/>
    <s v="Good"/>
    <s v="https://via.placeholder.com/400?text=Shelf+594"/>
    <m/>
  </r>
  <r>
    <x v="594"/>
    <s v="PRM0129"/>
    <s v="STR0243"/>
    <x v="3"/>
    <s v="Kafr El-Sheikh"/>
    <d v="2025-04-05T00:00:00"/>
    <s v="Saturday"/>
    <x v="9"/>
    <x v="1"/>
    <s v="PRD00686"/>
    <n v="13"/>
    <n v="221.78"/>
    <n v="2883.14"/>
    <m/>
    <x v="2"/>
    <s v="Yes"/>
    <s v="Partial"/>
    <n v="4.4000000000000004"/>
    <s v="Excellent"/>
    <s v="https://via.placeholder.com/400?text=Shelf+595"/>
    <m/>
  </r>
  <r>
    <x v="595"/>
    <s v="PRM0039"/>
    <s v="STR0168"/>
    <x v="2"/>
    <s v="Sedy Bey"/>
    <d v="2025-11-07T00:00:00"/>
    <s v="Friday"/>
    <x v="8"/>
    <x v="1"/>
    <s v="PRD00188"/>
    <n v="39"/>
    <n v="0"/>
    <n v="3511.95"/>
    <m/>
    <x v="3"/>
    <s v="Yes"/>
    <s v="Executed"/>
    <n v="2.2999999999999998"/>
    <s v="Good"/>
    <s v="https://via.placeholder.com/400?text=Shelf+596"/>
    <m/>
  </r>
  <r>
    <x v="596"/>
    <s v="PRM0238"/>
    <s v="STR0015"/>
    <x v="3"/>
    <s v="Tanta"/>
    <d v="2025-01-23T00:00:00"/>
    <s v="Thursday"/>
    <x v="6"/>
    <x v="1"/>
    <s v="PRD00114"/>
    <n v="19"/>
    <n v="213.02"/>
    <n v="4047.38"/>
    <m/>
    <x v="2"/>
    <s v="Yes"/>
    <s v="Executed"/>
    <n v="1.2"/>
    <s v="Poor"/>
    <s v="https://via.placeholder.com/400?text=Shelf+597"/>
    <m/>
  </r>
  <r>
    <x v="597"/>
    <s v="PRM0228"/>
    <s v="STR0133"/>
    <x v="0"/>
    <s v="Heliopolis"/>
    <d v="2024-07-21T00:00:00"/>
    <s v="Sunday"/>
    <x v="0"/>
    <x v="0"/>
    <s v="PRD00174"/>
    <n v="48"/>
    <n v="442.22"/>
    <n v="21226.560000000001"/>
    <m/>
    <x v="3"/>
    <s v="NO"/>
    <s v="Executed"/>
    <n v="3.8"/>
    <s v="Excellent"/>
    <s v="https://via.placeholder.com/400?text=Shelf+598"/>
    <s v="Photo blurry"/>
  </r>
  <r>
    <x v="598"/>
    <s v="PRM0296"/>
    <s v="STR0070"/>
    <x v="2"/>
    <s v="Sedy Bey"/>
    <d v="2024-04-11T00:00:00"/>
    <s v="Thursday"/>
    <x v="9"/>
    <x v="0"/>
    <s v="PRD00857"/>
    <n v="5"/>
    <n v="297.89"/>
    <n v="1489.45"/>
    <m/>
    <x v="1"/>
    <s v="NO"/>
    <s v="Executed"/>
    <n v="1.8"/>
    <s v="Poor"/>
    <s v="https://via.placeholder.com/400?text=Shelf+599"/>
    <m/>
  </r>
  <r>
    <x v="599"/>
    <s v="PRM0180"/>
    <s v="STR0099"/>
    <x v="1"/>
    <s v="Haram"/>
    <d v="2025-01-19T00:00:00"/>
    <s v="Sunday"/>
    <x v="6"/>
    <x v="1"/>
    <s v="PRD01002"/>
    <n v="42"/>
    <n v="54.01"/>
    <n v="2268.42"/>
    <m/>
    <x v="2"/>
    <s v="Yes"/>
    <s v="Executed"/>
    <n v="3.7"/>
    <s v="Excellent"/>
    <s v="https://via.placeholder.com/400?text=Shelf+600"/>
    <m/>
  </r>
  <r>
    <x v="600"/>
    <s v="PRM0170"/>
    <s v="STR0266"/>
    <x v="3"/>
    <s v="Kafr El-Sheikh"/>
    <d v="2024-01-12T00:00:00"/>
    <s v="Friday"/>
    <x v="6"/>
    <x v="0"/>
    <s v="PRD01120"/>
    <n v="17"/>
    <n v="445.8"/>
    <n v="7578.6"/>
    <m/>
    <x v="5"/>
    <s v="NO"/>
    <s v="Executed"/>
    <n v="4.3"/>
    <s v="Excellent"/>
    <s v="https://via.placeholder.com/400?text=Shelf+601"/>
    <m/>
  </r>
  <r>
    <x v="601"/>
    <s v="PRM0178"/>
    <s v="STR0208"/>
    <x v="2"/>
    <s v="Sedy Bey"/>
    <d v="2025-06-20T00:00:00"/>
    <s v="Friday"/>
    <x v="4"/>
    <x v="1"/>
    <s v="PRD00675"/>
    <n v="15"/>
    <n v="189.04"/>
    <n v="2835.6"/>
    <m/>
    <x v="2"/>
    <s v="NO"/>
    <s v="Executed"/>
    <n v="1.1000000000000001"/>
    <s v="Poor"/>
    <s v="https://via.placeholder.com/400?text=Shelf+602"/>
    <m/>
  </r>
  <r>
    <x v="602"/>
    <s v="PRM0184"/>
    <s v="STR0287"/>
    <x v="3"/>
    <s v="Mansoura"/>
    <d v="2024-05-09T00:00:00"/>
    <s v="Thursday"/>
    <x v="1"/>
    <x v="0"/>
    <s v="PRD00164"/>
    <n v="48"/>
    <n v="109.41"/>
    <n v="5251.68"/>
    <m/>
    <x v="3"/>
    <s v="NO"/>
    <s v="Executed"/>
    <n v="4.7"/>
    <s v="Excellent"/>
    <s v="https://via.placeholder.com/400?text=Shelf+603"/>
    <s v="Photo blurry"/>
  </r>
  <r>
    <x v="603"/>
    <s v="PRM0168"/>
    <s v="STR0312"/>
    <x v="0"/>
    <s v="Heliopolis"/>
    <d v="2025-06-03T00:00:00"/>
    <s v="Tuesday"/>
    <x v="4"/>
    <x v="1"/>
    <s v="PRD00439"/>
    <n v="40"/>
    <n v="304.89"/>
    <n v="12195.6"/>
    <m/>
    <x v="2"/>
    <s v="Yes"/>
    <s v="Executed"/>
    <n v="3.8"/>
    <s v="Excellent"/>
    <s v="https://via.placeholder.com/400?text=Shelf+604"/>
    <m/>
  </r>
  <r>
    <x v="604"/>
    <s v="PRM0153"/>
    <s v="STR0068"/>
    <x v="0"/>
    <s v="Abbassia"/>
    <d v="2025-02-25T00:00:00"/>
    <s v="Tuesday"/>
    <x v="5"/>
    <x v="1"/>
    <s v="PRD00296"/>
    <n v="25"/>
    <n v="63.96"/>
    <n v="1599"/>
    <m/>
    <x v="5"/>
    <s v="Yes"/>
    <s v="Executed"/>
    <n v="2.4"/>
    <s v="Good"/>
    <s v="https://via.placeholder.com/400?text=Shelf+605"/>
    <m/>
  </r>
  <r>
    <x v="605"/>
    <s v="PRM0263"/>
    <s v="STR0115"/>
    <x v="4"/>
    <s v="Sohag"/>
    <d v="2024-03-25T00:00:00"/>
    <s v="Monday"/>
    <x v="11"/>
    <x v="0"/>
    <s v="PRD00835"/>
    <n v="26"/>
    <n v="55.54"/>
    <n v="1444.04"/>
    <m/>
    <x v="5"/>
    <s v="NO"/>
    <s v="Not Executed"/>
    <n v="3.8"/>
    <s v="Excellent"/>
    <s v="https://via.placeholder.com/400?text=Shelf+606"/>
    <m/>
  </r>
  <r>
    <x v="606"/>
    <s v="PRM0278"/>
    <s v="STR0281"/>
    <x v="0"/>
    <s v="Heliopolis"/>
    <d v="2024-02-08T00:00:00"/>
    <s v="Thursday"/>
    <x v="5"/>
    <x v="0"/>
    <s v="PRD00598"/>
    <n v="35"/>
    <n v="308.37"/>
    <n v="10792.95"/>
    <m/>
    <x v="0"/>
    <s v="Yes"/>
    <s v="Executed"/>
    <n v="3.6"/>
    <s v="Excellent"/>
    <s v="https://via.placeholder.com/400?text=Shelf+607"/>
    <m/>
  </r>
  <r>
    <x v="607"/>
    <s v="PRM0255"/>
    <s v="STR0119"/>
    <x v="1"/>
    <s v="Sheikh Zayed"/>
    <d v="2025-01-09T00:00:00"/>
    <s v="Thursday"/>
    <x v="6"/>
    <x v="1"/>
    <s v="PRD00667"/>
    <n v="45"/>
    <n v="357.25"/>
    <n v="16076.25"/>
    <m/>
    <x v="3"/>
    <s v="NO"/>
    <s v="Partial"/>
    <n v="2.9"/>
    <s v="Good"/>
    <s v="https://via.placeholder.com/400?text=Shelf+608"/>
    <s v="Photo blurry"/>
  </r>
  <r>
    <x v="608"/>
    <s v="PRM0098"/>
    <s v="STR0008"/>
    <x v="4"/>
    <s v="Sohag"/>
    <d v="2024-05-20T00:00:00"/>
    <s v="Monday"/>
    <x v="1"/>
    <x v="0"/>
    <s v="PRD00077"/>
    <n v="42"/>
    <n v="181.87"/>
    <n v="7638.54"/>
    <m/>
    <x v="5"/>
    <s v="NO"/>
    <s v="Partial"/>
    <n v="3.3"/>
    <s v="Excellent"/>
    <s v="https://via.placeholder.com/400?text=Shelf+609"/>
    <m/>
  </r>
  <r>
    <x v="609"/>
    <s v="PRM0239"/>
    <s v="STR0240"/>
    <x v="1"/>
    <s v="Sheikh Zayed"/>
    <d v="2025-01-25T00:00:00"/>
    <s v="Saturday"/>
    <x v="6"/>
    <x v="1"/>
    <s v="PRD01185"/>
    <n v="23"/>
    <n v="85.46"/>
    <n v="1965.58"/>
    <m/>
    <x v="1"/>
    <s v="NO"/>
    <s v="Executed"/>
    <n v="3.5"/>
    <s v="Excellent"/>
    <s v="https://via.placeholder.com/400?text=Shelf+610"/>
    <s v="Photo blurry"/>
  </r>
  <r>
    <x v="610"/>
    <s v="PRM0093"/>
    <s v="STR0114"/>
    <x v="3"/>
    <s v="Mansoura"/>
    <d v="2025-01-03T00:00:00"/>
    <s v="Friday"/>
    <x v="6"/>
    <x v="1"/>
    <s v="PRD00058"/>
    <n v="33"/>
    <n v="166.62"/>
    <n v="5498.46"/>
    <m/>
    <x v="5"/>
    <s v="Yes"/>
    <s v="Not Executed"/>
    <n v="4.3"/>
    <s v="Excellent"/>
    <s v="https://via.placeholder.com/400?text=Shelf+611"/>
    <m/>
  </r>
  <r>
    <x v="611"/>
    <s v="PRM0070"/>
    <s v="STR0074"/>
    <x v="0"/>
    <s v="Abbassia"/>
    <d v="2024-10-16T00:00:00"/>
    <s v="Wednesday"/>
    <x v="3"/>
    <x v="0"/>
    <s v="PRD00392"/>
    <n v="0"/>
    <n v="332.16"/>
    <n v="15943.68"/>
    <m/>
    <x v="1"/>
    <s v="Yes"/>
    <s v="Executed"/>
    <n v="3.9"/>
    <s v="Excellent"/>
    <s v="https://via.placeholder.com/400?text=Shelf+612"/>
    <m/>
  </r>
  <r>
    <x v="612"/>
    <s v="PRM0076"/>
    <s v="STR0279"/>
    <x v="1"/>
    <s v="Haram"/>
    <d v="2024-07-11T00:00:00"/>
    <s v="Thursday"/>
    <x v="0"/>
    <x v="0"/>
    <s v="PRD00049"/>
    <n v="16"/>
    <n v="0"/>
    <n v="3522.4"/>
    <m/>
    <x v="1"/>
    <s v="NO"/>
    <s v="Not Executed"/>
    <n v="2.5"/>
    <s v="Good"/>
    <s v="https://via.placeholder.com/400?text=Shelf+613"/>
    <m/>
  </r>
  <r>
    <x v="613"/>
    <s v="PRM0197"/>
    <s v="STR0292"/>
    <x v="0"/>
    <s v="Nasr City"/>
    <d v="2025-10-18T00:00:00"/>
    <s v="Saturday"/>
    <x v="3"/>
    <x v="1"/>
    <s v="PRD01149"/>
    <n v="0"/>
    <n v="177.85"/>
    <n v="0"/>
    <s v="No Sales"/>
    <x v="5"/>
    <s v="NO"/>
    <s v="Executed"/>
    <n v="3.7"/>
    <s v="Excellent"/>
    <s v="https://via.placeholder.com/400?text=Shelf+614"/>
    <m/>
  </r>
  <r>
    <x v="614"/>
    <s v="PRM0110"/>
    <s v="STR0140"/>
    <x v="3"/>
    <s v="Kafr El-Sheikh"/>
    <d v="2025-11-15T00:00:00"/>
    <s v="Saturday"/>
    <x v="8"/>
    <x v="1"/>
    <s v="PRD00035"/>
    <n v="23"/>
    <n v="141.49"/>
    <n v="3254.27"/>
    <m/>
    <x v="4"/>
    <s v="NO"/>
    <s v="Not Executed"/>
    <n v="3.5"/>
    <s v="Excellent"/>
    <s v="https://via.placeholder.com/400?text=Shelf+615"/>
    <m/>
  </r>
  <r>
    <x v="615"/>
    <s v="PRM0219"/>
    <s v="STR0158"/>
    <x v="1"/>
    <s v="Dokki"/>
    <d v="2025-07-21T00:00:00"/>
    <s v="Monday"/>
    <x v="0"/>
    <x v="1"/>
    <s v="PRD00226"/>
    <n v="44"/>
    <n v="244.87"/>
    <n v="10774.28"/>
    <m/>
    <x v="5"/>
    <s v="Yes"/>
    <s v="Executed"/>
    <n v="4.8"/>
    <s v="Excellent"/>
    <s v="https://via.placeholder.com/400?text=Shelf+616"/>
    <m/>
  </r>
  <r>
    <x v="616"/>
    <s v="PRM0013"/>
    <s v="STR0290"/>
    <x v="0"/>
    <s v="Maadi"/>
    <d v="2024-07-06T00:00:00"/>
    <s v="Saturday"/>
    <x v="0"/>
    <x v="0"/>
    <s v="PRD00648"/>
    <n v="28"/>
    <n v="284.89999999999998"/>
    <n v="7977.2"/>
    <m/>
    <x v="0"/>
    <s v="Yes"/>
    <s v="Executed"/>
    <n v="2"/>
    <s v="Good"/>
    <s v="https://via.placeholder.com/400?text=Shelf+617"/>
    <m/>
  </r>
  <r>
    <x v="617"/>
    <s v="PRM0242"/>
    <s v="STR0238"/>
    <x v="0"/>
    <s v="Maadi"/>
    <d v="2024-07-30T00:00:00"/>
    <s v="Tuesday"/>
    <x v="0"/>
    <x v="0"/>
    <s v="PRD00893"/>
    <n v="42"/>
    <n v="107.07"/>
    <n v="4496.9399999999996"/>
    <m/>
    <x v="1"/>
    <s v="Yes"/>
    <s v="Executed"/>
    <n v="4.0999999999999996"/>
    <s v="Excellent"/>
    <s v="https://via.placeholder.com/400?text=Shelf+618"/>
    <m/>
  </r>
  <r>
    <x v="618"/>
    <s v="PRM0106"/>
    <s v="STR0298"/>
    <x v="0"/>
    <s v="Heliopolis"/>
    <d v="2025-05-01T00:00:00"/>
    <s v="Thursday"/>
    <x v="1"/>
    <x v="1"/>
    <s v="PRD01020"/>
    <n v="21"/>
    <n v="332.13"/>
    <n v="6974.73"/>
    <m/>
    <x v="5"/>
    <s v="Yes"/>
    <s v="Executed"/>
    <n v="4.0999999999999996"/>
    <s v="Excellent"/>
    <s v="https://via.placeholder.com/400?text=Shelf+619"/>
    <m/>
  </r>
  <r>
    <x v="619"/>
    <s v="PRM0023"/>
    <s v="STR0162"/>
    <x v="0"/>
    <s v="Abbassia"/>
    <d v="2025-09-24T00:00:00"/>
    <s v="Wednesday"/>
    <x v="10"/>
    <x v="1"/>
    <s v="PRD00314"/>
    <n v="2"/>
    <n v="0"/>
    <n v="259.32"/>
    <m/>
    <x v="2"/>
    <s v="NO"/>
    <s v="Not Executed"/>
    <n v="3.3"/>
    <s v="Excellent"/>
    <s v="https://via.placeholder.com/400?text=Shelf+620"/>
    <m/>
  </r>
  <r>
    <x v="620"/>
    <s v="PRM0229"/>
    <s v="STR0083"/>
    <x v="3"/>
    <s v="Mansoura"/>
    <d v="2024-04-20T00:00:00"/>
    <s v="Saturday"/>
    <x v="9"/>
    <x v="0"/>
    <s v="PRD01076"/>
    <n v="17"/>
    <n v="28.22"/>
    <n v="479.74"/>
    <m/>
    <x v="5"/>
    <s v="NO"/>
    <s v="Executed"/>
    <n v="3.2"/>
    <s v="Excellent"/>
    <s v="https://via.placeholder.com/400?text=Shelf+621"/>
    <m/>
  </r>
  <r>
    <x v="621"/>
    <s v="PRM0290"/>
    <s v="STR0103"/>
    <x v="0"/>
    <s v="Maadi"/>
    <d v="2025-10-08T00:00:00"/>
    <s v="Wednesday"/>
    <x v="3"/>
    <x v="1"/>
    <s v="PRD00351"/>
    <n v="47"/>
    <n v="116.37"/>
    <n v="5469.39"/>
    <m/>
    <x v="5"/>
    <s v="Yes"/>
    <s v="Executed"/>
    <n v="4.5"/>
    <s v="Excellent"/>
    <s v="https://via.placeholder.com/400?text=Shelf+622"/>
    <s v="Photo blurry"/>
  </r>
  <r>
    <x v="622"/>
    <s v="PRM0056"/>
    <s v="STR0043"/>
    <x v="0"/>
    <s v="Abbassia"/>
    <d v="2024-05-12T00:00:00"/>
    <s v="Sunday"/>
    <x v="1"/>
    <x v="0"/>
    <s v="PRD00423"/>
    <n v="27"/>
    <n v="108.53"/>
    <n v="2930.31"/>
    <m/>
    <x v="0"/>
    <s v="Yes"/>
    <s v="Executed"/>
    <n v="4.9000000000000004"/>
    <s v="Excellent"/>
    <s v="https://via.placeholder.com/400?text=Shelf+623"/>
    <m/>
  </r>
  <r>
    <x v="623"/>
    <s v="PRM0032"/>
    <s v="STR0172"/>
    <x v="1"/>
    <s v="Dokki"/>
    <d v="2025-03-22T00:00:00"/>
    <s v="Saturday"/>
    <x v="11"/>
    <x v="1"/>
    <s v="PRD00847"/>
    <n v="27"/>
    <n v="350.53"/>
    <n v="9464.31"/>
    <m/>
    <x v="0"/>
    <s v="NO"/>
    <s v="Executed"/>
    <n v="3"/>
    <s v="Good"/>
    <s v="https://via.placeholder.com/400?text=Shelf+624"/>
    <m/>
  </r>
  <r>
    <x v="624"/>
    <s v="PRM0017"/>
    <s v="STR0018"/>
    <x v="2"/>
    <s v="Gomrok"/>
    <d v="2025-05-05T00:00:00"/>
    <s v="Monday"/>
    <x v="1"/>
    <x v="1"/>
    <s v="PRD00141"/>
    <n v="28"/>
    <n v="271.12"/>
    <n v="7591.36"/>
    <m/>
    <x v="3"/>
    <s v="Yes"/>
    <s v="Executed"/>
    <n v="3.4"/>
    <s v="Excellent"/>
    <s v="https://via.placeholder.com/400?text=Shelf+625"/>
    <m/>
  </r>
  <r>
    <x v="625"/>
    <s v="PRM0272"/>
    <s v="STR0092"/>
    <x v="0"/>
    <s v="Abbassia"/>
    <d v="2024-07-20T00:00:00"/>
    <s v="Saturday"/>
    <x v="0"/>
    <x v="0"/>
    <s v="PRD01067"/>
    <n v="39"/>
    <n v="205.95"/>
    <n v="8032.05"/>
    <m/>
    <x v="5"/>
    <s v="NO"/>
    <s v="Executed"/>
    <n v="3.7"/>
    <s v="Excellent"/>
    <s v="https://via.placeholder.com/400?text=Shelf+626"/>
    <m/>
  </r>
  <r>
    <x v="626"/>
    <s v="PRM0169"/>
    <s v="STR0214"/>
    <x v="3"/>
    <s v="Tanta"/>
    <d v="2025-05-15T00:00:00"/>
    <s v="Thursday"/>
    <x v="1"/>
    <x v="1"/>
    <s v="PRD00403"/>
    <n v="0"/>
    <n v="0"/>
    <n v="6068.87"/>
    <m/>
    <x v="4"/>
    <s v="Yes"/>
    <s v="Partial"/>
    <n v="4.5999999999999996"/>
    <s v="Excellent"/>
    <s v="https://via.placeholder.com/400?text=Shelf+627"/>
    <m/>
  </r>
  <r>
    <x v="627"/>
    <s v="PRM0286"/>
    <s v="STR0340"/>
    <x v="1"/>
    <s v="Dokki"/>
    <d v="2024-08-16T00:00:00"/>
    <s v="Friday"/>
    <x v="7"/>
    <x v="0"/>
    <s v="PRD01046"/>
    <n v="21"/>
    <n v="100.97"/>
    <n v="2120.37"/>
    <m/>
    <x v="2"/>
    <s v="Yes"/>
    <s v="Partial"/>
    <n v="2.2999999999999998"/>
    <s v="Good"/>
    <s v="https://via.placeholder.com/400?text=Shelf+628"/>
    <s v="Photo blurry"/>
  </r>
  <r>
    <x v="628"/>
    <s v="PRM0263"/>
    <s v="STR0074"/>
    <x v="0"/>
    <s v="Abbassia"/>
    <d v="2024-06-17T00:00:00"/>
    <s v="Monday"/>
    <x v="4"/>
    <x v="0"/>
    <s v="PRD00891"/>
    <n v="6"/>
    <n v="174.41"/>
    <n v="1046.46"/>
    <m/>
    <x v="4"/>
    <s v="NO"/>
    <s v="Executed"/>
    <n v="1.8"/>
    <s v="Poor"/>
    <s v="https://via.placeholder.com/400?text=Shelf+629"/>
    <s v="Photo blurry"/>
  </r>
  <r>
    <x v="629"/>
    <s v="PRM0060"/>
    <s v="STR0273"/>
    <x v="0"/>
    <s v="Abbassia"/>
    <d v="2025-01-26T00:00:00"/>
    <s v="Sunday"/>
    <x v="6"/>
    <x v="1"/>
    <s v="PRD00602"/>
    <n v="4"/>
    <n v="338.7"/>
    <n v="1354.8"/>
    <m/>
    <x v="2"/>
    <s v="Yes"/>
    <s v="Executed"/>
    <n v="4"/>
    <s v="Excellent"/>
    <s v="https://via.placeholder.com/400?text=Shelf+630"/>
    <m/>
  </r>
  <r>
    <x v="630"/>
    <s v="PRM0141"/>
    <s v="STR0238"/>
    <x v="0"/>
    <s v="Maadi"/>
    <d v="2025-11-30T00:00:00"/>
    <s v="Sunday"/>
    <x v="8"/>
    <x v="1"/>
    <s v="PRD00169"/>
    <n v="33"/>
    <n v="29.66"/>
    <n v="978.78"/>
    <m/>
    <x v="2"/>
    <s v="NO"/>
    <s v="Executed"/>
    <n v="4.2"/>
    <s v="Excellent"/>
    <s v="https://via.placeholder.com/400?text=Shelf+631"/>
    <m/>
  </r>
  <r>
    <x v="631"/>
    <s v="PRM0111"/>
    <s v="STR0131"/>
    <x v="0"/>
    <s v="Maadi"/>
    <d v="2024-10-01T00:00:00"/>
    <s v="Tuesday"/>
    <x v="3"/>
    <x v="0"/>
    <s v="PRD00174"/>
    <n v="12"/>
    <n v="442.22"/>
    <n v="5306.64"/>
    <m/>
    <x v="2"/>
    <s v="NO"/>
    <s v="Executed"/>
    <n v="3.8"/>
    <s v="Excellent"/>
    <s v="https://via.placeholder.com/400?text=Shelf+632"/>
    <s v="Photo blurry"/>
  </r>
  <r>
    <x v="632"/>
    <s v="PRM0030"/>
    <s v="STR0035"/>
    <x v="0"/>
    <s v="Nasr City"/>
    <d v="2024-10-31T00:00:00"/>
    <s v="Thursday"/>
    <x v="3"/>
    <x v="0"/>
    <s v="PRD00037"/>
    <n v="10"/>
    <n v="194.23"/>
    <n v="1942.3"/>
    <m/>
    <x v="2"/>
    <s v="NO"/>
    <s v="Executed"/>
    <n v="3"/>
    <s v="Good"/>
    <s v="https://via.placeholder.com/400?text=Shelf+633"/>
    <m/>
  </r>
  <r>
    <x v="633"/>
    <s v="PRM0268"/>
    <s v="STR0180"/>
    <x v="3"/>
    <s v="Kafr El-Sheikh"/>
    <d v="2024-03-28T00:00:00"/>
    <s v="Thursday"/>
    <x v="11"/>
    <x v="0"/>
    <s v="PRD00238"/>
    <n v="39"/>
    <n v="238.21"/>
    <n v="9290.19"/>
    <m/>
    <x v="1"/>
    <s v="Yes"/>
    <s v="Executed"/>
    <n v="2.9"/>
    <s v="Good"/>
    <s v="https://via.placeholder.com/400?text=Shelf+634"/>
    <s v="Photo blurry"/>
  </r>
  <r>
    <x v="634"/>
    <s v="PRM0207"/>
    <s v="STR0137"/>
    <x v="0"/>
    <s v="Dokki"/>
    <d v="2024-03-28T00:00:00"/>
    <s v="Thursday"/>
    <x v="11"/>
    <x v="0"/>
    <s v="PRD00409"/>
    <n v="47"/>
    <n v="115.26"/>
    <n v="5417.22"/>
    <m/>
    <x v="0"/>
    <s v="Yes"/>
    <s v="Not Executed"/>
    <n v="1.6"/>
    <s v="Poor"/>
    <s v="https://via.placeholder.com/400?text=Shelf+635"/>
    <s v="Photo blurry"/>
  </r>
  <r>
    <x v="635"/>
    <s v="PRM0175"/>
    <s v="STR0113"/>
    <x v="0"/>
    <s v="Heliopolis"/>
    <d v="2024-04-10T00:00:00"/>
    <s v="Wednesday"/>
    <x v="9"/>
    <x v="0"/>
    <s v="PRD00406"/>
    <n v="23"/>
    <n v="140.97999999999999"/>
    <n v="3242.54"/>
    <m/>
    <x v="1"/>
    <s v="NO"/>
    <s v="Not Executed"/>
    <n v="4"/>
    <s v="Excellent"/>
    <s v="https://via.placeholder.com/400?text=Shelf+636"/>
    <m/>
  </r>
  <r>
    <x v="636"/>
    <s v="PRM0186"/>
    <s v="STR0059"/>
    <x v="3"/>
    <s v="Kafr El-Sheikh"/>
    <d v="2024-06-06T00:00:00"/>
    <s v="Thursday"/>
    <x v="4"/>
    <x v="0"/>
    <s v="PRD00948"/>
    <n v="29"/>
    <n v="218.78"/>
    <n v="6344.62"/>
    <m/>
    <x v="5"/>
    <s v="NO"/>
    <s v="Not Executed"/>
    <n v="4.4000000000000004"/>
    <s v="Excellent"/>
    <s v="https://via.placeholder.com/400?text=Shelf+637"/>
    <m/>
  </r>
  <r>
    <x v="637"/>
    <s v="PRM0111"/>
    <s v="STR0334"/>
    <x v="1"/>
    <s v="Dokki"/>
    <d v="2024-12-15T00:00:00"/>
    <s v="Sunday"/>
    <x v="2"/>
    <x v="0"/>
    <s v="PRD00733"/>
    <n v="43"/>
    <n v="344.5"/>
    <n v="14813.5"/>
    <m/>
    <x v="0"/>
    <s v="NO"/>
    <s v="Executed"/>
    <n v="1.6"/>
    <s v="Poor"/>
    <s v="https://via.placeholder.com/400?text=Shelf+638"/>
    <m/>
  </r>
  <r>
    <x v="638"/>
    <s v="PRM0288"/>
    <s v="STR0141"/>
    <x v="3"/>
    <s v="Mansoura"/>
    <d v="2025-10-24T00:00:00"/>
    <s v="Friday"/>
    <x v="3"/>
    <x v="1"/>
    <s v="PRD00085"/>
    <n v="17"/>
    <n v="199.27"/>
    <n v="3387.59"/>
    <m/>
    <x v="3"/>
    <s v="Yes"/>
    <s v="Partial"/>
    <n v="1.6"/>
    <s v="Poor"/>
    <s v="https://via.placeholder.com/400?text=Shelf+639"/>
    <m/>
  </r>
  <r>
    <x v="639"/>
    <s v="PRM0289"/>
    <s v="STR0234"/>
    <x v="2"/>
    <s v="Sedy Bey"/>
    <d v="2025-07-09T00:00:00"/>
    <s v="Wednesday"/>
    <x v="0"/>
    <x v="1"/>
    <s v="PRD01029"/>
    <n v="32"/>
    <n v="62.86"/>
    <n v="2011.52"/>
    <m/>
    <x v="0"/>
    <s v="NO"/>
    <s v="Executed"/>
    <n v="3.4"/>
    <s v="Excellent"/>
    <s v="https://via.placeholder.com/400?text=Shelf+640"/>
    <m/>
  </r>
  <r>
    <x v="640"/>
    <s v="PRM0298"/>
    <s v="STR0128"/>
    <x v="2"/>
    <s v="Sedy Bey"/>
    <d v="2025-11-22T00:00:00"/>
    <s v="Saturday"/>
    <x v="8"/>
    <x v="1"/>
    <s v="PRD00415"/>
    <n v="20"/>
    <n v="0"/>
    <n v="3921.6"/>
    <m/>
    <x v="3"/>
    <s v="NO"/>
    <s v="Executed"/>
    <n v="3.8"/>
    <s v="Excellent"/>
    <s v="https://via.placeholder.com/400?text=Shelf+641"/>
    <m/>
  </r>
  <r>
    <x v="641"/>
    <s v="PRM0032"/>
    <s v="STR0274"/>
    <x v="0"/>
    <s v="Heliopolis"/>
    <d v="2024-11-21T00:00:00"/>
    <s v="Thursday"/>
    <x v="8"/>
    <x v="0"/>
    <s v="PRD01130"/>
    <n v="25"/>
    <n v="63.6"/>
    <n v="1590"/>
    <m/>
    <x v="1"/>
    <s v="Yes"/>
    <s v="Executed"/>
    <n v="4.9000000000000004"/>
    <s v="Excellent"/>
    <s v="https://via.placeholder.com/400?text=Shelf+642"/>
    <m/>
  </r>
  <r>
    <x v="642"/>
    <s v="PRM0267"/>
    <s v="STR0183"/>
    <x v="0"/>
    <s v="Heliopolis"/>
    <d v="2025-08-03T00:00:00"/>
    <s v="Sunday"/>
    <x v="7"/>
    <x v="1"/>
    <s v="PRD00825"/>
    <n v="41"/>
    <n v="161.93"/>
    <n v="6639.13"/>
    <m/>
    <x v="3"/>
    <s v="NO"/>
    <s v="Executed"/>
    <n v="1.7"/>
    <s v="Poor"/>
    <s v="https://via.placeholder.com/400?text=Shelf+643"/>
    <m/>
  </r>
  <r>
    <x v="643"/>
    <s v="PRM0218"/>
    <s v="STR0336"/>
    <x v="3"/>
    <s v="Tanta"/>
    <d v="2024-02-28T00:00:00"/>
    <s v="Wednesday"/>
    <x v="5"/>
    <x v="0"/>
    <s v="PRD00703"/>
    <n v="48"/>
    <n v="101.41"/>
    <n v="4867.68"/>
    <m/>
    <x v="3"/>
    <s v="NO"/>
    <s v="Executed"/>
    <n v="3.4"/>
    <s v="Excellent"/>
    <s v="https://via.placeholder.com/400?text=Shelf+644"/>
    <m/>
  </r>
  <r>
    <x v="644"/>
    <s v="PRM0151"/>
    <s v="STR0109"/>
    <x v="0"/>
    <s v="Nasr City"/>
    <d v="2025-09-27T00:00:00"/>
    <s v="Saturday"/>
    <x v="10"/>
    <x v="1"/>
    <s v="PRD00670"/>
    <n v="0"/>
    <n v="149.53"/>
    <n v="1046.71"/>
    <m/>
    <x v="0"/>
    <s v="NO"/>
    <s v="Partial"/>
    <n v="5"/>
    <s v="Excellent"/>
    <s v="https://via.placeholder.com/400?text=Shelf+645"/>
    <s v="Photo blurry"/>
  </r>
  <r>
    <x v="645"/>
    <s v="PRM0137"/>
    <s v="STR0159"/>
    <x v="3"/>
    <s v="Zagazig"/>
    <d v="2025-11-02T00:00:00"/>
    <s v="Sunday"/>
    <x v="8"/>
    <x v="1"/>
    <s v="PRD01018"/>
    <n v="40"/>
    <n v="217.44"/>
    <n v="8697.6"/>
    <m/>
    <x v="4"/>
    <s v="Yes"/>
    <s v="Executed"/>
    <n v="1.6"/>
    <s v="Poor"/>
    <s v="https://via.placeholder.com/400?text=Shelf+646"/>
    <m/>
  </r>
  <r>
    <x v="646"/>
    <s v="PRM0299"/>
    <s v="STR0183"/>
    <x v="0"/>
    <s v="Heliopolis"/>
    <d v="2025-10-16T00:00:00"/>
    <s v="Thursday"/>
    <x v="3"/>
    <x v="1"/>
    <s v="PRD00429"/>
    <n v="1"/>
    <n v="137.16"/>
    <n v="137.16"/>
    <m/>
    <x v="0"/>
    <s v="NO"/>
    <s v="Executed"/>
    <n v="2.2000000000000002"/>
    <s v="Good"/>
    <s v="https://via.placeholder.com/400?text=Shelf+647"/>
    <m/>
  </r>
  <r>
    <x v="647"/>
    <s v="PRM0283"/>
    <s v="STR0271"/>
    <x v="0"/>
    <s v="Heliopolis"/>
    <d v="2024-09-20T00:00:00"/>
    <s v="Friday"/>
    <x v="10"/>
    <x v="0"/>
    <s v="PRD00122"/>
    <n v="37"/>
    <n v="299.41000000000003"/>
    <n v="11078.17"/>
    <m/>
    <x v="5"/>
    <s v="NO"/>
    <s v="Executed"/>
    <n v="4"/>
    <s v="Excellent"/>
    <s v="https://via.placeholder.com/400?text=Shelf+648"/>
    <m/>
  </r>
  <r>
    <x v="648"/>
    <s v="PRM0222"/>
    <s v="STR0026"/>
    <x v="4"/>
    <s v="Aswan"/>
    <d v="2024-10-05T00:00:00"/>
    <s v="Saturday"/>
    <x v="3"/>
    <x v="0"/>
    <s v="PRD00017"/>
    <n v="46"/>
    <n v="121.02"/>
    <n v="5566.92"/>
    <m/>
    <x v="2"/>
    <s v="NO"/>
    <s v="Executed"/>
    <n v="1.8"/>
    <s v="Poor"/>
    <s v="https://via.placeholder.com/400?text=Shelf+649"/>
    <s v="Photo blurry"/>
  </r>
  <r>
    <x v="649"/>
    <s v="PRM0101"/>
    <s v="STR0225"/>
    <x v="1"/>
    <s v="6th of October"/>
    <d v="2024-02-29T00:00:00"/>
    <s v="Thursday"/>
    <x v="5"/>
    <x v="0"/>
    <s v="PRD00832"/>
    <n v="43"/>
    <n v="84.85"/>
    <n v="3648.55"/>
    <m/>
    <x v="4"/>
    <s v="NO"/>
    <s v="Not Executed"/>
    <n v="2.5"/>
    <s v="Good"/>
    <s v="https://via.placeholder.com/400?text=Shelf+650"/>
    <m/>
  </r>
  <r>
    <x v="650"/>
    <s v="PRM0290"/>
    <s v="STR0007"/>
    <x v="0"/>
    <s v="Maadi"/>
    <d v="2025-06-06T00:00:00"/>
    <s v="Friday"/>
    <x v="4"/>
    <x v="1"/>
    <s v="PRD00453"/>
    <n v="37"/>
    <n v="192.52"/>
    <n v="7123.24"/>
    <m/>
    <x v="1"/>
    <s v="Yes"/>
    <s v="Executed"/>
    <n v="3.5"/>
    <s v="Excellent"/>
    <s v="https://via.placeholder.com/400?text=Shelf+651"/>
    <m/>
  </r>
  <r>
    <x v="651"/>
    <s v="PRM0154"/>
    <s v="STR0109"/>
    <x v="0"/>
    <s v="Nasr City"/>
    <d v="2024-07-22T00:00:00"/>
    <s v="Monday"/>
    <x v="0"/>
    <x v="0"/>
    <s v="PRD00530"/>
    <n v="20"/>
    <n v="276.10000000000002"/>
    <n v="5522"/>
    <m/>
    <x v="2"/>
    <s v="NO"/>
    <s v="Not Executed"/>
    <n v="3.6"/>
    <s v="Excellent"/>
    <s v="https://via.placeholder.com/400?text=Shelf+652"/>
    <s v="Photo blurry"/>
  </r>
  <r>
    <x v="652"/>
    <s v="PRM0233"/>
    <s v="STR0004"/>
    <x v="2"/>
    <s v="Stanley"/>
    <d v="2024-01-16T00:00:00"/>
    <s v="Tuesday"/>
    <x v="6"/>
    <x v="0"/>
    <s v="PRD00849"/>
    <n v="26"/>
    <n v="64.209999999999994"/>
    <n v="1669.46"/>
    <m/>
    <x v="4"/>
    <s v="Yes"/>
    <s v="Executed"/>
    <n v="1.2"/>
    <s v="Poor"/>
    <s v="https://via.placeholder.com/400?text=Shelf+653"/>
    <s v="Photo blurry"/>
  </r>
  <r>
    <x v="653"/>
    <s v="PRM0096"/>
    <s v="STR0261"/>
    <x v="0"/>
    <s v="Maadi"/>
    <d v="2025-05-06T00:00:00"/>
    <s v="Tuesday"/>
    <x v="1"/>
    <x v="1"/>
    <s v="PRD00330"/>
    <n v="31"/>
    <n v="118.58"/>
    <n v="3675.98"/>
    <m/>
    <x v="5"/>
    <s v="Yes"/>
    <s v="Executed"/>
    <n v="4.4000000000000004"/>
    <s v="Excellent"/>
    <s v="https://via.placeholder.com/400?text=Shelf+654"/>
    <m/>
  </r>
  <r>
    <x v="654"/>
    <s v="PRM0131"/>
    <s v="STR0262"/>
    <x v="4"/>
    <s v="Sohag"/>
    <d v="2025-07-09T00:00:00"/>
    <s v="Wednesday"/>
    <x v="0"/>
    <x v="1"/>
    <s v="PRD01001"/>
    <n v="25"/>
    <n v="148.21"/>
    <n v="3705.25"/>
    <m/>
    <x v="4"/>
    <s v="NO"/>
    <s v="Executed"/>
    <n v="1.3"/>
    <s v="Poor"/>
    <s v="https://via.placeholder.com/400?text=Shelf+655"/>
    <m/>
  </r>
  <r>
    <x v="655"/>
    <s v="PRM0253"/>
    <s v="STR0253"/>
    <x v="1"/>
    <s v="Sheikh Zayed"/>
    <d v="2024-01-12T00:00:00"/>
    <s v="Friday"/>
    <x v="6"/>
    <x v="0"/>
    <s v="PRD00109"/>
    <n v="2"/>
    <n v="27.73"/>
    <n v="55.46"/>
    <m/>
    <x v="2"/>
    <s v="Yes"/>
    <s v="Executed"/>
    <n v="3.9"/>
    <s v="Excellent"/>
    <s v="https://via.placeholder.com/400?text=Shelf+656"/>
    <m/>
  </r>
  <r>
    <x v="656"/>
    <s v="PRM0031"/>
    <s v="STR0119"/>
    <x v="1"/>
    <s v="Sheikh Zayed"/>
    <d v="2025-02-26T00:00:00"/>
    <s v="Wednesday"/>
    <x v="5"/>
    <x v="1"/>
    <s v="PRD00076"/>
    <n v="47"/>
    <n v="33"/>
    <n v="1551"/>
    <m/>
    <x v="5"/>
    <s v="Yes"/>
    <s v="Partial"/>
    <n v="1.7"/>
    <s v="Poor"/>
    <s v="https://via.placeholder.com/400?text=Shelf+657"/>
    <m/>
  </r>
  <r>
    <x v="657"/>
    <s v="PRM0286"/>
    <s v="STR0166"/>
    <x v="4"/>
    <s v="Sohag"/>
    <d v="2025-01-03T00:00:00"/>
    <s v="Friday"/>
    <x v="6"/>
    <x v="1"/>
    <s v="PRD01180"/>
    <n v="29"/>
    <n v="66.709999999999994"/>
    <n v="1934.59"/>
    <m/>
    <x v="1"/>
    <s v="NO"/>
    <s v="Executed"/>
    <n v="4.2"/>
    <s v="Excellent"/>
    <s v="https://via.placeholder.com/400?text=Shelf+658"/>
    <m/>
  </r>
  <r>
    <x v="658"/>
    <s v="PRM0271"/>
    <s v="STR0311"/>
    <x v="4"/>
    <s v="Aswan"/>
    <d v="2024-10-03T00:00:00"/>
    <s v="Thursday"/>
    <x v="3"/>
    <x v="0"/>
    <s v="PRD01139"/>
    <n v="0"/>
    <n v="44.03"/>
    <n v="0"/>
    <s v="No Sales"/>
    <x v="0"/>
    <s v="Yes"/>
    <s v="Not Executed"/>
    <n v="2"/>
    <s v="Good"/>
    <s v="https://via.placeholder.com/400?text=Shelf+659"/>
    <m/>
  </r>
  <r>
    <x v="659"/>
    <s v="PRM0280"/>
    <s v="STR0085"/>
    <x v="0"/>
    <s v="Abbassia"/>
    <d v="2025-08-16T00:00:00"/>
    <s v="Saturday"/>
    <x v="7"/>
    <x v="1"/>
    <s v="PRD01181"/>
    <n v="42"/>
    <n v="172.73"/>
    <n v="7254.66"/>
    <m/>
    <x v="5"/>
    <s v="NO"/>
    <s v="Executed"/>
    <n v="3.3"/>
    <s v="Excellent"/>
    <s v="https://via.placeholder.com/400?text=Shelf+660"/>
    <m/>
  </r>
  <r>
    <x v="660"/>
    <s v="PRM0113"/>
    <s v="STR0157"/>
    <x v="3"/>
    <s v="Tanta"/>
    <d v="2024-09-15T00:00:00"/>
    <s v="Sunday"/>
    <x v="10"/>
    <x v="0"/>
    <s v="PRD00439"/>
    <n v="3"/>
    <n v="304.89"/>
    <n v="914.67"/>
    <m/>
    <x v="5"/>
    <s v="NO"/>
    <s v="Partial"/>
    <n v="2.9"/>
    <s v="Good"/>
    <s v="https://via.placeholder.com/400?text=Shelf+661"/>
    <s v="Photo blurry"/>
  </r>
  <r>
    <x v="661"/>
    <s v="PRM0206"/>
    <s v="STR0129"/>
    <x v="0"/>
    <s v="Maadi"/>
    <d v="2025-06-06T00:00:00"/>
    <s v="Friday"/>
    <x v="4"/>
    <x v="1"/>
    <s v="PRD00646"/>
    <n v="35"/>
    <n v="8.49"/>
    <n v="297.14999999999998"/>
    <m/>
    <x v="1"/>
    <s v="NO"/>
    <s v="Executed"/>
    <n v="4.4000000000000004"/>
    <s v="Excellent"/>
    <s v="https://via.placeholder.com/400?text=Shelf+662"/>
    <s v="Photo blurry"/>
  </r>
  <r>
    <x v="662"/>
    <s v="PRM0229"/>
    <s v="STR0224"/>
    <x v="0"/>
    <s v="Dokki"/>
    <d v="2025-04-17T00:00:00"/>
    <s v="Thursday"/>
    <x v="9"/>
    <x v="1"/>
    <s v="PRD00823"/>
    <n v="49"/>
    <n v="50.33"/>
    <n v="2466.17"/>
    <m/>
    <x v="3"/>
    <s v="NO"/>
    <s v="Executed"/>
    <n v="1.7"/>
    <s v="Poor"/>
    <s v="https://via.placeholder.com/400?text=Shelf+663"/>
    <m/>
  </r>
  <r>
    <x v="663"/>
    <s v="PRM0118"/>
    <s v="STR0181"/>
    <x v="0"/>
    <s v="Nasr City"/>
    <d v="2025-07-01T00:00:00"/>
    <s v="Tuesday"/>
    <x v="0"/>
    <x v="1"/>
    <s v="PRD01027"/>
    <n v="42"/>
    <n v="413.2"/>
    <n v="17354.400000000001"/>
    <m/>
    <x v="3"/>
    <s v="Yes"/>
    <s v="Not Executed"/>
    <n v="5"/>
    <s v="Excellent"/>
    <s v="https://via.placeholder.com/400?text=Shelf+664"/>
    <m/>
  </r>
  <r>
    <x v="664"/>
    <s v="PRM0259"/>
    <s v="STR0254"/>
    <x v="0"/>
    <s v="Maadi"/>
    <d v="2024-08-29T00:00:00"/>
    <s v="Thursday"/>
    <x v="7"/>
    <x v="0"/>
    <s v="PRD00041"/>
    <n v="13"/>
    <n v="231.01"/>
    <n v="3003.13"/>
    <m/>
    <x v="5"/>
    <s v="NO"/>
    <s v="Executed"/>
    <n v="1.6"/>
    <s v="Poor"/>
    <s v="https://via.placeholder.com/400?text=Shelf+665"/>
    <m/>
  </r>
  <r>
    <x v="665"/>
    <s v="PRM0239"/>
    <s v="STR0040"/>
    <x v="1"/>
    <s v="Dokki"/>
    <d v="2025-09-23T00:00:00"/>
    <s v="Tuesday"/>
    <x v="10"/>
    <x v="1"/>
    <s v="PRD00532"/>
    <n v="3"/>
    <n v="10.34"/>
    <n v="31.02"/>
    <m/>
    <x v="4"/>
    <s v="NO"/>
    <s v="Executed"/>
    <n v="2.8"/>
    <s v="Good"/>
    <s v="https://via.placeholder.com/400?text=Shelf+666"/>
    <m/>
  </r>
  <r>
    <x v="666"/>
    <s v="PRM0035"/>
    <s v="STR0241"/>
    <x v="0"/>
    <s v="Nasr City"/>
    <d v="2024-06-22T00:00:00"/>
    <s v="Saturday"/>
    <x v="4"/>
    <x v="0"/>
    <s v="PRD00867"/>
    <n v="25"/>
    <n v="136.59"/>
    <n v="3414.75"/>
    <m/>
    <x v="2"/>
    <s v="NO"/>
    <s v="Partial"/>
    <n v="3.2"/>
    <s v="Excellent"/>
    <s v="https://via.placeholder.com/400?text=Shelf+667"/>
    <m/>
  </r>
  <r>
    <x v="667"/>
    <s v="PRM0138"/>
    <s v="STR0115"/>
    <x v="4"/>
    <s v="Sohag"/>
    <d v="2024-06-30T00:00:00"/>
    <s v="Sunday"/>
    <x v="4"/>
    <x v="0"/>
    <s v="PRD00748"/>
    <n v="38"/>
    <n v="421.44"/>
    <n v="16014.72"/>
    <m/>
    <x v="0"/>
    <s v="Yes"/>
    <s v="Executed"/>
    <n v="2.5"/>
    <s v="Good"/>
    <s v="https://via.placeholder.com/400?text=Shelf+668"/>
    <m/>
  </r>
  <r>
    <x v="668"/>
    <s v="PRM0207"/>
    <s v="STR0138"/>
    <x v="0"/>
    <s v="Heliopolis"/>
    <d v="2025-06-14T00:00:00"/>
    <s v="Saturday"/>
    <x v="4"/>
    <x v="1"/>
    <s v="PRD00381"/>
    <n v="28"/>
    <n v="58.74"/>
    <n v="1644.72"/>
    <m/>
    <x v="2"/>
    <s v="Yes"/>
    <s v="Executed"/>
    <n v="2.2000000000000002"/>
    <s v="Good"/>
    <s v="https://via.placeholder.com/400?text=Shelf+669"/>
    <m/>
  </r>
  <r>
    <x v="669"/>
    <s v="PRM0092"/>
    <s v="STR0043"/>
    <x v="0"/>
    <s v="Abbassia"/>
    <d v="2024-10-30T00:00:00"/>
    <s v="Wednesday"/>
    <x v="3"/>
    <x v="0"/>
    <s v="PRD00282"/>
    <n v="47"/>
    <n v="345.85"/>
    <n v="16254.95"/>
    <m/>
    <x v="4"/>
    <s v="NO"/>
    <s v="Executed"/>
    <n v="2.6"/>
    <s v="Good"/>
    <s v="https://via.placeholder.com/400?text=Shelf+670"/>
    <m/>
  </r>
  <r>
    <x v="670"/>
    <s v="PRM0045"/>
    <s v="STR0038"/>
    <x v="1"/>
    <s v="Sheikh Zayed"/>
    <d v="2024-09-20T00:00:00"/>
    <s v="Friday"/>
    <x v="10"/>
    <x v="0"/>
    <s v="PRD00658"/>
    <n v="31"/>
    <n v="292.86"/>
    <n v="9078.66"/>
    <m/>
    <x v="5"/>
    <s v="NO"/>
    <s v="Executed"/>
    <n v="3.6"/>
    <s v="Excellent"/>
    <s v="https://via.placeholder.com/400?text=Shelf+671"/>
    <m/>
  </r>
  <r>
    <x v="671"/>
    <s v="PRM0147"/>
    <s v="STR0080"/>
    <x v="4"/>
    <s v="Qena"/>
    <d v="2024-07-13T00:00:00"/>
    <s v="Saturday"/>
    <x v="0"/>
    <x v="0"/>
    <s v="PRD01104"/>
    <n v="15"/>
    <n v="160.82"/>
    <n v="2412.3000000000002"/>
    <m/>
    <x v="3"/>
    <s v="NO"/>
    <s v="Not Executed"/>
    <n v="3.3"/>
    <s v="Excellent"/>
    <s v="https://via.placeholder.com/400?text=Shelf+672"/>
    <m/>
  </r>
  <r>
    <x v="672"/>
    <s v="PRM0091"/>
    <s v="STR0015"/>
    <x v="3"/>
    <s v="Tanta"/>
    <d v="2025-09-23T00:00:00"/>
    <s v="Tuesday"/>
    <x v="10"/>
    <x v="1"/>
    <s v="PRD01003"/>
    <n v="49"/>
    <n v="319.77999999999997"/>
    <n v="15669.22"/>
    <m/>
    <x v="1"/>
    <s v="NO"/>
    <s v="Not Executed"/>
    <n v="1.7"/>
    <s v="Poor"/>
    <s v="https://via.placeholder.com/400?text=Shelf+673"/>
    <s v="Photo blurry"/>
  </r>
  <r>
    <x v="673"/>
    <s v="PRM0247"/>
    <s v="STR0231"/>
    <x v="0"/>
    <s v="Dokki"/>
    <d v="2024-11-12T00:00:00"/>
    <s v="Tuesday"/>
    <x v="8"/>
    <x v="0"/>
    <s v="PRD00280"/>
    <n v="3"/>
    <n v="333.81"/>
    <n v="1001.43"/>
    <m/>
    <x v="0"/>
    <s v="Yes"/>
    <s v="Partial"/>
    <n v="4.4000000000000004"/>
    <s v="Excellent"/>
    <s v="https://via.placeholder.com/400?text=Shelf+674"/>
    <m/>
  </r>
  <r>
    <x v="674"/>
    <s v="PRM0010"/>
    <s v="STR0123"/>
    <x v="0"/>
    <s v="Dokki"/>
    <d v="2025-01-17T00:00:00"/>
    <s v="Friday"/>
    <x v="6"/>
    <x v="1"/>
    <s v="PRD00011"/>
    <n v="45"/>
    <n v="71.03"/>
    <n v="3196.35"/>
    <m/>
    <x v="0"/>
    <s v="Yes"/>
    <s v="Not Executed"/>
    <n v="2.1"/>
    <s v="Good"/>
    <s v="https://via.placeholder.com/400?text=Shelf+675"/>
    <m/>
  </r>
  <r>
    <x v="675"/>
    <s v="PRM0236"/>
    <s v="STR0180"/>
    <x v="3"/>
    <s v="Kafr El-Sheikh"/>
    <d v="2025-08-13T00:00:00"/>
    <s v="Wednesday"/>
    <x v="7"/>
    <x v="1"/>
    <s v="PRD01035"/>
    <n v="47"/>
    <n v="150.68"/>
    <n v="7081.96"/>
    <m/>
    <x v="2"/>
    <s v="NO"/>
    <s v="Partial"/>
    <n v="2.8"/>
    <s v="Good"/>
    <s v="https://via.placeholder.com/400?text=Shelf+676"/>
    <s v="Photo blurry"/>
  </r>
  <r>
    <x v="676"/>
    <s v="PRM0055"/>
    <s v="STR0279"/>
    <x v="1"/>
    <s v="Haram"/>
    <d v="2024-10-10T00:00:00"/>
    <s v="Thursday"/>
    <x v="3"/>
    <x v="0"/>
    <s v="PRD00597"/>
    <n v="46"/>
    <n v="241.88"/>
    <n v="11126.48"/>
    <m/>
    <x v="3"/>
    <s v="NO"/>
    <s v="Executed"/>
    <n v="4.5999999999999996"/>
    <s v="Excellent"/>
    <s v="https://via.placeholder.com/400?text=Shelf+677"/>
    <s v="Photo blurry"/>
  </r>
  <r>
    <x v="677"/>
    <s v="PRM0139"/>
    <s v="STR0025"/>
    <x v="0"/>
    <s v="Abbassia"/>
    <d v="2024-06-03T00:00:00"/>
    <s v="Monday"/>
    <x v="4"/>
    <x v="0"/>
    <s v="PRD01098"/>
    <n v="1"/>
    <n v="100.75"/>
    <n v="100.75"/>
    <m/>
    <x v="3"/>
    <s v="NO"/>
    <s v="Partial"/>
    <n v="4.9000000000000004"/>
    <s v="Excellent"/>
    <s v="https://via.placeholder.com/400?text=Shelf+678"/>
    <m/>
  </r>
  <r>
    <x v="678"/>
    <s v="PRM0187"/>
    <s v="STR0342"/>
    <x v="1"/>
    <s v="Sheikh Zayed"/>
    <d v="2025-02-16T00:00:00"/>
    <s v="Sunday"/>
    <x v="5"/>
    <x v="1"/>
    <s v="PRD01099"/>
    <n v="45"/>
    <n v="1505.8"/>
    <n v="67761"/>
    <m/>
    <x v="4"/>
    <s v="NO"/>
    <s v="Executed"/>
    <n v="1.9"/>
    <s v="Poor"/>
    <s v="https://via.placeholder.com/400?text=Shelf+679"/>
    <m/>
  </r>
  <r>
    <x v="679"/>
    <s v="PRM0052"/>
    <s v="STR0192"/>
    <x v="0"/>
    <s v="Abbassia"/>
    <d v="2024-12-21T00:00:00"/>
    <s v="Saturday"/>
    <x v="2"/>
    <x v="0"/>
    <s v="PRD00487"/>
    <n v="3"/>
    <n v="276.27999999999997"/>
    <n v="828.84"/>
    <m/>
    <x v="2"/>
    <s v="NO"/>
    <s v="Not Executed"/>
    <n v="1.6"/>
    <s v="Poor"/>
    <s v="https://via.placeholder.com/400?text=Shelf+680"/>
    <m/>
  </r>
  <r>
    <x v="680"/>
    <s v="PRM0056"/>
    <s v="STR0069"/>
    <x v="1"/>
    <s v="Dokki"/>
    <d v="2025-09-26T00:00:00"/>
    <s v="Friday"/>
    <x v="10"/>
    <x v="1"/>
    <s v="PRD00912"/>
    <n v="29"/>
    <n v="385.92"/>
    <n v="11191.68"/>
    <m/>
    <x v="2"/>
    <s v="Yes"/>
    <s v="Not Executed"/>
    <n v="1.8"/>
    <s v="Poor"/>
    <s v="https://via.placeholder.com/400?text=Shelf+681"/>
    <m/>
  </r>
  <r>
    <x v="681"/>
    <s v="PRM0012"/>
    <s v="STR0126"/>
    <x v="3"/>
    <s v="Mansoura"/>
    <d v="2024-01-26T00:00:00"/>
    <s v="Friday"/>
    <x v="6"/>
    <x v="0"/>
    <s v="PRD01088"/>
    <n v="46"/>
    <n v="203.12"/>
    <n v="9343.52"/>
    <m/>
    <x v="4"/>
    <s v="Yes"/>
    <s v="Not Executed"/>
    <n v="3.5"/>
    <s v="Excellent"/>
    <s v="https://via.placeholder.com/400?text=Shelf+682"/>
    <m/>
  </r>
  <r>
    <x v="682"/>
    <s v="PRM0272"/>
    <s v="STR0177"/>
    <x v="4"/>
    <s v="Luxor"/>
    <d v="2024-04-03T00:00:00"/>
    <s v="Wednesday"/>
    <x v="9"/>
    <x v="0"/>
    <s v="PRD01115"/>
    <n v="49"/>
    <n v="396.77"/>
    <n v="19441.73"/>
    <m/>
    <x v="4"/>
    <s v="NO"/>
    <s v="Not Executed"/>
    <n v="3.7"/>
    <s v="Excellent"/>
    <s v="https://via.placeholder.com/400?text=Shelf+683"/>
    <m/>
  </r>
  <r>
    <x v="683"/>
    <s v="PRM0085"/>
    <s v="STR0134"/>
    <x v="4"/>
    <s v="Sohag"/>
    <d v="2025-10-13T00:00:00"/>
    <s v="Monday"/>
    <x v="3"/>
    <x v="1"/>
    <s v="PRD00257"/>
    <n v="17"/>
    <n v="260.13"/>
    <n v="4422.21"/>
    <m/>
    <x v="2"/>
    <s v="Yes"/>
    <s v="Executed"/>
    <n v="2.2000000000000002"/>
    <s v="Good"/>
    <s v="https://via.placeholder.com/400?text=Shelf+684"/>
    <m/>
  </r>
  <r>
    <x v="684"/>
    <s v="PRM0080"/>
    <s v="STR0040"/>
    <x v="1"/>
    <s v="Dokki"/>
    <d v="2025-04-24T00:00:00"/>
    <s v="Thursday"/>
    <x v="9"/>
    <x v="1"/>
    <s v="PRD00737"/>
    <n v="49"/>
    <n v="59.55"/>
    <n v="2917.95"/>
    <m/>
    <x v="4"/>
    <s v="Yes"/>
    <s v="Executed"/>
    <n v="3.9"/>
    <s v="Excellent"/>
    <s v="https://via.placeholder.com/400?text=Shelf+685"/>
    <m/>
  </r>
  <r>
    <x v="685"/>
    <s v="PRM0083"/>
    <s v="STR0307"/>
    <x v="4"/>
    <s v="Aswan"/>
    <d v="2025-07-29T00:00:00"/>
    <s v="Tuesday"/>
    <x v="0"/>
    <x v="1"/>
    <s v="PRD00335"/>
    <n v="0"/>
    <n v="11.02"/>
    <n v="0"/>
    <s v="No Sales"/>
    <x v="3"/>
    <s v="NO"/>
    <s v="Executed"/>
    <n v="4"/>
    <s v="Excellent"/>
    <s v="https://via.placeholder.com/400?text=Shelf+686"/>
    <m/>
  </r>
  <r>
    <x v="686"/>
    <s v="PRM0020"/>
    <s v="STR0306"/>
    <x v="1"/>
    <s v="Haram"/>
    <d v="2025-11-18T00:00:00"/>
    <s v="Tuesday"/>
    <x v="8"/>
    <x v="1"/>
    <s v="PRD00001"/>
    <n v="1"/>
    <n v="356.63"/>
    <n v="356.63"/>
    <m/>
    <x v="3"/>
    <s v="Yes"/>
    <s v="Executed"/>
    <n v="2.2000000000000002"/>
    <s v="Good"/>
    <s v="https://via.placeholder.com/400?text=Shelf+687"/>
    <m/>
  </r>
  <r>
    <x v="687"/>
    <s v="PRM0126"/>
    <s v="STR0248"/>
    <x v="3"/>
    <s v="Zagazig"/>
    <d v="2025-09-27T00:00:00"/>
    <s v="Saturday"/>
    <x v="10"/>
    <x v="1"/>
    <s v="PRD00708"/>
    <n v="11"/>
    <n v="401.81"/>
    <n v="4419.91"/>
    <m/>
    <x v="0"/>
    <s v="NO"/>
    <s v="Executed"/>
    <n v="5"/>
    <s v="Excellent"/>
    <s v="https://via.placeholder.com/400?text=Shelf+688"/>
    <m/>
  </r>
  <r>
    <x v="688"/>
    <s v="PRM0285"/>
    <s v="STR0297"/>
    <x v="3"/>
    <s v="Damietta"/>
    <d v="2024-10-19T00:00:00"/>
    <s v="Saturday"/>
    <x v="3"/>
    <x v="0"/>
    <s v="PRD00645"/>
    <n v="19"/>
    <n v="148.69"/>
    <n v="2825.11"/>
    <m/>
    <x v="3"/>
    <s v="NO"/>
    <s v="Executed"/>
    <n v="3"/>
    <s v="Good"/>
    <s v="https://via.placeholder.com/400?text=Shelf+689"/>
    <m/>
  </r>
  <r>
    <x v="689"/>
    <s v="PRM0280"/>
    <s v="STR0157"/>
    <x v="3"/>
    <s v="Tanta"/>
    <d v="2025-02-28T00:00:00"/>
    <s v="Friday"/>
    <x v="5"/>
    <x v="1"/>
    <s v="PRD00307"/>
    <n v="6"/>
    <n v="220.8"/>
    <n v="1324.8"/>
    <m/>
    <x v="3"/>
    <s v="NO"/>
    <s v="Executed"/>
    <n v="3.9"/>
    <s v="Excellent"/>
    <s v="https://via.placeholder.com/400?text=Shelf+690"/>
    <s v="Photo blurry"/>
  </r>
  <r>
    <x v="690"/>
    <s v="PRM0053"/>
    <s v="STR0014"/>
    <x v="1"/>
    <s v="6th of October"/>
    <d v="2024-01-13T00:00:00"/>
    <s v="Saturday"/>
    <x v="6"/>
    <x v="0"/>
    <s v="PRD00504"/>
    <n v="4"/>
    <n v="169.66"/>
    <n v="678.64"/>
    <m/>
    <x v="0"/>
    <s v="NO"/>
    <s v="Executed"/>
    <n v="3.4"/>
    <s v="Excellent"/>
    <s v="https://via.placeholder.com/400?text=Shelf+691"/>
    <m/>
  </r>
  <r>
    <x v="691"/>
    <s v="PRM0135"/>
    <s v="STR0346"/>
    <x v="3"/>
    <s v="Mansoura"/>
    <d v="2024-10-12T00:00:00"/>
    <s v="Saturday"/>
    <x v="3"/>
    <x v="0"/>
    <s v="PRD00331"/>
    <n v="44"/>
    <n v="175.45"/>
    <n v="7719.8"/>
    <m/>
    <x v="2"/>
    <s v="NO"/>
    <s v="Executed"/>
    <n v="1.3"/>
    <s v="Poor"/>
    <s v="https://via.placeholder.com/400?text=Shelf+692"/>
    <s v="Photo blurry"/>
  </r>
  <r>
    <x v="692"/>
    <s v="PRM0066"/>
    <s v="STR0216"/>
    <x v="0"/>
    <s v="Abbassia"/>
    <d v="2024-10-17T00:00:00"/>
    <s v="Thursday"/>
    <x v="3"/>
    <x v="0"/>
    <s v="PRD00076"/>
    <n v="10"/>
    <n v="33"/>
    <n v="330"/>
    <m/>
    <x v="3"/>
    <s v="Yes"/>
    <s v="Not Executed"/>
    <n v="1.1000000000000001"/>
    <s v="Poor"/>
    <s v="https://via.placeholder.com/400?text=Shelf+693"/>
    <s v="Photo blurry"/>
  </r>
  <r>
    <x v="693"/>
    <s v="PRM0290"/>
    <s v="STR0234"/>
    <x v="2"/>
    <s v="Sedy Bey"/>
    <d v="2024-12-15T00:00:00"/>
    <s v="Sunday"/>
    <x v="2"/>
    <x v="0"/>
    <s v="PRD00358"/>
    <n v="48"/>
    <n v="368.63"/>
    <n v="17694.240000000002"/>
    <m/>
    <x v="0"/>
    <s v="NO"/>
    <s v="Partial"/>
    <n v="3.1"/>
    <s v="Excellent"/>
    <s v="https://via.placeholder.com/400?text=Shelf+694"/>
    <m/>
  </r>
  <r>
    <x v="694"/>
    <s v="PRM0273"/>
    <s v="STR0264"/>
    <x v="1"/>
    <s v="Dokki"/>
    <d v="2024-07-23T00:00:00"/>
    <s v="Tuesday"/>
    <x v="0"/>
    <x v="0"/>
    <s v="PRD01023"/>
    <n v="15"/>
    <n v="0"/>
    <n v="828.6"/>
    <m/>
    <x v="0"/>
    <s v="NO"/>
    <s v="Executed"/>
    <n v="3"/>
    <s v="Good"/>
    <s v="https://via.placeholder.com/400?text=Shelf+695"/>
    <m/>
  </r>
  <r>
    <x v="695"/>
    <s v="PRM0208"/>
    <s v="STR0025"/>
    <x v="0"/>
    <s v="Abbassia"/>
    <d v="2025-07-13T00:00:00"/>
    <s v="Sunday"/>
    <x v="0"/>
    <x v="1"/>
    <s v="PRD00232"/>
    <n v="14"/>
    <n v="54.22"/>
    <n v="759.08"/>
    <m/>
    <x v="5"/>
    <s v="Yes"/>
    <s v="Executed"/>
    <n v="2.8"/>
    <s v="Good"/>
    <s v="https://via.placeholder.com/400?text=Shelf+696"/>
    <m/>
  </r>
  <r>
    <x v="696"/>
    <s v="PRM0030"/>
    <s v="STR0142"/>
    <x v="2"/>
    <s v="Stanley"/>
    <d v="2024-10-24T00:00:00"/>
    <s v="Thursday"/>
    <x v="3"/>
    <x v="0"/>
    <s v="PRD00802"/>
    <n v="45"/>
    <n v="289.67"/>
    <n v="13035.15"/>
    <m/>
    <x v="2"/>
    <s v="Yes"/>
    <s v="Executed"/>
    <n v="4.5999999999999996"/>
    <s v="Excellent"/>
    <s v="https://via.placeholder.com/400?text=Shelf+697"/>
    <s v="Photo blurry"/>
  </r>
  <r>
    <x v="697"/>
    <s v="PRM0269"/>
    <s v="STR0062"/>
    <x v="3"/>
    <s v="Tanta"/>
    <d v="2025-03-21T00:00:00"/>
    <s v="Friday"/>
    <x v="11"/>
    <x v="1"/>
    <s v="PRD01103"/>
    <n v="0"/>
    <n v="107.4"/>
    <n v="1611"/>
    <m/>
    <x v="0"/>
    <s v="Yes"/>
    <s v="Executed"/>
    <n v="1.5"/>
    <s v="Poor"/>
    <s v="https://via.placeholder.com/400?text=Shelf+698"/>
    <m/>
  </r>
  <r>
    <x v="698"/>
    <s v="PRM0064"/>
    <s v="STR0273"/>
    <x v="0"/>
    <s v="Abbassia"/>
    <d v="2024-10-19T00:00:00"/>
    <s v="Saturday"/>
    <x v="3"/>
    <x v="0"/>
    <s v="PRD00884"/>
    <n v="46"/>
    <n v="423.41"/>
    <n v="19476.86"/>
    <m/>
    <x v="1"/>
    <s v="NO"/>
    <s v="Executed"/>
    <n v="3.3"/>
    <s v="Excellent"/>
    <s v="https://via.placeholder.com/400?text=Shelf+699"/>
    <m/>
  </r>
  <r>
    <x v="699"/>
    <s v="PRM0055"/>
    <s v="STR0039"/>
    <x v="0"/>
    <s v="Heliopolis"/>
    <d v="2025-11-20T00:00:00"/>
    <s v="Thursday"/>
    <x v="8"/>
    <x v="1"/>
    <s v="PRD00896"/>
    <n v="0"/>
    <n v="213.92"/>
    <n v="2994.88"/>
    <m/>
    <x v="0"/>
    <s v="NO"/>
    <s v="Executed"/>
    <n v="3.4"/>
    <s v="Excellent"/>
    <s v="https://via.placeholder.com/400?text=Shelf+700"/>
    <s v="Photo blurry"/>
  </r>
  <r>
    <x v="700"/>
    <s v="PRM0132"/>
    <s v="STR0015"/>
    <x v="3"/>
    <s v="Tanta"/>
    <d v="2025-11-10T00:00:00"/>
    <s v="Monday"/>
    <x v="8"/>
    <x v="1"/>
    <s v="PRD00987"/>
    <n v="10"/>
    <n v="276.94"/>
    <n v="2769.4"/>
    <m/>
    <x v="5"/>
    <s v="NO"/>
    <s v="Executed"/>
    <n v="4"/>
    <s v="Excellent"/>
    <s v="https://via.placeholder.com/400?text=Shelf+701"/>
    <m/>
  </r>
  <r>
    <x v="701"/>
    <s v="PRM0248"/>
    <s v="STR0205"/>
    <x v="4"/>
    <s v="Qena"/>
    <d v="2024-04-15T00:00:00"/>
    <s v="Monday"/>
    <x v="9"/>
    <x v="0"/>
    <s v="PRD00039"/>
    <n v="3"/>
    <n v="187.28"/>
    <n v="561.84"/>
    <m/>
    <x v="5"/>
    <s v="NO"/>
    <s v="Executed"/>
    <n v="3.8"/>
    <s v="Excellent"/>
    <s v="https://via.placeholder.com/400?text=Shelf+702"/>
    <m/>
  </r>
  <r>
    <x v="702"/>
    <s v="PRM0270"/>
    <s v="STR0350"/>
    <x v="3"/>
    <s v="Kafr El-Sheikh"/>
    <d v="2024-10-09T00:00:00"/>
    <s v="Wednesday"/>
    <x v="3"/>
    <x v="0"/>
    <s v="PRD00023"/>
    <n v="0"/>
    <n v="196.15"/>
    <n v="0"/>
    <s v="No Sales"/>
    <x v="3"/>
    <s v="Yes"/>
    <s v="Executed"/>
    <n v="2.6"/>
    <s v="Good"/>
    <s v="https://via.placeholder.com/400?text=Shelf+703"/>
    <m/>
  </r>
  <r>
    <x v="703"/>
    <s v="PRM0010"/>
    <s v="STR0151"/>
    <x v="2"/>
    <s v="Sedy Bey"/>
    <d v="2024-07-07T00:00:00"/>
    <s v="Sunday"/>
    <x v="0"/>
    <x v="0"/>
    <s v="PRD00944"/>
    <n v="0"/>
    <n v="209.36"/>
    <n v="4187.2"/>
    <m/>
    <x v="5"/>
    <s v="NO"/>
    <s v="Executed"/>
    <n v="4"/>
    <s v="Excellent"/>
    <s v="https://via.placeholder.com/400?text=Shelf+704"/>
    <m/>
  </r>
  <r>
    <x v="704"/>
    <s v="PRM0230"/>
    <s v="STR0021"/>
    <x v="0"/>
    <s v="Nasr City"/>
    <d v="2025-10-24T00:00:00"/>
    <s v="Friday"/>
    <x v="3"/>
    <x v="1"/>
    <s v="PRD00614"/>
    <n v="29"/>
    <n v="254.26"/>
    <n v="7373.54"/>
    <m/>
    <x v="1"/>
    <s v="NO"/>
    <s v="Not Executed"/>
    <n v="1.9"/>
    <s v="Poor"/>
    <s v="https://via.placeholder.com/400?text=Shelf+705"/>
    <s v="Photo blurry"/>
  </r>
  <r>
    <x v="705"/>
    <s v="PRM0005"/>
    <s v="STR0200"/>
    <x v="3"/>
    <s v="Tanta"/>
    <d v="2025-09-10T00:00:00"/>
    <s v="Wednesday"/>
    <x v="10"/>
    <x v="1"/>
    <s v="PRD00125"/>
    <n v="13"/>
    <n v="252.07"/>
    <n v="3276.91"/>
    <m/>
    <x v="5"/>
    <s v="NO"/>
    <s v="Not Executed"/>
    <n v="4.0999999999999996"/>
    <s v="Excellent"/>
    <s v="https://via.placeholder.com/400?text=Shelf+706"/>
    <m/>
  </r>
  <r>
    <x v="706"/>
    <s v="PRM0166"/>
    <s v="STR0032"/>
    <x v="0"/>
    <s v="Dokki"/>
    <d v="2024-10-03T00:00:00"/>
    <s v="Thursday"/>
    <x v="3"/>
    <x v="0"/>
    <s v="PRD00695"/>
    <n v="13"/>
    <n v="153.43"/>
    <n v="1994.59"/>
    <m/>
    <x v="4"/>
    <s v="Yes"/>
    <s v="Executed"/>
    <n v="3.5"/>
    <s v="Excellent"/>
    <s v="https://via.placeholder.com/400?text=Shelf+707"/>
    <m/>
  </r>
  <r>
    <x v="707"/>
    <s v="PRM0036"/>
    <s v="STR0117"/>
    <x v="4"/>
    <s v="Luxor"/>
    <d v="2024-03-17T00:00:00"/>
    <s v="Sunday"/>
    <x v="11"/>
    <x v="0"/>
    <s v="PRD01035"/>
    <n v="37"/>
    <n v="150.68"/>
    <n v="5575.16"/>
    <m/>
    <x v="0"/>
    <s v="NO"/>
    <s v="Executed"/>
    <n v="3"/>
    <s v="Good"/>
    <s v="https://via.placeholder.com/400?text=Shelf+708"/>
    <m/>
  </r>
  <r>
    <x v="708"/>
    <s v="PRM0180"/>
    <s v="STR0225"/>
    <x v="1"/>
    <s v="6th of October"/>
    <d v="2025-09-10T00:00:00"/>
    <s v="Wednesday"/>
    <x v="10"/>
    <x v="1"/>
    <s v="PRD01197"/>
    <n v="13"/>
    <n v="324.08999999999997"/>
    <n v="4213.17"/>
    <m/>
    <x v="1"/>
    <s v="Yes"/>
    <s v="Executed"/>
    <n v="3.2"/>
    <s v="Excellent"/>
    <s v="https://via.placeholder.com/400?text=Shelf+709"/>
    <m/>
  </r>
  <r>
    <x v="709"/>
    <s v="PRM0080"/>
    <s v="STR0138"/>
    <x v="0"/>
    <s v="Heliopolis"/>
    <d v="2024-09-24T00:00:00"/>
    <s v="Tuesday"/>
    <x v="10"/>
    <x v="0"/>
    <s v="PRD00669"/>
    <n v="24"/>
    <n v="0"/>
    <n v="5284.08"/>
    <m/>
    <x v="0"/>
    <s v="Yes"/>
    <s v="Not Executed"/>
    <n v="4.5999999999999996"/>
    <s v="Excellent"/>
    <s v="https://via.placeholder.com/400?text=Shelf+710"/>
    <m/>
  </r>
  <r>
    <x v="710"/>
    <s v="PRM0108"/>
    <s v="STR0308"/>
    <x v="1"/>
    <s v="6th of October"/>
    <d v="2025-08-29T00:00:00"/>
    <s v="Friday"/>
    <x v="7"/>
    <x v="1"/>
    <s v="PRD00228"/>
    <n v="43"/>
    <n v="47.25"/>
    <n v="2031.75"/>
    <m/>
    <x v="1"/>
    <s v="Yes"/>
    <s v="Executed"/>
    <n v="3.4"/>
    <s v="Excellent"/>
    <s v="https://via.placeholder.com/400?text=Shelf+711"/>
    <m/>
  </r>
  <r>
    <x v="711"/>
    <s v="PRM0166"/>
    <s v="STR0055"/>
    <x v="2"/>
    <s v="Stanley"/>
    <d v="2025-06-21T00:00:00"/>
    <s v="Saturday"/>
    <x v="4"/>
    <x v="1"/>
    <s v="PRD00449"/>
    <n v="14"/>
    <n v="87.94"/>
    <n v="1231.1600000000001"/>
    <m/>
    <x v="3"/>
    <s v="Yes"/>
    <s v="Executed"/>
    <n v="4.8"/>
    <s v="Excellent"/>
    <s v="https://via.placeholder.com/400?text=Shelf+712"/>
    <m/>
  </r>
  <r>
    <x v="712"/>
    <s v="PRM0019"/>
    <s v="STR0001"/>
    <x v="1"/>
    <s v="Sheikh Zayed"/>
    <d v="2024-01-21T00:00:00"/>
    <s v="Sunday"/>
    <x v="6"/>
    <x v="0"/>
    <s v="PRD00680"/>
    <n v="45"/>
    <n v="66.84"/>
    <n v="3007.8"/>
    <m/>
    <x v="2"/>
    <s v="NO"/>
    <s v="Executed"/>
    <n v="1.1000000000000001"/>
    <s v="Poor"/>
    <s v="https://via.placeholder.com/400?text=Shelf+713"/>
    <m/>
  </r>
  <r>
    <x v="713"/>
    <s v="PRM0013"/>
    <s v="STR0204"/>
    <x v="0"/>
    <s v="Dokki"/>
    <d v="2025-01-29T00:00:00"/>
    <s v="Wednesday"/>
    <x v="6"/>
    <x v="1"/>
    <s v="PRD00719"/>
    <n v="27"/>
    <n v="101.76"/>
    <n v="2747.52"/>
    <m/>
    <x v="4"/>
    <s v="Yes"/>
    <s v="Executed"/>
    <n v="3.2"/>
    <s v="Excellent"/>
    <s v="https://via.placeholder.com/400?text=Shelf+714"/>
    <m/>
  </r>
  <r>
    <x v="714"/>
    <s v="PRM0229"/>
    <s v="STR0111"/>
    <x v="1"/>
    <s v="Dokki"/>
    <d v="2025-01-10T00:00:00"/>
    <s v="Friday"/>
    <x v="6"/>
    <x v="1"/>
    <s v="PRD00088"/>
    <n v="29"/>
    <n v="20.69"/>
    <n v="600.01"/>
    <m/>
    <x v="5"/>
    <s v="NO"/>
    <s v="Executed"/>
    <n v="2.4"/>
    <s v="Good"/>
    <s v="https://via.placeholder.com/400?text=Shelf+715"/>
    <m/>
  </r>
  <r>
    <x v="715"/>
    <s v="PRM0067"/>
    <s v="STR0173"/>
    <x v="3"/>
    <s v="Zagazig"/>
    <d v="2024-11-18T00:00:00"/>
    <s v="Monday"/>
    <x v="8"/>
    <x v="0"/>
    <s v="PRD00700"/>
    <n v="20"/>
    <n v="96.31"/>
    <n v="1926.2"/>
    <m/>
    <x v="0"/>
    <s v="Yes"/>
    <s v="Executed"/>
    <n v="4.8"/>
    <s v="Excellent"/>
    <s v="https://via.placeholder.com/400?text=Shelf+716"/>
    <m/>
  </r>
  <r>
    <x v="716"/>
    <s v="PRM0029"/>
    <s v="STR0210"/>
    <x v="2"/>
    <s v="Sedy Bey"/>
    <d v="2024-12-09T00:00:00"/>
    <s v="Monday"/>
    <x v="2"/>
    <x v="0"/>
    <s v="PRD00492"/>
    <n v="49"/>
    <n v="44.08"/>
    <n v="2159.92"/>
    <m/>
    <x v="0"/>
    <s v="Yes"/>
    <s v="Executed"/>
    <n v="2.2999999999999998"/>
    <s v="Good"/>
    <s v="https://via.placeholder.com/400?text=Shelf+717"/>
    <m/>
  </r>
  <r>
    <x v="717"/>
    <s v="PRM0007"/>
    <s v="STR0326"/>
    <x v="0"/>
    <s v="Abbassia"/>
    <d v="2025-10-20T00:00:00"/>
    <s v="Monday"/>
    <x v="3"/>
    <x v="1"/>
    <s v="PRD01094"/>
    <n v="30"/>
    <n v="149.72999999999999"/>
    <n v="4491.8999999999996"/>
    <m/>
    <x v="5"/>
    <s v="NO"/>
    <s v="Executed"/>
    <n v="1.3"/>
    <s v="Poor"/>
    <s v="https://via.placeholder.com/400?text=Shelf+718"/>
    <m/>
  </r>
  <r>
    <x v="718"/>
    <s v="PRM0079"/>
    <s v="STR0057"/>
    <x v="0"/>
    <s v="Abbassia"/>
    <d v="2025-03-03T00:00:00"/>
    <s v="Monday"/>
    <x v="11"/>
    <x v="1"/>
    <s v="PRD00259"/>
    <n v="39"/>
    <n v="34.89"/>
    <n v="1360.71"/>
    <m/>
    <x v="5"/>
    <s v="NO"/>
    <s v="Executed"/>
    <n v="1.6"/>
    <s v="Poor"/>
    <s v="https://via.placeholder.com/400?text=Shelf+719"/>
    <m/>
  </r>
  <r>
    <x v="719"/>
    <s v="PRM0172"/>
    <s v="STR0298"/>
    <x v="0"/>
    <s v="Heliopolis"/>
    <d v="2025-05-14T00:00:00"/>
    <s v="Wednesday"/>
    <x v="1"/>
    <x v="1"/>
    <s v="PRD01083"/>
    <n v="10"/>
    <n v="0"/>
    <n v="2720.7"/>
    <m/>
    <x v="1"/>
    <s v="Yes"/>
    <s v="Executed"/>
    <n v="4.9000000000000004"/>
    <s v="Excellent"/>
    <s v="https://via.placeholder.com/400?text=Shelf+720"/>
    <m/>
  </r>
  <r>
    <x v="720"/>
    <s v="PRM0192"/>
    <s v="STR0040"/>
    <x v="1"/>
    <s v="Dokki"/>
    <d v="2024-03-09T00:00:00"/>
    <s v="Saturday"/>
    <x v="11"/>
    <x v="0"/>
    <s v="PRD01078"/>
    <n v="37"/>
    <n v="38.71"/>
    <n v="1432.27"/>
    <m/>
    <x v="1"/>
    <s v="Yes"/>
    <s v="Executed"/>
    <n v="3.8"/>
    <s v="Excellent"/>
    <s v="https://via.placeholder.com/400?text=Shelf+721"/>
    <m/>
  </r>
  <r>
    <x v="721"/>
    <s v="PRM0002"/>
    <s v="STR0089"/>
    <x v="3"/>
    <s v="Tanta"/>
    <d v="2025-09-03T00:00:00"/>
    <s v="Wednesday"/>
    <x v="10"/>
    <x v="1"/>
    <s v="PRD00161"/>
    <n v="21"/>
    <n v="176.53"/>
    <n v="3707.13"/>
    <m/>
    <x v="4"/>
    <s v="Yes"/>
    <s v="Executed"/>
    <n v="2.6"/>
    <s v="Good"/>
    <s v="https://via.placeholder.com/400?text=Shelf+722"/>
    <m/>
  </r>
  <r>
    <x v="722"/>
    <s v="PRM0093"/>
    <s v="STR0211"/>
    <x v="4"/>
    <s v="Sohag"/>
    <d v="2024-10-30T00:00:00"/>
    <s v="Wednesday"/>
    <x v="3"/>
    <x v="0"/>
    <s v="PRD01197"/>
    <n v="42"/>
    <n v="324.08999999999997"/>
    <n v="13611.78"/>
    <m/>
    <x v="0"/>
    <s v="Yes"/>
    <s v="Executed"/>
    <n v="2.7"/>
    <s v="Good"/>
    <s v="https://via.placeholder.com/400?text=Shelf+723"/>
    <s v="Photo blurry"/>
  </r>
  <r>
    <x v="723"/>
    <s v="PRM0196"/>
    <s v="STR0304"/>
    <x v="4"/>
    <s v="Sohag"/>
    <d v="2025-06-12T00:00:00"/>
    <s v="Thursday"/>
    <x v="4"/>
    <x v="1"/>
    <s v="PRD01003"/>
    <n v="1"/>
    <n v="319.77999999999997"/>
    <n v="319.77999999999997"/>
    <m/>
    <x v="0"/>
    <s v="NO"/>
    <s v="Partial"/>
    <n v="4"/>
    <s v="Excellent"/>
    <s v="https://via.placeholder.com/400?text=Shelf+724"/>
    <m/>
  </r>
  <r>
    <x v="724"/>
    <s v="PRM0084"/>
    <s v="STR0021"/>
    <x v="0"/>
    <s v="Nasr City"/>
    <d v="2025-01-18T00:00:00"/>
    <s v="Saturday"/>
    <x v="6"/>
    <x v="1"/>
    <s v="PRD00346"/>
    <n v="24"/>
    <n v="213.46"/>
    <n v="5123.04"/>
    <m/>
    <x v="5"/>
    <s v="Yes"/>
    <s v="Executed"/>
    <n v="4.5"/>
    <s v="Excellent"/>
    <s v="https://via.placeholder.com/400?text=Shelf+725"/>
    <s v="Photo blurry"/>
  </r>
  <r>
    <x v="725"/>
    <s v="PRM0225"/>
    <s v="STR0086"/>
    <x v="3"/>
    <s v="Zagazig"/>
    <d v="2024-12-13T00:00:00"/>
    <s v="Friday"/>
    <x v="2"/>
    <x v="0"/>
    <s v="PRD00453"/>
    <n v="31"/>
    <n v="192.52"/>
    <n v="5968.12"/>
    <m/>
    <x v="3"/>
    <s v="Yes"/>
    <s v="Executed"/>
    <n v="1.4"/>
    <s v="Poor"/>
    <s v="https://via.placeholder.com/400?text=Shelf+726"/>
    <m/>
  </r>
  <r>
    <x v="726"/>
    <s v="PRM0062"/>
    <s v="STR0182"/>
    <x v="0"/>
    <s v="Nasr City"/>
    <d v="2024-03-28T00:00:00"/>
    <s v="Thursday"/>
    <x v="11"/>
    <x v="0"/>
    <s v="PRD01157"/>
    <n v="3"/>
    <n v="344.77"/>
    <n v="1034.31"/>
    <m/>
    <x v="5"/>
    <s v="Yes"/>
    <s v="Executed"/>
    <n v="2.8"/>
    <s v="Good"/>
    <s v="https://via.placeholder.com/400?text=Shelf+727"/>
    <s v="Photo blurry"/>
  </r>
  <r>
    <x v="727"/>
    <s v="PRM0152"/>
    <s v="STR0029"/>
    <x v="1"/>
    <s v="6th of October"/>
    <d v="2025-04-02T00:00:00"/>
    <s v="Wednesday"/>
    <x v="9"/>
    <x v="1"/>
    <s v="PRD01067"/>
    <n v="21"/>
    <n v="205.95"/>
    <n v="4324.95"/>
    <m/>
    <x v="2"/>
    <s v="Yes"/>
    <s v="Executed"/>
    <n v="4.8"/>
    <s v="Excellent"/>
    <s v="https://via.placeholder.com/400?text=Shelf+728"/>
    <m/>
  </r>
  <r>
    <x v="728"/>
    <s v="PRM0290"/>
    <s v="STR0201"/>
    <x v="1"/>
    <s v="Haram"/>
    <d v="2025-11-01T00:00:00"/>
    <s v="Saturday"/>
    <x v="8"/>
    <x v="1"/>
    <s v="PRD00624"/>
    <n v="23"/>
    <n v="39.08"/>
    <n v="898.84"/>
    <m/>
    <x v="0"/>
    <s v="Yes"/>
    <s v="Not Executed"/>
    <n v="1.9"/>
    <s v="Poor"/>
    <s v="https://via.placeholder.com/400?text=Shelf+729"/>
    <m/>
  </r>
  <r>
    <x v="729"/>
    <s v="PRM0132"/>
    <s v="STR0107"/>
    <x v="3"/>
    <s v="Kafr El-Sheikh"/>
    <d v="2025-03-08T00:00:00"/>
    <s v="Saturday"/>
    <x v="11"/>
    <x v="1"/>
    <s v="PRD00613"/>
    <n v="34"/>
    <n v="140.01"/>
    <n v="4760.34"/>
    <m/>
    <x v="1"/>
    <s v="NO"/>
    <s v="Partial"/>
    <n v="3.2"/>
    <s v="Excellent"/>
    <s v="https://via.placeholder.com/400?text=Shelf+730"/>
    <m/>
  </r>
  <r>
    <x v="730"/>
    <s v="PRM0289"/>
    <s v="STR0200"/>
    <x v="3"/>
    <s v="Tanta"/>
    <d v="2025-06-16T00:00:00"/>
    <s v="Monday"/>
    <x v="4"/>
    <x v="1"/>
    <s v="PRD01080"/>
    <n v="15"/>
    <n v="30.08"/>
    <n v="451.2"/>
    <m/>
    <x v="0"/>
    <s v="NO"/>
    <s v="Partial"/>
    <n v="3"/>
    <s v="Good"/>
    <s v="https://via.placeholder.com/400?text=Shelf+731"/>
    <m/>
  </r>
  <r>
    <x v="731"/>
    <s v="PRM0222"/>
    <s v="STR0104"/>
    <x v="4"/>
    <s v="Minya"/>
    <d v="2024-12-13T00:00:00"/>
    <s v="Friday"/>
    <x v="2"/>
    <x v="0"/>
    <s v="PRD00521"/>
    <n v="2"/>
    <n v="302.01"/>
    <n v="604.02"/>
    <m/>
    <x v="0"/>
    <s v="Yes"/>
    <s v="Executed"/>
    <n v="4.3"/>
    <s v="Excellent"/>
    <s v="https://via.placeholder.com/400?text=Shelf+732"/>
    <s v="Photo blurry"/>
  </r>
  <r>
    <x v="732"/>
    <s v="PRM0233"/>
    <s v="STR0091"/>
    <x v="2"/>
    <s v="Roushdy"/>
    <d v="2025-04-03T00:00:00"/>
    <s v="Thursday"/>
    <x v="9"/>
    <x v="1"/>
    <s v="PRD01087"/>
    <n v="28"/>
    <n v="307.11"/>
    <n v="8599.08"/>
    <m/>
    <x v="0"/>
    <s v="Yes"/>
    <s v="Executed"/>
    <n v="3.5"/>
    <s v="Excellent"/>
    <s v="https://via.placeholder.com/400?text=Shelf+733"/>
    <m/>
  </r>
  <r>
    <x v="733"/>
    <s v="PRM0161"/>
    <s v="STR0324"/>
    <x v="4"/>
    <s v="Luxor"/>
    <d v="2024-07-19T00:00:00"/>
    <s v="Friday"/>
    <x v="0"/>
    <x v="0"/>
    <s v="PRD01030"/>
    <n v="33"/>
    <n v="33.42"/>
    <n v="1102.8599999999999"/>
    <m/>
    <x v="4"/>
    <s v="Yes"/>
    <s v="Not Executed"/>
    <n v="3.1"/>
    <s v="Excellent"/>
    <s v="https://via.placeholder.com/400?text=Shelf+734"/>
    <m/>
  </r>
  <r>
    <x v="734"/>
    <s v="PRM0145"/>
    <s v="STR0257"/>
    <x v="0"/>
    <s v="Nasr City"/>
    <d v="2024-10-18T00:00:00"/>
    <s v="Friday"/>
    <x v="3"/>
    <x v="0"/>
    <s v="PRD00472"/>
    <n v="39"/>
    <n v="119.37"/>
    <n v="4655.43"/>
    <m/>
    <x v="3"/>
    <s v="Yes"/>
    <s v="Not Executed"/>
    <n v="4.8"/>
    <s v="Excellent"/>
    <s v="https://via.placeholder.com/400?text=Shelf+735"/>
    <s v="Photo blurry"/>
  </r>
  <r>
    <x v="735"/>
    <s v="PRM0115"/>
    <s v="STR0084"/>
    <x v="1"/>
    <s v="Imbaba"/>
    <d v="2024-05-28T00:00:00"/>
    <s v="Tuesday"/>
    <x v="1"/>
    <x v="0"/>
    <s v="PRD01195"/>
    <n v="7"/>
    <n v="161.76"/>
    <n v="1132.32"/>
    <m/>
    <x v="4"/>
    <s v="NO"/>
    <s v="Not Executed"/>
    <n v="3.2"/>
    <s v="Excellent"/>
    <s v="https://via.placeholder.com/400?text=Shelf+736"/>
    <m/>
  </r>
  <r>
    <x v="736"/>
    <s v="PRM0154"/>
    <s v="STR0141"/>
    <x v="3"/>
    <s v="Mansoura"/>
    <d v="2025-10-13T00:00:00"/>
    <s v="Monday"/>
    <x v="3"/>
    <x v="1"/>
    <s v="PRD00523"/>
    <n v="49"/>
    <n v="156.59"/>
    <n v="7672.91"/>
    <m/>
    <x v="3"/>
    <s v="Yes"/>
    <s v="Executed"/>
    <n v="2.5"/>
    <s v="Good"/>
    <s v="https://via.placeholder.com/400?text=Shelf+737"/>
    <s v="Photo blurry"/>
  </r>
  <r>
    <x v="737"/>
    <s v="PRM0282"/>
    <s v="STR0256"/>
    <x v="2"/>
    <s v="Sedy Bey"/>
    <d v="2024-10-17T00:00:00"/>
    <s v="Thursday"/>
    <x v="3"/>
    <x v="0"/>
    <s v="PRD00289"/>
    <n v="38"/>
    <n v="341.07"/>
    <n v="12960.66"/>
    <m/>
    <x v="0"/>
    <s v="NO"/>
    <s v="Executed"/>
    <n v="3.1"/>
    <s v="Excellent"/>
    <s v="https://via.placeholder.com/400?text=Shelf+738"/>
    <m/>
  </r>
  <r>
    <x v="738"/>
    <s v="PRM0255"/>
    <s v="STR0286"/>
    <x v="1"/>
    <s v="Imbaba"/>
    <d v="2024-04-18T00:00:00"/>
    <s v="Thursday"/>
    <x v="9"/>
    <x v="0"/>
    <s v="PRD01102"/>
    <n v="30"/>
    <n v="384.33"/>
    <n v="11529.9"/>
    <m/>
    <x v="2"/>
    <s v="NO"/>
    <s v="Executed"/>
    <n v="1.4"/>
    <s v="Poor"/>
    <s v="https://via.placeholder.com/400?text=Shelf+739"/>
    <m/>
  </r>
  <r>
    <x v="739"/>
    <s v="PRM0030"/>
    <s v="STR0219"/>
    <x v="0"/>
    <s v="Heliopolis"/>
    <d v="2024-05-23T00:00:00"/>
    <s v="Thursday"/>
    <x v="1"/>
    <x v="0"/>
    <s v="PRD01170"/>
    <n v="30"/>
    <n v="338.74"/>
    <n v="10162.200000000001"/>
    <m/>
    <x v="5"/>
    <s v="NO"/>
    <s v="Executed"/>
    <n v="3.1"/>
    <s v="Excellent"/>
    <s v="https://via.placeholder.com/400?text=Shelf+740"/>
    <m/>
  </r>
  <r>
    <x v="740"/>
    <s v="PRM0264"/>
    <s v="STR0145"/>
    <x v="3"/>
    <s v="Kafr El-Sheikh"/>
    <d v="2025-11-06T00:00:00"/>
    <s v="Thursday"/>
    <x v="8"/>
    <x v="1"/>
    <s v="PRD00913"/>
    <n v="13"/>
    <n v="176.32"/>
    <n v="2292.16"/>
    <m/>
    <x v="5"/>
    <s v="Yes"/>
    <s v="Executed"/>
    <n v="3"/>
    <s v="Good"/>
    <s v="https://via.placeholder.com/400?text=Shelf+741"/>
    <m/>
  </r>
  <r>
    <x v="741"/>
    <s v="PRM0052"/>
    <s v="STR0048"/>
    <x v="2"/>
    <s v="Sedy Bey"/>
    <d v="2024-01-28T00:00:00"/>
    <s v="Sunday"/>
    <x v="6"/>
    <x v="0"/>
    <s v="PRD00581"/>
    <n v="15"/>
    <n v="28.86"/>
    <n v="432.9"/>
    <m/>
    <x v="5"/>
    <s v="Yes"/>
    <s v="Executed"/>
    <n v="3.9"/>
    <s v="Excellent"/>
    <s v="https://via.placeholder.com/400?text=Shelf+742"/>
    <m/>
  </r>
  <r>
    <x v="742"/>
    <s v="PRM0217"/>
    <s v="STR0307"/>
    <x v="4"/>
    <s v="Aswan"/>
    <d v="2025-06-29T00:00:00"/>
    <s v="Sunday"/>
    <x v="4"/>
    <x v="1"/>
    <s v="PRD00390"/>
    <n v="46"/>
    <n v="296.82"/>
    <n v="13653.72"/>
    <m/>
    <x v="2"/>
    <s v="Yes"/>
    <s v="Partial"/>
    <n v="2.8"/>
    <s v="Good"/>
    <s v="https://via.placeholder.com/400?text=Shelf+743"/>
    <m/>
  </r>
  <r>
    <x v="743"/>
    <s v="PRM0223"/>
    <s v="STR0001"/>
    <x v="1"/>
    <s v="Sheikh Zayed"/>
    <d v="2025-05-09T00:00:00"/>
    <s v="Friday"/>
    <x v="1"/>
    <x v="1"/>
    <s v="PRD00575"/>
    <n v="41"/>
    <n v="120.6"/>
    <n v="4944.6000000000004"/>
    <m/>
    <x v="1"/>
    <s v="Yes"/>
    <s v="Executed"/>
    <n v="3"/>
    <s v="Good"/>
    <s v="https://via.placeholder.com/400?text=Shelf+744"/>
    <m/>
  </r>
  <r>
    <x v="744"/>
    <s v="PRM0208"/>
    <s v="STR0017"/>
    <x v="1"/>
    <s v="Dokki"/>
    <d v="2024-03-20T00:00:00"/>
    <s v="Wednesday"/>
    <x v="11"/>
    <x v="0"/>
    <s v="PRD00285"/>
    <n v="11"/>
    <n v="24.5"/>
    <n v="269.5"/>
    <m/>
    <x v="1"/>
    <s v="NO"/>
    <s v="Executed"/>
    <n v="1.7"/>
    <s v="Poor"/>
    <s v="https://via.placeholder.com/400?text=Shelf+745"/>
    <m/>
  </r>
  <r>
    <x v="745"/>
    <s v="PRM0272"/>
    <s v="STR0201"/>
    <x v="1"/>
    <s v="Haram"/>
    <d v="2024-10-02T00:00:00"/>
    <s v="Wednesday"/>
    <x v="3"/>
    <x v="0"/>
    <s v="PRD00981"/>
    <n v="14"/>
    <n v="307.60000000000002"/>
    <n v="4306.3999999999996"/>
    <m/>
    <x v="4"/>
    <s v="NO"/>
    <s v="Executed"/>
    <n v="2.6"/>
    <s v="Good"/>
    <s v="https://via.placeholder.com/400?text=Shelf+746"/>
    <m/>
  </r>
  <r>
    <x v="746"/>
    <s v="PRM0175"/>
    <s v="STR0336"/>
    <x v="3"/>
    <s v="Tanta"/>
    <d v="2024-05-07T00:00:00"/>
    <s v="Tuesday"/>
    <x v="1"/>
    <x v="0"/>
    <s v="PRD00164"/>
    <n v="44"/>
    <n v="109.41"/>
    <n v="4814.04"/>
    <m/>
    <x v="1"/>
    <s v="Yes"/>
    <s v="Executed"/>
    <n v="2.2999999999999998"/>
    <s v="Good"/>
    <s v="https://via.placeholder.com/400?text=Shelf+747"/>
    <m/>
  </r>
  <r>
    <x v="747"/>
    <s v="PRM0004"/>
    <s v="STR0015"/>
    <x v="3"/>
    <s v="Tanta"/>
    <d v="2025-08-27T00:00:00"/>
    <s v="Wednesday"/>
    <x v="7"/>
    <x v="1"/>
    <s v="PRD00286"/>
    <n v="6"/>
    <n v="111.92"/>
    <n v="671.52"/>
    <m/>
    <x v="4"/>
    <s v="NO"/>
    <s v="Partial"/>
    <n v="3.3"/>
    <s v="Excellent"/>
    <s v="https://via.placeholder.com/400?text=Shelf+748"/>
    <s v="Photo blurry"/>
  </r>
  <r>
    <x v="748"/>
    <s v="PRM0002"/>
    <s v="STR0206"/>
    <x v="3"/>
    <s v="Kafr El-Sheikh"/>
    <d v="2024-05-08T00:00:00"/>
    <s v="Wednesday"/>
    <x v="1"/>
    <x v="0"/>
    <s v="PRD01062"/>
    <n v="44"/>
    <n v="265.35000000000002"/>
    <n v="11675.4"/>
    <m/>
    <x v="0"/>
    <s v="Yes"/>
    <s v="Executed"/>
    <n v="1.7"/>
    <s v="Poor"/>
    <s v="https://via.placeholder.com/400?text=Shelf+749"/>
    <m/>
  </r>
  <r>
    <x v="749"/>
    <s v="PRM0224"/>
    <s v="STR0346"/>
    <x v="3"/>
    <s v="Mansoura"/>
    <d v="2025-06-15T00:00:00"/>
    <s v="Sunday"/>
    <x v="4"/>
    <x v="1"/>
    <s v="PRD00306"/>
    <n v="31"/>
    <n v="0"/>
    <n v="1058.96"/>
    <m/>
    <x v="4"/>
    <s v="Yes"/>
    <s v="Executed"/>
    <n v="2.8"/>
    <s v="Good"/>
    <s v="https://via.placeholder.com/400?text=Shelf+750"/>
    <m/>
  </r>
  <r>
    <x v="750"/>
    <s v="PRM0081"/>
    <s v="STR0051"/>
    <x v="1"/>
    <s v="Haram"/>
    <d v="2025-08-23T00:00:00"/>
    <s v="Saturday"/>
    <x v="7"/>
    <x v="1"/>
    <s v="PRD00048"/>
    <n v="46"/>
    <n v="269.26"/>
    <n v="12385.96"/>
    <m/>
    <x v="0"/>
    <s v="NO"/>
    <s v="Not Executed"/>
    <n v="1.4"/>
    <s v="Poor"/>
    <s v="https://via.placeholder.com/400?text=Shelf+751"/>
    <m/>
  </r>
  <r>
    <x v="751"/>
    <s v="PRM0214"/>
    <s v="STR0274"/>
    <x v="0"/>
    <s v="Heliopolis"/>
    <d v="2024-09-12T00:00:00"/>
    <s v="Thursday"/>
    <x v="10"/>
    <x v="0"/>
    <s v="PRD00926"/>
    <n v="12"/>
    <n v="156.57"/>
    <n v="1878.84"/>
    <m/>
    <x v="3"/>
    <s v="NO"/>
    <s v="Partial"/>
    <n v="2.7"/>
    <s v="Good"/>
    <s v="https://via.placeholder.com/400?text=Shelf+752"/>
    <m/>
  </r>
  <r>
    <x v="752"/>
    <s v="PRM0257"/>
    <s v="STR0105"/>
    <x v="4"/>
    <s v="Aswan"/>
    <d v="2024-12-24T00:00:00"/>
    <s v="Tuesday"/>
    <x v="2"/>
    <x v="0"/>
    <s v="PRD00392"/>
    <n v="13"/>
    <n v="332.16"/>
    <n v="4318.08"/>
    <m/>
    <x v="1"/>
    <s v="Yes"/>
    <s v="Executed"/>
    <n v="2.5"/>
    <s v="Good"/>
    <s v="https://via.placeholder.com/400?text=Shelf+753"/>
    <m/>
  </r>
  <r>
    <x v="753"/>
    <s v="PRM0050"/>
    <s v="STR0050"/>
    <x v="3"/>
    <s v="Kafr El-Sheikh"/>
    <d v="2025-01-28T00:00:00"/>
    <s v="Tuesday"/>
    <x v="6"/>
    <x v="1"/>
    <s v="PRD00776"/>
    <n v="44"/>
    <n v="67.59"/>
    <n v="2973.96"/>
    <m/>
    <x v="3"/>
    <s v="Yes"/>
    <s v="Partial"/>
    <n v="4"/>
    <s v="Excellent"/>
    <s v="https://via.placeholder.com/400?text=Shelf+754"/>
    <m/>
  </r>
  <r>
    <x v="754"/>
    <s v="PRM0019"/>
    <s v="STR0223"/>
    <x v="1"/>
    <s v="Imbaba"/>
    <d v="2025-01-19T00:00:00"/>
    <s v="Sunday"/>
    <x v="6"/>
    <x v="1"/>
    <s v="PRD00849"/>
    <n v="1"/>
    <n v="64.209999999999994"/>
    <n v="64.209999999999994"/>
    <m/>
    <x v="5"/>
    <s v="Yes"/>
    <s v="Executed"/>
    <n v="4.4000000000000004"/>
    <s v="Excellent"/>
    <s v="https://via.placeholder.com/400?text=Shelf+755"/>
    <s v="Photo blurry"/>
  </r>
  <r>
    <x v="755"/>
    <s v="PRM0081"/>
    <s v="STR0215"/>
    <x v="0"/>
    <s v="Abbassia"/>
    <d v="2024-09-11T00:00:00"/>
    <s v="Wednesday"/>
    <x v="10"/>
    <x v="0"/>
    <s v="PRD00073"/>
    <n v="32"/>
    <n v="382.24"/>
    <n v="12231.68"/>
    <m/>
    <x v="4"/>
    <s v="NO"/>
    <s v="Executed"/>
    <n v="1.2"/>
    <s v="Poor"/>
    <s v="https://via.placeholder.com/400?text=Shelf+756"/>
    <m/>
  </r>
  <r>
    <x v="756"/>
    <s v="PRM0161"/>
    <s v="STR0332"/>
    <x v="0"/>
    <s v="Heliopolis"/>
    <d v="2025-06-20T00:00:00"/>
    <s v="Friday"/>
    <x v="4"/>
    <x v="1"/>
    <s v="PRD00680"/>
    <n v="36"/>
    <n v="66.84"/>
    <n v="2406.2399999999998"/>
    <m/>
    <x v="4"/>
    <s v="Yes"/>
    <s v="Executed"/>
    <n v="2.9"/>
    <s v="Good"/>
    <s v="https://via.placeholder.com/400?text=Shelf+757"/>
    <m/>
  </r>
  <r>
    <x v="757"/>
    <s v="PRM0270"/>
    <s v="STR0009"/>
    <x v="4"/>
    <s v="Minya"/>
    <d v="2025-08-19T00:00:00"/>
    <s v="Tuesday"/>
    <x v="7"/>
    <x v="1"/>
    <s v="PRD00504"/>
    <n v="11"/>
    <n v="169.66"/>
    <n v="1866.26"/>
    <m/>
    <x v="1"/>
    <s v="NO"/>
    <s v="Executed"/>
    <n v="3.3"/>
    <s v="Excellent"/>
    <s v="https://via.placeholder.com/400?text=Shelf+758"/>
    <m/>
  </r>
  <r>
    <x v="758"/>
    <s v="PRM0011"/>
    <s v="STR0117"/>
    <x v="4"/>
    <s v="Luxor"/>
    <d v="2025-09-19T00:00:00"/>
    <s v="Friday"/>
    <x v="10"/>
    <x v="1"/>
    <s v="PRD01043"/>
    <n v="28"/>
    <n v="276.68"/>
    <n v="7747.04"/>
    <m/>
    <x v="1"/>
    <s v="Yes"/>
    <s v="Executed"/>
    <n v="1.9"/>
    <s v="Poor"/>
    <s v="https://via.placeholder.com/400?text=Shelf+759"/>
    <m/>
  </r>
  <r>
    <x v="759"/>
    <s v="PRM0218"/>
    <s v="STR0192"/>
    <x v="0"/>
    <s v="Abbassia"/>
    <d v="2025-02-28T00:00:00"/>
    <s v="Friday"/>
    <x v="5"/>
    <x v="1"/>
    <s v="PRD00581"/>
    <n v="34"/>
    <n v="28.86"/>
    <n v="981.24"/>
    <m/>
    <x v="4"/>
    <s v="NO"/>
    <s v="Executed"/>
    <n v="2.4"/>
    <s v="Good"/>
    <s v="https://via.placeholder.com/400?text=Shelf+760"/>
    <m/>
  </r>
  <r>
    <x v="760"/>
    <s v="PRM0100"/>
    <s v="STR0260"/>
    <x v="0"/>
    <s v="Maadi"/>
    <d v="2025-06-11T00:00:00"/>
    <s v="Wednesday"/>
    <x v="4"/>
    <x v="1"/>
    <s v="PRD00867"/>
    <n v="9"/>
    <n v="136.59"/>
    <n v="1229.31"/>
    <m/>
    <x v="5"/>
    <s v="NO"/>
    <s v="Executed"/>
    <n v="2.2999999999999998"/>
    <s v="Good"/>
    <s v="https://via.placeholder.com/400?text=Shelf+761"/>
    <m/>
  </r>
  <r>
    <x v="761"/>
    <s v="PRM0038"/>
    <s v="STR0276"/>
    <x v="1"/>
    <s v="6th of October"/>
    <d v="2025-03-03T00:00:00"/>
    <s v="Monday"/>
    <x v="11"/>
    <x v="1"/>
    <s v="PRD00559"/>
    <n v="45"/>
    <n v="108.05"/>
    <n v="4862.25"/>
    <m/>
    <x v="2"/>
    <s v="NO"/>
    <s v="Executed"/>
    <n v="1.4"/>
    <s v="Poor"/>
    <s v="https://via.placeholder.com/400?text=Shelf+762"/>
    <m/>
  </r>
  <r>
    <x v="762"/>
    <s v="PRM0172"/>
    <s v="STR0295"/>
    <x v="3"/>
    <s v="Kafr El-Sheikh"/>
    <d v="2024-11-08T00:00:00"/>
    <s v="Friday"/>
    <x v="8"/>
    <x v="0"/>
    <s v="PRD01028"/>
    <n v="39"/>
    <n v="175.33"/>
    <n v="6837.87"/>
    <m/>
    <x v="5"/>
    <s v="NO"/>
    <s v="Executed"/>
    <n v="3.8"/>
    <s v="Excellent"/>
    <s v="https://via.placeholder.com/400?text=Shelf+763"/>
    <s v="Photo blurry"/>
  </r>
  <r>
    <x v="763"/>
    <s v="PRM0091"/>
    <s v="STR0222"/>
    <x v="4"/>
    <s v="Sohag"/>
    <d v="2024-01-13T00:00:00"/>
    <s v="Saturday"/>
    <x v="6"/>
    <x v="0"/>
    <s v="PRD00087"/>
    <n v="24"/>
    <n v="186.86"/>
    <n v="4484.6400000000003"/>
    <m/>
    <x v="0"/>
    <s v="Yes"/>
    <s v="Executed"/>
    <n v="1"/>
    <s v="Poor"/>
    <s v="https://via.placeholder.com/400?text=Shelf+764"/>
    <m/>
  </r>
  <r>
    <x v="764"/>
    <s v="PRM0115"/>
    <s v="STR0054"/>
    <x v="1"/>
    <s v="Sheikh Zayed"/>
    <d v="2024-09-13T00:00:00"/>
    <s v="Friday"/>
    <x v="10"/>
    <x v="0"/>
    <s v="PRD00188"/>
    <n v="0"/>
    <n v="90.05"/>
    <n v="3872.15"/>
    <m/>
    <x v="0"/>
    <s v="Yes"/>
    <s v="Not Executed"/>
    <n v="1.3"/>
    <s v="Poor"/>
    <s v="https://via.placeholder.com/400?text=Shelf+765"/>
    <m/>
  </r>
  <r>
    <x v="765"/>
    <s v="PRM0035"/>
    <s v="STR0035"/>
    <x v="0"/>
    <s v="Nasr City"/>
    <d v="2025-10-13T00:00:00"/>
    <s v="Monday"/>
    <x v="3"/>
    <x v="1"/>
    <s v="PRD00658"/>
    <n v="22"/>
    <n v="292.86"/>
    <n v="6442.92"/>
    <m/>
    <x v="2"/>
    <s v="Yes"/>
    <s v="Partial"/>
    <n v="3.6"/>
    <s v="Excellent"/>
    <s v="https://via.placeholder.com/400?text=Shelf+766"/>
    <m/>
  </r>
  <r>
    <x v="766"/>
    <s v="PRM0021"/>
    <s v="STR0062"/>
    <x v="3"/>
    <s v="Tanta"/>
    <d v="2024-12-10T00:00:00"/>
    <s v="Tuesday"/>
    <x v="2"/>
    <x v="0"/>
    <s v="PRD00914"/>
    <n v="46"/>
    <n v="322.93"/>
    <n v="14854.78"/>
    <m/>
    <x v="3"/>
    <s v="Yes"/>
    <s v="Executed"/>
    <n v="1.3"/>
    <s v="Poor"/>
    <s v="https://via.placeholder.com/400?text=Shelf+767"/>
    <m/>
  </r>
  <r>
    <x v="767"/>
    <s v="PRM0001"/>
    <s v="STR0132"/>
    <x v="0"/>
    <s v="Maadi"/>
    <d v="2024-06-24T00:00:00"/>
    <s v="Monday"/>
    <x v="4"/>
    <x v="0"/>
    <s v="PRD00374"/>
    <n v="33"/>
    <n v="370.11"/>
    <n v="12213.63"/>
    <m/>
    <x v="5"/>
    <s v="Yes"/>
    <s v="Partial"/>
    <n v="3.1"/>
    <s v="Excellent"/>
    <s v="https://via.placeholder.com/400?text=Shelf+768"/>
    <m/>
  </r>
  <r>
    <x v="768"/>
    <s v="PRM0121"/>
    <s v="STR0114"/>
    <x v="3"/>
    <s v="Mansoura"/>
    <d v="2025-11-23T00:00:00"/>
    <s v="Sunday"/>
    <x v="8"/>
    <x v="1"/>
    <s v="PRD00542"/>
    <n v="49"/>
    <n v="162.63999999999999"/>
    <n v="7969.36"/>
    <m/>
    <x v="5"/>
    <s v="Yes"/>
    <s v="Executed"/>
    <n v="4.4000000000000004"/>
    <s v="Excellent"/>
    <s v="https://via.placeholder.com/400?text=Shelf+769"/>
    <m/>
  </r>
  <r>
    <x v="769"/>
    <s v="PRM0271"/>
    <s v="STR0116"/>
    <x v="3"/>
    <s v="Kafr El-Sheikh"/>
    <d v="2024-12-22T00:00:00"/>
    <s v="Sunday"/>
    <x v="2"/>
    <x v="0"/>
    <s v="PRD00876"/>
    <n v="13"/>
    <n v="88.99"/>
    <n v="1156.8699999999999"/>
    <m/>
    <x v="2"/>
    <s v="Yes"/>
    <s v="Executed"/>
    <n v="1"/>
    <s v="Poor"/>
    <s v="https://via.placeholder.com/400?text=Shelf+770"/>
    <s v="Photo blurry"/>
  </r>
  <r>
    <x v="770"/>
    <s v="PRM0151"/>
    <s v="STR0318"/>
    <x v="1"/>
    <s v="Dokki"/>
    <d v="2025-07-28T00:00:00"/>
    <s v="Monday"/>
    <x v="0"/>
    <x v="1"/>
    <s v="PRD00609"/>
    <n v="17"/>
    <n v="90.48"/>
    <n v="1538.16"/>
    <m/>
    <x v="3"/>
    <s v="Yes"/>
    <s v="Executed"/>
    <n v="3.6"/>
    <s v="Excellent"/>
    <s v="https://via.placeholder.com/400?text=Shelf+771"/>
    <m/>
  </r>
  <r>
    <x v="771"/>
    <s v="PRM0103"/>
    <s v="STR0281"/>
    <x v="0"/>
    <s v="Heliopolis"/>
    <d v="2024-05-14T00:00:00"/>
    <s v="Tuesday"/>
    <x v="1"/>
    <x v="0"/>
    <s v="PRD01167"/>
    <n v="31"/>
    <n v="387.72"/>
    <n v="12019.32"/>
    <m/>
    <x v="3"/>
    <s v="Yes"/>
    <s v="Not Executed"/>
    <n v="4.2"/>
    <s v="Excellent"/>
    <s v="https://via.placeholder.com/400?text=Shelf+772"/>
    <m/>
  </r>
  <r>
    <x v="772"/>
    <s v="PRM0185"/>
    <s v="STR0173"/>
    <x v="3"/>
    <s v="Zagazig"/>
    <d v="2025-06-27T00:00:00"/>
    <s v="Friday"/>
    <x v="4"/>
    <x v="1"/>
    <s v="PRD00142"/>
    <n v="49"/>
    <n v="208.45"/>
    <n v="10214.049999999999"/>
    <m/>
    <x v="5"/>
    <s v="Yes"/>
    <s v="Executed"/>
    <n v="4.5"/>
    <s v="Excellent"/>
    <s v="https://via.placeholder.com/400?text=Shelf+773"/>
    <m/>
  </r>
  <r>
    <x v="773"/>
    <s v="PRM0155"/>
    <s v="STR0298"/>
    <x v="0"/>
    <s v="Heliopolis"/>
    <d v="2025-10-04T00:00:00"/>
    <s v="Saturday"/>
    <x v="3"/>
    <x v="1"/>
    <s v="PRD01149"/>
    <n v="48"/>
    <n v="177.85"/>
    <n v="8536.7999999999993"/>
    <m/>
    <x v="4"/>
    <s v="NO"/>
    <s v="Executed"/>
    <n v="3.3"/>
    <s v="Excellent"/>
    <s v="https://via.placeholder.com/400?text=Shelf+774"/>
    <m/>
  </r>
  <r>
    <x v="774"/>
    <s v="PRM0155"/>
    <s v="STR0083"/>
    <x v="3"/>
    <s v="Mansoura"/>
    <d v="2024-04-08T00:00:00"/>
    <s v="Monday"/>
    <x v="9"/>
    <x v="0"/>
    <s v="PRD00713"/>
    <n v="42"/>
    <n v="29.7"/>
    <n v="1247.4000000000001"/>
    <m/>
    <x v="2"/>
    <s v="NO"/>
    <s v="Not Executed"/>
    <n v="4.0999999999999996"/>
    <s v="Excellent"/>
    <s v="https://via.placeholder.com/400?text=Shelf+775"/>
    <m/>
  </r>
  <r>
    <x v="775"/>
    <s v="PRM0175"/>
    <s v="STR0337"/>
    <x v="1"/>
    <s v="Imbaba"/>
    <d v="2025-02-07T00:00:00"/>
    <s v="Friday"/>
    <x v="5"/>
    <x v="1"/>
    <s v="PRD00371"/>
    <n v="8"/>
    <n v="151.13999999999999"/>
    <n v="1209.1199999999999"/>
    <m/>
    <x v="3"/>
    <s v="Yes"/>
    <s v="Partial"/>
    <n v="1.2"/>
    <s v="Poor"/>
    <s v="https://via.placeholder.com/400?text=Shelf+776"/>
    <m/>
  </r>
  <r>
    <x v="776"/>
    <s v="PRM0293"/>
    <s v="STR0218"/>
    <x v="1"/>
    <s v="Sheikh Zayed"/>
    <d v="2025-02-10T00:00:00"/>
    <s v="Monday"/>
    <x v="5"/>
    <x v="1"/>
    <s v="PRD01023"/>
    <n v="47"/>
    <n v="55.24"/>
    <n v="2596.2800000000002"/>
    <m/>
    <x v="1"/>
    <s v="NO"/>
    <s v="Partial"/>
    <n v="1.5"/>
    <s v="Poor"/>
    <s v="https://via.placeholder.com/400?text=Shelf+777"/>
    <m/>
  </r>
  <r>
    <x v="777"/>
    <s v="PRM0234"/>
    <s v="STR0244"/>
    <x v="4"/>
    <s v="Sohag"/>
    <d v="2024-01-03T00:00:00"/>
    <s v="Wednesday"/>
    <x v="6"/>
    <x v="0"/>
    <s v="PRD00416"/>
    <n v="29"/>
    <n v="268.19"/>
    <n v="7777.51"/>
    <m/>
    <x v="5"/>
    <s v="Yes"/>
    <s v="Partial"/>
    <n v="2.5"/>
    <s v="Good"/>
    <s v="https://via.placeholder.com/400?text=Shelf+778"/>
    <m/>
  </r>
  <r>
    <x v="778"/>
    <s v="PRM0188"/>
    <s v="STR0272"/>
    <x v="0"/>
    <s v="Heliopolis"/>
    <d v="2024-07-17T00:00:00"/>
    <s v="Wednesday"/>
    <x v="0"/>
    <x v="0"/>
    <s v="PRD01034"/>
    <n v="41"/>
    <n v="134.97999999999999"/>
    <n v="5534.18"/>
    <m/>
    <x v="1"/>
    <s v="NO"/>
    <s v="Partial"/>
    <n v="3.2"/>
    <s v="Excellent"/>
    <s v="https://via.placeholder.com/400?text=Shelf+779"/>
    <m/>
  </r>
  <r>
    <x v="779"/>
    <s v="PRM0054"/>
    <s v="STR0342"/>
    <x v="1"/>
    <s v="Sheikh Zayed"/>
    <d v="2024-12-25T00:00:00"/>
    <s v="Wednesday"/>
    <x v="2"/>
    <x v="0"/>
    <s v="PRD00178"/>
    <n v="3"/>
    <n v="222.67"/>
    <n v="668.01"/>
    <m/>
    <x v="0"/>
    <s v="Yes"/>
    <s v="Partial"/>
    <n v="1.1000000000000001"/>
    <s v="Poor"/>
    <s v="https://via.placeholder.com/400?text=Shelf+780"/>
    <m/>
  </r>
  <r>
    <x v="780"/>
    <s v="PRM0058"/>
    <s v="STR0339"/>
    <x v="2"/>
    <s v="Sedy Bey"/>
    <d v="2024-08-05T00:00:00"/>
    <s v="Monday"/>
    <x v="7"/>
    <x v="0"/>
    <s v="PRD00145"/>
    <n v="3"/>
    <n v="387.42"/>
    <n v="1162.26"/>
    <m/>
    <x v="5"/>
    <s v="NO"/>
    <s v="Partial"/>
    <n v="1.5"/>
    <s v="Poor"/>
    <s v="https://via.placeholder.com/400?text=Shelf+781"/>
    <m/>
  </r>
  <r>
    <x v="781"/>
    <s v="PRM0158"/>
    <s v="STR0231"/>
    <x v="0"/>
    <s v="Dokki"/>
    <d v="2024-10-11T00:00:00"/>
    <s v="Friday"/>
    <x v="3"/>
    <x v="0"/>
    <s v="PRD00384"/>
    <n v="15"/>
    <n v="222.72"/>
    <n v="3340.8"/>
    <m/>
    <x v="3"/>
    <s v="NO"/>
    <s v="Not Executed"/>
    <n v="3.1"/>
    <s v="Excellent"/>
    <s v="https://via.placeholder.com/400?text=Shelf+782"/>
    <m/>
  </r>
  <r>
    <x v="782"/>
    <s v="PRM0299"/>
    <s v="STR0029"/>
    <x v="1"/>
    <s v="6th of October"/>
    <d v="2024-05-21T00:00:00"/>
    <s v="Tuesday"/>
    <x v="1"/>
    <x v="0"/>
    <s v="PRD00961"/>
    <n v="18"/>
    <n v="80.23"/>
    <n v="1444.14"/>
    <m/>
    <x v="5"/>
    <s v="Yes"/>
    <s v="Not Executed"/>
    <n v="2.6"/>
    <s v="Good"/>
    <s v="https://via.placeholder.com/400?text=Shelf+783"/>
    <m/>
  </r>
  <r>
    <x v="783"/>
    <s v="PRM0055"/>
    <s v="STR0070"/>
    <x v="2"/>
    <s v="Sedy Bey"/>
    <d v="2024-12-01T00:00:00"/>
    <s v="Sunday"/>
    <x v="2"/>
    <x v="0"/>
    <s v="PRD00226"/>
    <n v="46"/>
    <n v="244.87"/>
    <n v="11264.02"/>
    <m/>
    <x v="5"/>
    <s v="NO"/>
    <s v="Not Executed"/>
    <n v="4.5"/>
    <s v="Excellent"/>
    <s v="https://via.placeholder.com/400?text=Shelf+784"/>
    <s v="Photo blurry"/>
  </r>
  <r>
    <x v="784"/>
    <s v="PRM0227"/>
    <s v="STR0194"/>
    <x v="1"/>
    <s v="Imbaba"/>
    <d v="2024-05-01T00:00:00"/>
    <s v="Wednesday"/>
    <x v="1"/>
    <x v="0"/>
    <s v="PRD00308"/>
    <n v="45"/>
    <n v="74.099999999999994"/>
    <n v="3334.5"/>
    <m/>
    <x v="4"/>
    <s v="NO"/>
    <s v="Executed"/>
    <n v="2.9"/>
    <s v="Good"/>
    <s v="https://via.placeholder.com/400?text=Shelf+785"/>
    <m/>
  </r>
  <r>
    <x v="785"/>
    <s v="PRM0151"/>
    <s v="STR0243"/>
    <x v="3"/>
    <s v="Kafr El-Sheikh"/>
    <d v="2025-10-19T00:00:00"/>
    <s v="Sunday"/>
    <x v="3"/>
    <x v="1"/>
    <s v="PRD01049"/>
    <n v="23"/>
    <n v="88.56"/>
    <n v="2036.88"/>
    <m/>
    <x v="0"/>
    <s v="NO"/>
    <s v="Executed"/>
    <n v="3.5"/>
    <s v="Excellent"/>
    <s v="https://via.placeholder.com/400?text=Shelf+786"/>
    <m/>
  </r>
  <r>
    <x v="786"/>
    <s v="PRM0196"/>
    <s v="STR0159"/>
    <x v="3"/>
    <s v="Zagazig"/>
    <d v="2025-10-23T00:00:00"/>
    <s v="Thursday"/>
    <x v="3"/>
    <x v="1"/>
    <s v="PRD00307"/>
    <n v="13"/>
    <n v="220.8"/>
    <n v="2870.4"/>
    <m/>
    <x v="2"/>
    <s v="NO"/>
    <s v="Not Executed"/>
    <n v="3.2"/>
    <s v="Excellent"/>
    <s v="https://via.placeholder.com/400?text=Shelf+787"/>
    <s v="Photo blurry"/>
  </r>
  <r>
    <x v="787"/>
    <s v="PRM0022"/>
    <s v="STR0125"/>
    <x v="1"/>
    <s v="Dokki"/>
    <d v="2024-05-05T00:00:00"/>
    <s v="Sunday"/>
    <x v="1"/>
    <x v="0"/>
    <s v="PRD01047"/>
    <n v="5"/>
    <n v="135.86000000000001"/>
    <n v="679.3"/>
    <m/>
    <x v="1"/>
    <s v="Yes"/>
    <s v="Partial"/>
    <n v="1.3"/>
    <s v="Poor"/>
    <s v="https://via.placeholder.com/400?text=Shelf+788"/>
    <m/>
  </r>
  <r>
    <x v="788"/>
    <s v="PRM0163"/>
    <s v="STR0321"/>
    <x v="3"/>
    <s v="Tanta"/>
    <d v="2024-12-09T00:00:00"/>
    <s v="Monday"/>
    <x v="2"/>
    <x v="0"/>
    <s v="PRD00329"/>
    <n v="48"/>
    <n v="249.46"/>
    <n v="11974.08"/>
    <m/>
    <x v="3"/>
    <s v="Yes"/>
    <s v="Executed"/>
    <n v="2.2999999999999998"/>
    <s v="Good"/>
    <s v="https://via.placeholder.com/400?text=Shelf+789"/>
    <m/>
  </r>
  <r>
    <x v="789"/>
    <s v="PRM0277"/>
    <s v="STR0167"/>
    <x v="4"/>
    <s v="Qena"/>
    <d v="2025-06-06T00:00:00"/>
    <s v="Friday"/>
    <x v="4"/>
    <x v="1"/>
    <s v="PRD00253"/>
    <n v="28"/>
    <n v="234"/>
    <n v="6552"/>
    <m/>
    <x v="5"/>
    <s v="Yes"/>
    <s v="Executed"/>
    <n v="2.8"/>
    <s v="Good"/>
    <s v="https://via.placeholder.com/400?text=Shelf+790"/>
    <m/>
  </r>
  <r>
    <x v="790"/>
    <s v="PRM0287"/>
    <s v="STR0266"/>
    <x v="3"/>
    <s v="Kafr El-Sheikh"/>
    <d v="2025-10-17T00:00:00"/>
    <s v="Friday"/>
    <x v="3"/>
    <x v="1"/>
    <s v="PRD00480"/>
    <n v="45"/>
    <n v="60.67"/>
    <n v="2730.15"/>
    <m/>
    <x v="5"/>
    <s v="NO"/>
    <s v="Executed"/>
    <n v="3.1"/>
    <s v="Excellent"/>
    <s v="https://via.placeholder.com/400?text=Shelf+791"/>
    <m/>
  </r>
  <r>
    <x v="791"/>
    <s v="PRM0243"/>
    <s v="STR0109"/>
    <x v="0"/>
    <s v="Nasr City"/>
    <d v="2025-08-08T00:00:00"/>
    <s v="Friday"/>
    <x v="7"/>
    <x v="1"/>
    <s v="PRD00747"/>
    <n v="41"/>
    <n v="280.95"/>
    <n v="11518.95"/>
    <m/>
    <x v="3"/>
    <s v="NO"/>
    <s v="Executed"/>
    <n v="1.3"/>
    <s v="Poor"/>
    <s v="https://via.placeholder.com/400?text=Shelf+792"/>
    <m/>
  </r>
  <r>
    <x v="792"/>
    <s v="PRM0118"/>
    <s v="STR0014"/>
    <x v="1"/>
    <s v="6th of October"/>
    <d v="2024-11-09T00:00:00"/>
    <s v="Saturday"/>
    <x v="8"/>
    <x v="0"/>
    <s v="PRD01040"/>
    <n v="37"/>
    <n v="249.59"/>
    <n v="9234.83"/>
    <m/>
    <x v="3"/>
    <s v="NO"/>
    <s v="Not Executed"/>
    <n v="1"/>
    <s v="Poor"/>
    <s v="https://via.placeholder.com/400?text=Shelf+793"/>
    <m/>
  </r>
  <r>
    <x v="793"/>
    <s v="PRM0101"/>
    <s v="STR0175"/>
    <x v="0"/>
    <s v="Maadi"/>
    <d v="2024-11-22T00:00:00"/>
    <s v="Friday"/>
    <x v="8"/>
    <x v="0"/>
    <s v="PRD00447"/>
    <n v="24"/>
    <n v="97.9"/>
    <n v="2349.6"/>
    <m/>
    <x v="1"/>
    <s v="Yes"/>
    <s v="Not Executed"/>
    <n v="3.4"/>
    <s v="Excellent"/>
    <s v="https://via.placeholder.com/400?text=Shelf+794"/>
    <m/>
  </r>
  <r>
    <x v="794"/>
    <s v="PRM0300"/>
    <s v="STR0085"/>
    <x v="0"/>
    <s v="Abbassia"/>
    <d v="2025-08-22T00:00:00"/>
    <s v="Friday"/>
    <x v="7"/>
    <x v="1"/>
    <s v="PRD00470"/>
    <n v="19"/>
    <n v="170.57"/>
    <n v="3240.83"/>
    <m/>
    <x v="3"/>
    <s v="NO"/>
    <s v="Executed"/>
    <n v="4.5999999999999996"/>
    <s v="Excellent"/>
    <s v="https://via.placeholder.com/400?text=Shelf+795"/>
    <m/>
  </r>
  <r>
    <x v="795"/>
    <s v="PRM0098"/>
    <s v="STR0065"/>
    <x v="0"/>
    <s v="Abbassia"/>
    <d v="2024-03-10T00:00:00"/>
    <s v="Sunday"/>
    <x v="11"/>
    <x v="0"/>
    <s v="PRD00636"/>
    <n v="12"/>
    <n v="130.51"/>
    <n v="1566.12"/>
    <m/>
    <x v="3"/>
    <s v="NO"/>
    <s v="Partial"/>
    <n v="3.2"/>
    <s v="Excellent"/>
    <s v="https://via.placeholder.com/400?text=Shelf+796"/>
    <m/>
  </r>
  <r>
    <x v="796"/>
    <s v="PRM0170"/>
    <s v="STR0223"/>
    <x v="1"/>
    <s v="Imbaba"/>
    <d v="2025-09-19T00:00:00"/>
    <s v="Friday"/>
    <x v="10"/>
    <x v="1"/>
    <s v="PRD00199"/>
    <n v="12"/>
    <n v="24.99"/>
    <n v="299.88"/>
    <m/>
    <x v="2"/>
    <s v="NO"/>
    <s v="Partial"/>
    <n v="2"/>
    <s v="Good"/>
    <s v="https://via.placeholder.com/400?text=Shelf+797"/>
    <m/>
  </r>
  <r>
    <x v="797"/>
    <s v="PRM0033"/>
    <s v="STR0176"/>
    <x v="0"/>
    <s v="Heliopolis"/>
    <d v="2025-10-02T00:00:00"/>
    <s v="Thursday"/>
    <x v="3"/>
    <x v="1"/>
    <s v="PRD00312"/>
    <n v="36"/>
    <n v="209.6"/>
    <n v="7545.6"/>
    <m/>
    <x v="1"/>
    <s v="NO"/>
    <s v="Executed"/>
    <n v="4.9000000000000004"/>
    <s v="Excellent"/>
    <s v="https://via.placeholder.com/400?text=Shelf+798"/>
    <s v="Photo blurry"/>
  </r>
  <r>
    <x v="798"/>
    <s v="PRM0173"/>
    <s v="STR0090"/>
    <x v="0"/>
    <s v="Maadi"/>
    <d v="2025-04-01T00:00:00"/>
    <s v="Tuesday"/>
    <x v="9"/>
    <x v="1"/>
    <s v="PRD01079"/>
    <n v="42"/>
    <n v="281.51"/>
    <n v="11823.42"/>
    <m/>
    <x v="1"/>
    <s v="NO"/>
    <s v="Not Executed"/>
    <n v="5"/>
    <s v="Excellent"/>
    <s v="https://via.placeholder.com/400?text=Shelf+799"/>
    <m/>
  </r>
  <r>
    <x v="799"/>
    <s v="PRM0254"/>
    <s v="STR0028"/>
    <x v="4"/>
    <s v="Luxor"/>
    <d v="2025-09-20T00:00:00"/>
    <s v="Saturday"/>
    <x v="10"/>
    <x v="1"/>
    <s v="PRD00326"/>
    <n v="24"/>
    <n v="22.85"/>
    <n v="548.4"/>
    <m/>
    <x v="3"/>
    <s v="NO"/>
    <s v="Executed"/>
    <n v="1.8"/>
    <s v="Poor"/>
    <s v="https://via.placeholder.com/400?text=Shelf+800"/>
    <m/>
  </r>
  <r>
    <x v="800"/>
    <s v="PRM0278"/>
    <s v="STR0227"/>
    <x v="0"/>
    <s v="Maadi"/>
    <d v="2025-06-25T00:00:00"/>
    <s v="Wednesday"/>
    <x v="4"/>
    <x v="1"/>
    <s v="PRD01030"/>
    <n v="12"/>
    <n v="33.42"/>
    <n v="401.04"/>
    <m/>
    <x v="1"/>
    <s v="NO"/>
    <s v="Not Executed"/>
    <n v="3.6"/>
    <s v="Excellent"/>
    <s v="https://via.placeholder.com/400?text=Shelf+801"/>
    <m/>
  </r>
  <r>
    <x v="801"/>
    <s v="PRM0236"/>
    <s v="STR0256"/>
    <x v="2"/>
    <s v="Sedy Bey"/>
    <d v="2025-08-22T00:00:00"/>
    <s v="Friday"/>
    <x v="7"/>
    <x v="1"/>
    <s v="PRD00978"/>
    <n v="28"/>
    <n v="250.15"/>
    <n v="7004.2"/>
    <m/>
    <x v="4"/>
    <s v="Yes"/>
    <s v="Executed"/>
    <n v="1.8"/>
    <s v="Poor"/>
    <s v="https://via.placeholder.com/400?text=Shelf+802"/>
    <s v="Photo blurry"/>
  </r>
  <r>
    <x v="802"/>
    <s v="PRM0037"/>
    <s v="STR0147"/>
    <x v="0"/>
    <s v="Heliopolis"/>
    <d v="2025-10-24T00:00:00"/>
    <s v="Friday"/>
    <x v="3"/>
    <x v="1"/>
    <s v="PRD00980"/>
    <n v="0"/>
    <n v="0"/>
    <n v="197.14"/>
    <m/>
    <x v="1"/>
    <s v="NO"/>
    <s v="Executed"/>
    <n v="2.2999999999999998"/>
    <s v="Good"/>
    <s v="https://via.placeholder.com/400?text=Shelf+803"/>
    <m/>
  </r>
  <r>
    <x v="803"/>
    <s v="PRM0053"/>
    <s v="STR0285"/>
    <x v="0"/>
    <s v="Dokki"/>
    <d v="2025-02-01T00:00:00"/>
    <s v="Saturday"/>
    <x v="5"/>
    <x v="1"/>
    <s v="PRD00563"/>
    <n v="25"/>
    <n v="122.68"/>
    <n v="3067"/>
    <m/>
    <x v="4"/>
    <s v="Yes"/>
    <s v="Executed"/>
    <n v="3.7"/>
    <s v="Excellent"/>
    <s v="https://via.placeholder.com/400?text=Shelf+804"/>
    <s v="Photo blurry"/>
  </r>
  <r>
    <x v="804"/>
    <s v="PRM0112"/>
    <s v="STR0065"/>
    <x v="0"/>
    <s v="Abbassia"/>
    <d v="2024-04-12T00:00:00"/>
    <s v="Friday"/>
    <x v="9"/>
    <x v="0"/>
    <s v="PRD00519"/>
    <n v="14"/>
    <n v="0"/>
    <n v="3238.62"/>
    <m/>
    <x v="2"/>
    <s v="NO"/>
    <s v="Executed"/>
    <n v="3.6"/>
    <s v="Excellent"/>
    <s v="https://via.placeholder.com/400?text=Shelf+805"/>
    <s v="Photo blurry"/>
  </r>
  <r>
    <x v="805"/>
    <s v="PRM0224"/>
    <s v="STR0090"/>
    <x v="0"/>
    <s v="Maadi"/>
    <d v="2025-08-02T00:00:00"/>
    <s v="Saturday"/>
    <x v="7"/>
    <x v="1"/>
    <s v="PRD00645"/>
    <n v="24"/>
    <n v="148.69"/>
    <n v="3568.56"/>
    <m/>
    <x v="2"/>
    <s v="Yes"/>
    <s v="Executed"/>
    <n v="3.2"/>
    <s v="Excellent"/>
    <s v="https://via.placeholder.com/400?text=Shelf+806"/>
    <m/>
  </r>
  <r>
    <x v="806"/>
    <s v="PRM0084"/>
    <s v="STR0341"/>
    <x v="4"/>
    <s v="Qena"/>
    <d v="2025-07-26T00:00:00"/>
    <s v="Saturday"/>
    <x v="0"/>
    <x v="1"/>
    <s v="PRD00184"/>
    <n v="34"/>
    <n v="191.36"/>
    <n v="6506.24"/>
    <m/>
    <x v="1"/>
    <s v="Yes"/>
    <s v="Executed"/>
    <n v="4.5999999999999996"/>
    <s v="Excellent"/>
    <s v="https://via.placeholder.com/400?text=Shelf+807"/>
    <m/>
  </r>
  <r>
    <x v="807"/>
    <s v="PRM0017"/>
    <s v="STR0249"/>
    <x v="4"/>
    <s v="Qena"/>
    <d v="2025-10-09T00:00:00"/>
    <s v="Thursday"/>
    <x v="3"/>
    <x v="1"/>
    <s v="PRD00676"/>
    <n v="40"/>
    <n v="176.88"/>
    <n v="7075.2"/>
    <m/>
    <x v="2"/>
    <s v="NO"/>
    <s v="Not Executed"/>
    <n v="2.6"/>
    <s v="Good"/>
    <s v="https://via.placeholder.com/400?text=Shelf+808"/>
    <m/>
  </r>
  <r>
    <x v="808"/>
    <s v="PRM0008"/>
    <s v="STR0253"/>
    <x v="1"/>
    <s v="Sheikh Zayed"/>
    <d v="2024-08-02T00:00:00"/>
    <s v="Friday"/>
    <x v="7"/>
    <x v="0"/>
    <s v="PRD00180"/>
    <n v="31"/>
    <n v="412.62"/>
    <n v="12791.22"/>
    <m/>
    <x v="5"/>
    <s v="NO"/>
    <s v="Partial"/>
    <n v="1.1000000000000001"/>
    <s v="Poor"/>
    <s v="https://via.placeholder.com/400?text=Shelf+809"/>
    <s v="Photo blurry"/>
  </r>
  <r>
    <x v="809"/>
    <s v="PRM0210"/>
    <s v="STR0249"/>
    <x v="4"/>
    <s v="Qena"/>
    <d v="2024-02-12T00:00:00"/>
    <s v="Monday"/>
    <x v="5"/>
    <x v="0"/>
    <s v="PRD00322"/>
    <n v="3"/>
    <n v="348.01"/>
    <n v="1044.03"/>
    <m/>
    <x v="1"/>
    <s v="Yes"/>
    <s v="Executed"/>
    <n v="3"/>
    <s v="Good"/>
    <s v="https://via.placeholder.com/400?text=Shelf+810"/>
    <m/>
  </r>
  <r>
    <x v="810"/>
    <s v="PRM0194"/>
    <s v="STR0192"/>
    <x v="0"/>
    <s v="Abbassia"/>
    <d v="2025-07-10T00:00:00"/>
    <s v="Thursday"/>
    <x v="0"/>
    <x v="1"/>
    <s v="PRD00304"/>
    <n v="11"/>
    <n v="108.62"/>
    <n v="1194.82"/>
    <m/>
    <x v="4"/>
    <s v="NO"/>
    <s v="Not Executed"/>
    <n v="4.4000000000000004"/>
    <s v="Excellent"/>
    <s v="https://via.placeholder.com/400?text=Shelf+811"/>
    <m/>
  </r>
  <r>
    <x v="811"/>
    <s v="PRM0183"/>
    <s v="STR0338"/>
    <x v="2"/>
    <s v="Stanley"/>
    <d v="2024-12-21T00:00:00"/>
    <s v="Saturday"/>
    <x v="2"/>
    <x v="0"/>
    <s v="PRD00667"/>
    <n v="18"/>
    <n v="357.25"/>
    <n v="6430.5"/>
    <m/>
    <x v="0"/>
    <s v="NO"/>
    <s v="Executed"/>
    <n v="4.0999999999999996"/>
    <s v="Excellent"/>
    <s v="https://via.placeholder.com/400?text=Shelf+812"/>
    <s v="Photo blurry"/>
  </r>
  <r>
    <x v="812"/>
    <s v="PRM0056"/>
    <s v="STR0068"/>
    <x v="0"/>
    <s v="Abbassia"/>
    <d v="2024-09-22T00:00:00"/>
    <s v="Sunday"/>
    <x v="10"/>
    <x v="0"/>
    <s v="PRD00757"/>
    <n v="29"/>
    <n v="205.2"/>
    <n v="5950.8"/>
    <m/>
    <x v="2"/>
    <s v="NO"/>
    <s v="Executed"/>
    <n v="2.7"/>
    <s v="Good"/>
    <s v="https://via.placeholder.com/400?text=Shelf+813"/>
    <m/>
  </r>
  <r>
    <x v="813"/>
    <s v="PRM0244"/>
    <s v="STR0330"/>
    <x v="4"/>
    <s v="Minya"/>
    <d v="2024-09-16T00:00:00"/>
    <s v="Monday"/>
    <x v="10"/>
    <x v="0"/>
    <s v="PRD00210"/>
    <n v="21"/>
    <n v="112.95"/>
    <n v="2371.9499999999998"/>
    <m/>
    <x v="0"/>
    <s v="NO"/>
    <s v="Executed"/>
    <n v="2.6"/>
    <s v="Good"/>
    <s v="https://via.placeholder.com/400?text=Shelf+814"/>
    <m/>
  </r>
  <r>
    <x v="814"/>
    <s v="PRM0098"/>
    <s v="STR0047"/>
    <x v="4"/>
    <s v="Minya"/>
    <d v="2024-12-10T00:00:00"/>
    <s v="Tuesday"/>
    <x v="2"/>
    <x v="0"/>
    <s v="PRD00498"/>
    <n v="42"/>
    <n v="244.35"/>
    <n v="10262.700000000001"/>
    <m/>
    <x v="2"/>
    <s v="Yes"/>
    <s v="Executed"/>
    <n v="2.1"/>
    <s v="Good"/>
    <s v="https://via.placeholder.com/400?text=Shelf+815"/>
    <m/>
  </r>
  <r>
    <x v="815"/>
    <s v="PRM0120"/>
    <s v="STR0228"/>
    <x v="0"/>
    <s v="Nasr City"/>
    <d v="2025-10-03T00:00:00"/>
    <s v="Friday"/>
    <x v="3"/>
    <x v="1"/>
    <s v="PRD00406"/>
    <n v="29"/>
    <n v="140.97999999999999"/>
    <n v="4088.42"/>
    <m/>
    <x v="1"/>
    <s v="Yes"/>
    <s v="Executed"/>
    <n v="2.1"/>
    <s v="Good"/>
    <s v="https://via.placeholder.com/400?text=Shelf+816"/>
    <m/>
  </r>
  <r>
    <x v="816"/>
    <s v="PRM0292"/>
    <s v="STR0194"/>
    <x v="1"/>
    <s v="Imbaba"/>
    <d v="2024-05-14T00:00:00"/>
    <s v="Tuesday"/>
    <x v="1"/>
    <x v="0"/>
    <s v="PRD01150"/>
    <n v="4"/>
    <n v="189.91"/>
    <n v="759.64"/>
    <m/>
    <x v="0"/>
    <s v="NO"/>
    <s v="Executed"/>
    <n v="1.3"/>
    <s v="Poor"/>
    <s v="https://via.placeholder.com/400?text=Shelf+817"/>
    <m/>
  </r>
  <r>
    <x v="817"/>
    <s v="PRM0058"/>
    <s v="STR0162"/>
    <x v="0"/>
    <s v="Abbassia"/>
    <d v="2025-10-09T00:00:00"/>
    <s v="Thursday"/>
    <x v="3"/>
    <x v="1"/>
    <s v="PRD00590"/>
    <n v="30"/>
    <n v="14.12"/>
    <n v="423.6"/>
    <m/>
    <x v="3"/>
    <s v="Yes"/>
    <s v="Executed"/>
    <n v="3.4"/>
    <s v="Excellent"/>
    <s v="https://via.placeholder.com/400?text=Shelf+818"/>
    <m/>
  </r>
  <r>
    <x v="818"/>
    <s v="PRM0220"/>
    <s v="STR0030"/>
    <x v="1"/>
    <s v="Dokki"/>
    <d v="2025-08-16T00:00:00"/>
    <s v="Saturday"/>
    <x v="7"/>
    <x v="1"/>
    <s v="PRD00431"/>
    <n v="10"/>
    <n v="444.39"/>
    <n v="4443.8999999999996"/>
    <m/>
    <x v="4"/>
    <s v="Yes"/>
    <s v="Executed"/>
    <n v="2.9"/>
    <s v="Good"/>
    <s v="https://via.placeholder.com/400?text=Shelf+819"/>
    <m/>
  </r>
  <r>
    <x v="819"/>
    <s v="PRM0147"/>
    <s v="STR0315"/>
    <x v="2"/>
    <s v="Sedy Bey"/>
    <d v="2025-09-18T00:00:00"/>
    <s v="Thursday"/>
    <x v="10"/>
    <x v="1"/>
    <s v="PRD00285"/>
    <n v="9"/>
    <n v="24.5"/>
    <n v="220.5"/>
    <m/>
    <x v="0"/>
    <s v="NO"/>
    <s v="Partial"/>
    <n v="1.8"/>
    <s v="Poor"/>
    <s v="https://via.placeholder.com/400?text=Shelf+820"/>
    <m/>
  </r>
  <r>
    <x v="820"/>
    <s v="PRM0113"/>
    <s v="STR0007"/>
    <x v="0"/>
    <s v="Maadi"/>
    <d v="2024-08-12T00:00:00"/>
    <s v="Monday"/>
    <x v="7"/>
    <x v="0"/>
    <s v="PRD01155"/>
    <n v="45"/>
    <n v="132.19999999999999"/>
    <n v="5949"/>
    <m/>
    <x v="0"/>
    <s v="Yes"/>
    <s v="Executed"/>
    <n v="4.3"/>
    <s v="Excellent"/>
    <s v="https://via.placeholder.com/400?text=Shelf+821"/>
    <m/>
  </r>
  <r>
    <x v="821"/>
    <s v="PRM0188"/>
    <s v="STR0155"/>
    <x v="1"/>
    <s v="Imbaba"/>
    <d v="2024-08-16T00:00:00"/>
    <s v="Friday"/>
    <x v="7"/>
    <x v="0"/>
    <s v="PRD01024"/>
    <n v="11"/>
    <n v="343.21"/>
    <n v="3775.31"/>
    <m/>
    <x v="4"/>
    <s v="Yes"/>
    <s v="Executed"/>
    <n v="1.1000000000000001"/>
    <s v="Poor"/>
    <s v="https://via.placeholder.com/400?text=Shelf+822"/>
    <m/>
  </r>
  <r>
    <x v="822"/>
    <s v="PRM0270"/>
    <s v="STR0135"/>
    <x v="4"/>
    <s v="Luxor"/>
    <d v="2024-04-05T00:00:00"/>
    <s v="Friday"/>
    <x v="9"/>
    <x v="0"/>
    <s v="PRD00823"/>
    <n v="4"/>
    <n v="50.33"/>
    <n v="201.32"/>
    <m/>
    <x v="2"/>
    <s v="Yes"/>
    <s v="Executed"/>
    <n v="4.5"/>
    <s v="Excellent"/>
    <s v="https://via.placeholder.com/400?text=Shelf+823"/>
    <m/>
  </r>
  <r>
    <x v="823"/>
    <s v="PRM0203"/>
    <s v="STR0265"/>
    <x v="4"/>
    <s v="Qena"/>
    <d v="2025-09-21T00:00:00"/>
    <s v="Sunday"/>
    <x v="10"/>
    <x v="1"/>
    <s v="PRD01007"/>
    <n v="44"/>
    <n v="398.18"/>
    <n v="17519.919999999998"/>
    <m/>
    <x v="5"/>
    <s v="NO"/>
    <s v="Executed"/>
    <n v="2.7"/>
    <s v="Good"/>
    <s v="https://via.placeholder.com/400?text=Shelf+824"/>
    <m/>
  </r>
  <r>
    <x v="824"/>
    <s v="PRM0146"/>
    <s v="STR0300"/>
    <x v="0"/>
    <s v="Nasr City"/>
    <d v="2025-07-25T00:00:00"/>
    <s v="Friday"/>
    <x v="0"/>
    <x v="1"/>
    <s v="PRD00365"/>
    <n v="41"/>
    <n v="177.93"/>
    <n v="7295.13"/>
    <m/>
    <x v="1"/>
    <s v="NO"/>
    <s v="Executed"/>
    <n v="2.1"/>
    <s v="Good"/>
    <s v="https://via.placeholder.com/400?text=Shelf+825"/>
    <m/>
  </r>
  <r>
    <x v="825"/>
    <s v="PRM0234"/>
    <s v="STR0287"/>
    <x v="3"/>
    <s v="Mansoura"/>
    <d v="2024-12-18T00:00:00"/>
    <s v="Wednesday"/>
    <x v="2"/>
    <x v="0"/>
    <s v="PRD00340"/>
    <n v="39"/>
    <n v="257.06"/>
    <n v="10025.34"/>
    <m/>
    <x v="4"/>
    <s v="NO"/>
    <s v="Executed"/>
    <n v="2.8"/>
    <s v="Good"/>
    <s v="https://via.placeholder.com/400?text=Shelf+826"/>
    <s v="Photo blurry"/>
  </r>
  <r>
    <x v="826"/>
    <s v="PRM0226"/>
    <s v="STR0335"/>
    <x v="3"/>
    <s v="Tanta"/>
    <d v="2025-02-04T00:00:00"/>
    <s v="Tuesday"/>
    <x v="5"/>
    <x v="1"/>
    <s v="PRD00331"/>
    <n v="43"/>
    <n v="175.45"/>
    <n v="7544.35"/>
    <m/>
    <x v="1"/>
    <s v="NO"/>
    <s v="Not Executed"/>
    <n v="4.5999999999999996"/>
    <s v="Excellent"/>
    <s v="https://via.placeholder.com/400?text=Shelf+827"/>
    <m/>
  </r>
  <r>
    <x v="827"/>
    <s v="PRM0120"/>
    <s v="STR0008"/>
    <x v="4"/>
    <s v="Sohag"/>
    <d v="2025-09-20T00:00:00"/>
    <s v="Saturday"/>
    <x v="10"/>
    <x v="1"/>
    <s v="PRD00208"/>
    <n v="19"/>
    <n v="41.75"/>
    <n v="793.25"/>
    <m/>
    <x v="1"/>
    <s v="Yes"/>
    <s v="Executed"/>
    <n v="3.1"/>
    <s v="Excellent"/>
    <s v="https://via.placeholder.com/400?text=Shelf+828"/>
    <m/>
  </r>
  <r>
    <x v="828"/>
    <s v="PRM0258"/>
    <s v="STR0291"/>
    <x v="1"/>
    <s v="Dokki"/>
    <d v="2025-04-22T00:00:00"/>
    <s v="Tuesday"/>
    <x v="9"/>
    <x v="1"/>
    <s v="PRD01129"/>
    <n v="36"/>
    <n v="211.61"/>
    <n v="7617.96"/>
    <m/>
    <x v="5"/>
    <s v="Yes"/>
    <s v="Executed"/>
    <n v="2.2999999999999998"/>
    <s v="Good"/>
    <s v="https://via.placeholder.com/400?text=Shelf+829"/>
    <s v="Photo blurry"/>
  </r>
  <r>
    <x v="829"/>
    <s v="PRM0027"/>
    <s v="STR0235"/>
    <x v="3"/>
    <s v="Tanta"/>
    <d v="2024-10-31T00:00:00"/>
    <s v="Thursday"/>
    <x v="3"/>
    <x v="0"/>
    <s v="PRD00979"/>
    <n v="44"/>
    <n v="103.85"/>
    <n v="4569.3999999999996"/>
    <m/>
    <x v="5"/>
    <s v="NO"/>
    <s v="Executed"/>
    <n v="1.1000000000000001"/>
    <s v="Poor"/>
    <s v="https://via.placeholder.com/400?text=Shelf+830"/>
    <m/>
  </r>
  <r>
    <x v="830"/>
    <s v="PRM0149"/>
    <s v="STR0240"/>
    <x v="1"/>
    <s v="Sheikh Zayed"/>
    <d v="2025-02-04T00:00:00"/>
    <s v="Tuesday"/>
    <x v="5"/>
    <x v="1"/>
    <s v="PRD00780"/>
    <n v="30"/>
    <n v="109.4"/>
    <n v="3282"/>
    <m/>
    <x v="0"/>
    <s v="Yes"/>
    <s v="Executed"/>
    <n v="2.7"/>
    <s v="Good"/>
    <s v="https://via.placeholder.com/400?text=Shelf+831"/>
    <m/>
  </r>
  <r>
    <x v="831"/>
    <s v="PRM0272"/>
    <s v="STR0347"/>
    <x v="1"/>
    <s v="Imbaba"/>
    <d v="2024-07-19T00:00:00"/>
    <s v="Friday"/>
    <x v="0"/>
    <x v="0"/>
    <s v="PRD00600"/>
    <n v="11"/>
    <n v="70.510000000000005"/>
    <n v="775.61"/>
    <m/>
    <x v="4"/>
    <s v="Yes"/>
    <s v="Not Executed"/>
    <n v="4.9000000000000004"/>
    <s v="Excellent"/>
    <s v="https://via.placeholder.com/400?text=Shelf+832"/>
    <m/>
  </r>
  <r>
    <x v="832"/>
    <s v="PRM0040"/>
    <s v="STR0306"/>
    <x v="1"/>
    <s v="Haram"/>
    <d v="2025-07-03T00:00:00"/>
    <s v="Thursday"/>
    <x v="0"/>
    <x v="1"/>
    <s v="PRD00866"/>
    <n v="34"/>
    <n v="274.76"/>
    <n v="9341.84"/>
    <m/>
    <x v="0"/>
    <s v="Yes"/>
    <s v="Executed"/>
    <n v="2.7"/>
    <s v="Good"/>
    <s v="https://via.placeholder.com/400?text=Shelf+833"/>
    <m/>
  </r>
  <r>
    <x v="833"/>
    <s v="PRM0175"/>
    <s v="STR0090"/>
    <x v="0"/>
    <s v="Maadi"/>
    <d v="2025-11-25T00:00:00"/>
    <s v="Tuesday"/>
    <x v="8"/>
    <x v="1"/>
    <s v="PRD00874"/>
    <n v="16"/>
    <n v="342.26"/>
    <n v="5476.16"/>
    <m/>
    <x v="4"/>
    <s v="NO"/>
    <s v="Partial"/>
    <n v="1.8"/>
    <s v="Poor"/>
    <s v="https://via.placeholder.com/400?text=Shelf+834"/>
    <m/>
  </r>
  <r>
    <x v="834"/>
    <s v="PRM0244"/>
    <s v="STR0089"/>
    <x v="3"/>
    <s v="Tanta"/>
    <d v="2025-05-08T00:00:00"/>
    <s v="Thursday"/>
    <x v="1"/>
    <x v="1"/>
    <s v="PRD00573"/>
    <n v="45"/>
    <n v="36.700000000000003"/>
    <n v="1651.5"/>
    <m/>
    <x v="2"/>
    <s v="Yes"/>
    <s v="Executed"/>
    <n v="3.9"/>
    <s v="Excellent"/>
    <s v="https://via.placeholder.com/400?text=Shelf+835"/>
    <m/>
  </r>
  <r>
    <x v="835"/>
    <s v="PRM0113"/>
    <s v="STR0320"/>
    <x v="3"/>
    <s v="Mansoura"/>
    <d v="2024-04-16T00:00:00"/>
    <s v="Tuesday"/>
    <x v="9"/>
    <x v="0"/>
    <s v="PRD00149"/>
    <n v="43"/>
    <n v="110.26"/>
    <n v="4741.18"/>
    <m/>
    <x v="4"/>
    <s v="Yes"/>
    <s v="Partial"/>
    <n v="1.1000000000000001"/>
    <s v="Poor"/>
    <s v="https://via.placeholder.com/400?text=Shelf+836"/>
    <m/>
  </r>
  <r>
    <x v="836"/>
    <s v="PRM0272"/>
    <s v="STR0130"/>
    <x v="0"/>
    <s v="Heliopolis"/>
    <d v="2024-02-14T00:00:00"/>
    <s v="Wednesday"/>
    <x v="5"/>
    <x v="0"/>
    <s v="PRD00222"/>
    <n v="44"/>
    <n v="108.53"/>
    <n v="4775.32"/>
    <m/>
    <x v="1"/>
    <s v="Yes"/>
    <s v="Executed"/>
    <n v="4.5999999999999996"/>
    <s v="Excellent"/>
    <s v="https://via.placeholder.com/400?text=Shelf+837"/>
    <m/>
  </r>
  <r>
    <x v="837"/>
    <s v="PRM0143"/>
    <s v="STR0169"/>
    <x v="2"/>
    <s v="Smouha"/>
    <d v="2024-08-26T00:00:00"/>
    <s v="Monday"/>
    <x v="7"/>
    <x v="0"/>
    <s v="PRD00460"/>
    <n v="37"/>
    <n v="51.23"/>
    <n v="1895.51"/>
    <m/>
    <x v="4"/>
    <s v="Yes"/>
    <s v="Executed"/>
    <n v="4.8"/>
    <s v="Excellent"/>
    <s v="https://via.placeholder.com/400?text=Shelf+838"/>
    <m/>
  </r>
  <r>
    <x v="838"/>
    <s v="PRM0175"/>
    <s v="STR0187"/>
    <x v="1"/>
    <s v="6th of October"/>
    <d v="2025-10-26T00:00:00"/>
    <s v="Sunday"/>
    <x v="3"/>
    <x v="1"/>
    <s v="PRD00031"/>
    <n v="37"/>
    <n v="41.5"/>
    <n v="1535.5"/>
    <m/>
    <x v="5"/>
    <s v="NO"/>
    <s v="Partial"/>
    <n v="3.6"/>
    <s v="Excellent"/>
    <s v="https://via.placeholder.com/400?text=Shelf+839"/>
    <m/>
  </r>
  <r>
    <x v="839"/>
    <s v="PRM0220"/>
    <s v="STR0112"/>
    <x v="1"/>
    <s v="Dokki"/>
    <d v="2024-04-22T00:00:00"/>
    <s v="Monday"/>
    <x v="9"/>
    <x v="0"/>
    <s v="PRD00124"/>
    <n v="12"/>
    <n v="125.76"/>
    <n v="1509.12"/>
    <m/>
    <x v="4"/>
    <s v="NO"/>
    <s v="Not Executed"/>
    <n v="1.7"/>
    <s v="Poor"/>
    <s v="https://via.placeholder.com/400?text=Shelf+840"/>
    <m/>
  </r>
  <r>
    <x v="840"/>
    <s v="PRM0212"/>
    <s v="STR0336"/>
    <x v="3"/>
    <s v="Tanta"/>
    <d v="2025-02-13T00:00:00"/>
    <s v="Thursday"/>
    <x v="5"/>
    <x v="1"/>
    <s v="PRD00825"/>
    <n v="0"/>
    <n v="161.93"/>
    <n v="0"/>
    <s v="No Sales"/>
    <x v="1"/>
    <s v="NO"/>
    <s v="Executed"/>
    <n v="2.7"/>
    <s v="Good"/>
    <s v="https://via.placeholder.com/400?text=Shelf+841"/>
    <m/>
  </r>
  <r>
    <x v="841"/>
    <s v="PRM0230"/>
    <s v="STR0177"/>
    <x v="4"/>
    <s v="Luxor"/>
    <d v="2025-01-01T00:00:00"/>
    <s v="Wednesday"/>
    <x v="6"/>
    <x v="1"/>
    <s v="PRD00827"/>
    <n v="9"/>
    <n v="269.79000000000002"/>
    <n v="2428.11"/>
    <m/>
    <x v="5"/>
    <s v="NO"/>
    <s v="Executed"/>
    <n v="4.7"/>
    <s v="Excellent"/>
    <s v="https://via.placeholder.com/400?text=Shelf+842"/>
    <m/>
  </r>
  <r>
    <x v="842"/>
    <s v="PRM0142"/>
    <s v="STR0239"/>
    <x v="3"/>
    <s v="Zagazig"/>
    <d v="2025-10-21T00:00:00"/>
    <s v="Tuesday"/>
    <x v="3"/>
    <x v="1"/>
    <s v="PRD00776"/>
    <n v="14"/>
    <n v="67.59"/>
    <n v="946.26"/>
    <m/>
    <x v="1"/>
    <s v="NO"/>
    <s v="Executed"/>
    <n v="2.9"/>
    <s v="Good"/>
    <s v="https://via.placeholder.com/400?text=Shelf+843"/>
    <m/>
  </r>
  <r>
    <x v="843"/>
    <s v="PRM0139"/>
    <s v="STR0183"/>
    <x v="0"/>
    <s v="Heliopolis"/>
    <d v="2024-07-25T00:00:00"/>
    <s v="Thursday"/>
    <x v="0"/>
    <x v="0"/>
    <s v="PRD00634"/>
    <n v="39"/>
    <n v="193.66"/>
    <n v="7552.74"/>
    <m/>
    <x v="1"/>
    <s v="NO"/>
    <s v="Not Executed"/>
    <n v="1.6"/>
    <s v="Poor"/>
    <s v="https://via.placeholder.com/400?text=Shelf+844"/>
    <m/>
  </r>
  <r>
    <x v="844"/>
    <s v="PRM0253"/>
    <s v="STR0050"/>
    <x v="3"/>
    <s v="Kafr El-Sheikh"/>
    <d v="2024-03-25T00:00:00"/>
    <s v="Monday"/>
    <x v="11"/>
    <x v="0"/>
    <s v="PRD00564"/>
    <n v="2"/>
    <n v="204.9"/>
    <n v="409.8"/>
    <m/>
    <x v="2"/>
    <s v="Yes"/>
    <s v="Partial"/>
    <n v="2.7"/>
    <s v="Good"/>
    <s v="https://via.placeholder.com/400?text=Shelf+845"/>
    <m/>
  </r>
  <r>
    <x v="845"/>
    <s v="PRM0218"/>
    <s v="STR0185"/>
    <x v="3"/>
    <s v="Zagazig"/>
    <d v="2024-05-08T00:00:00"/>
    <s v="Wednesday"/>
    <x v="1"/>
    <x v="0"/>
    <s v="PRD00023"/>
    <n v="30"/>
    <n v="196.15"/>
    <n v="5884.5"/>
    <m/>
    <x v="4"/>
    <s v="Yes"/>
    <s v="Executed"/>
    <n v="3.5"/>
    <s v="Excellent"/>
    <s v="https://via.placeholder.com/400?text=Shelf+846"/>
    <m/>
  </r>
  <r>
    <x v="846"/>
    <s v="PRM0149"/>
    <s v="STR0222"/>
    <x v="4"/>
    <s v="Sohag"/>
    <d v="2025-03-16T00:00:00"/>
    <s v="Sunday"/>
    <x v="11"/>
    <x v="1"/>
    <s v="PRD00326"/>
    <n v="7"/>
    <n v="22.85"/>
    <n v="159.94999999999999"/>
    <m/>
    <x v="0"/>
    <s v="NO"/>
    <s v="Executed"/>
    <n v="2.1"/>
    <s v="Good"/>
    <s v="https://via.placeholder.com/400?text=Shelf+847"/>
    <m/>
  </r>
  <r>
    <x v="847"/>
    <s v="PRM0069"/>
    <s v="STR0024"/>
    <x v="1"/>
    <s v="Sheikh Zayed"/>
    <d v="2024-03-27T00:00:00"/>
    <s v="Wednesday"/>
    <x v="11"/>
    <x v="0"/>
    <s v="PRD00985"/>
    <n v="47"/>
    <n v="61.46"/>
    <n v="2888.62"/>
    <m/>
    <x v="0"/>
    <s v="NO"/>
    <s v="Executed"/>
    <n v="4.0999999999999996"/>
    <s v="Excellent"/>
    <s v="https://via.placeholder.com/400?text=Shelf+848"/>
    <m/>
  </r>
  <r>
    <x v="848"/>
    <s v="PRM0107"/>
    <s v="STR0247"/>
    <x v="4"/>
    <s v="Qena"/>
    <d v="2024-03-14T00:00:00"/>
    <s v="Thursday"/>
    <x v="11"/>
    <x v="0"/>
    <s v="PRD00557"/>
    <n v="46"/>
    <n v="174.6"/>
    <n v="8031.6"/>
    <m/>
    <x v="0"/>
    <s v="Yes"/>
    <s v="Executed"/>
    <n v="2.6"/>
    <s v="Good"/>
    <s v="https://via.placeholder.com/400?text=Shelf+849"/>
    <m/>
  </r>
  <r>
    <x v="849"/>
    <s v="PRM0143"/>
    <s v="STR0278"/>
    <x v="2"/>
    <s v="Gomrok"/>
    <d v="2024-04-08T00:00:00"/>
    <s v="Monday"/>
    <x v="9"/>
    <x v="0"/>
    <s v="PRD00972"/>
    <n v="32"/>
    <n v="309.89999999999998"/>
    <n v="9916.7999999999993"/>
    <m/>
    <x v="2"/>
    <s v="NO"/>
    <s v="Partial"/>
    <n v="3"/>
    <s v="Good"/>
    <s v="https://via.placeholder.com/400?text=Shelf+850"/>
    <s v="Photo blurry"/>
  </r>
  <r>
    <x v="850"/>
    <s v="PRM0134"/>
    <s v="STR0227"/>
    <x v="0"/>
    <s v="Maadi"/>
    <d v="2025-03-03T00:00:00"/>
    <s v="Monday"/>
    <x v="11"/>
    <x v="1"/>
    <s v="PRD00373"/>
    <n v="49"/>
    <n v="233.8"/>
    <n v="11456.2"/>
    <m/>
    <x v="3"/>
    <s v="Yes"/>
    <s v="Executed"/>
    <n v="1.4"/>
    <s v="Poor"/>
    <s v="https://via.placeholder.com/400?text=Shelf+851"/>
    <s v="Photo blurry"/>
  </r>
  <r>
    <x v="851"/>
    <s v="PRM0112"/>
    <s v="STR0008"/>
    <x v="4"/>
    <s v="Sohag"/>
    <d v="2024-08-29T00:00:00"/>
    <s v="Thursday"/>
    <x v="7"/>
    <x v="0"/>
    <s v="PRD00044"/>
    <n v="3"/>
    <n v="58.38"/>
    <n v="175.14"/>
    <m/>
    <x v="2"/>
    <s v="NO"/>
    <s v="Partial"/>
    <n v="1.3"/>
    <s v="Poor"/>
    <s v="https://via.placeholder.com/400?text=Shelf+852"/>
    <m/>
  </r>
  <r>
    <x v="852"/>
    <s v="PRM0258"/>
    <s v="STR0148"/>
    <x v="1"/>
    <s v="6th of October"/>
    <d v="2024-07-26T00:00:00"/>
    <s v="Friday"/>
    <x v="0"/>
    <x v="0"/>
    <s v="PRD00680"/>
    <n v="14"/>
    <n v="66.84"/>
    <n v="935.76"/>
    <m/>
    <x v="0"/>
    <s v="NO"/>
    <s v="Executed"/>
    <n v="2.8"/>
    <s v="Good"/>
    <s v="https://via.placeholder.com/400?text=Shelf+853"/>
    <m/>
  </r>
  <r>
    <x v="853"/>
    <s v="PRM0099"/>
    <s v="STR0199"/>
    <x v="4"/>
    <s v="Luxor"/>
    <d v="2024-05-06T00:00:00"/>
    <s v="Monday"/>
    <x v="1"/>
    <x v="0"/>
    <s v="PRD00135"/>
    <n v="27"/>
    <n v="415.21"/>
    <n v="11210.67"/>
    <m/>
    <x v="1"/>
    <s v="Yes"/>
    <s v="Not Executed"/>
    <n v="3.9"/>
    <s v="Excellent"/>
    <s v="https://via.placeholder.com/400?text=Shelf+854"/>
    <m/>
  </r>
  <r>
    <x v="854"/>
    <s v="PRM0290"/>
    <s v="STR0107"/>
    <x v="3"/>
    <s v="Kafr El-Sheikh"/>
    <d v="2024-01-05T00:00:00"/>
    <s v="Friday"/>
    <x v="6"/>
    <x v="0"/>
    <s v="PRD00901"/>
    <n v="0"/>
    <n v="228.75"/>
    <n v="9836.25"/>
    <m/>
    <x v="2"/>
    <s v="Yes"/>
    <s v="Partial"/>
    <n v="3"/>
    <s v="Good"/>
    <s v="https://via.placeholder.com/400?text=Shelf+855"/>
    <m/>
  </r>
  <r>
    <x v="855"/>
    <s v="PRM0056"/>
    <s v="STR0114"/>
    <x v="3"/>
    <s v="Mansoura"/>
    <d v="2024-12-08T00:00:00"/>
    <s v="Sunday"/>
    <x v="2"/>
    <x v="0"/>
    <s v="PRD00827"/>
    <n v="10"/>
    <n v="269.79000000000002"/>
    <n v="2697.9"/>
    <m/>
    <x v="5"/>
    <s v="NO"/>
    <s v="Partial"/>
    <n v="2.7"/>
    <s v="Good"/>
    <s v="https://via.placeholder.com/400?text=Shelf+856"/>
    <m/>
  </r>
  <r>
    <x v="856"/>
    <s v="PRM0065"/>
    <s v="STR0130"/>
    <x v="0"/>
    <s v="Heliopolis"/>
    <d v="2025-01-01T00:00:00"/>
    <s v="Wednesday"/>
    <x v="6"/>
    <x v="1"/>
    <s v="PRD00618"/>
    <n v="20"/>
    <n v="25.54"/>
    <n v="510.8"/>
    <m/>
    <x v="4"/>
    <s v="NO"/>
    <s v="Executed"/>
    <n v="4.0999999999999996"/>
    <s v="Excellent"/>
    <s v="https://via.placeholder.com/400?text=Shelf+857"/>
    <m/>
  </r>
  <r>
    <x v="857"/>
    <s v="PRM0104"/>
    <s v="STR0066"/>
    <x v="1"/>
    <s v="6th of October"/>
    <d v="2025-08-15T00:00:00"/>
    <s v="Friday"/>
    <x v="7"/>
    <x v="1"/>
    <s v="PRD00041"/>
    <n v="45"/>
    <n v="231.01"/>
    <n v="10395.450000000001"/>
    <m/>
    <x v="3"/>
    <s v="NO"/>
    <s v="Partial"/>
    <n v="3.7"/>
    <s v="Excellent"/>
    <s v="https://via.placeholder.com/400?text=Shelf+858"/>
    <m/>
  </r>
  <r>
    <x v="858"/>
    <s v="PRM0044"/>
    <s v="STR0282"/>
    <x v="1"/>
    <s v="Dokki"/>
    <d v="2025-11-12T00:00:00"/>
    <s v="Wednesday"/>
    <x v="8"/>
    <x v="1"/>
    <s v="PRD00060"/>
    <n v="0"/>
    <n v="72.72"/>
    <n v="0"/>
    <s v="No Sales"/>
    <x v="5"/>
    <s v="Yes"/>
    <s v="Executed"/>
    <n v="4.0999999999999996"/>
    <s v="Excellent"/>
    <s v="https://via.placeholder.com/400?text=Shelf+859"/>
    <m/>
  </r>
  <r>
    <x v="859"/>
    <s v="PRM0262"/>
    <s v="STR0131"/>
    <x v="0"/>
    <s v="Maadi"/>
    <d v="2024-02-04T00:00:00"/>
    <s v="Sunday"/>
    <x v="5"/>
    <x v="0"/>
    <s v="PRD01069"/>
    <n v="5"/>
    <n v="46.16"/>
    <n v="230.8"/>
    <m/>
    <x v="5"/>
    <s v="Yes"/>
    <s v="Executed"/>
    <n v="5"/>
    <s v="Excellent"/>
    <s v="https://via.placeholder.com/400?text=Shelf+860"/>
    <m/>
  </r>
  <r>
    <x v="860"/>
    <s v="PRM0038"/>
    <s v="STR0085"/>
    <x v="0"/>
    <s v="Abbassia"/>
    <d v="2024-04-19T00:00:00"/>
    <s v="Friday"/>
    <x v="9"/>
    <x v="0"/>
    <s v="PRD00993"/>
    <n v="8"/>
    <n v="60.95"/>
    <n v="487.6"/>
    <m/>
    <x v="2"/>
    <s v="NO"/>
    <s v="Not Executed"/>
    <n v="4.3"/>
    <s v="Excellent"/>
    <s v="https://via.placeholder.com/400?text=Shelf+861"/>
    <s v="Photo blurry"/>
  </r>
  <r>
    <x v="861"/>
    <s v="PRM0019"/>
    <s v="STR0229"/>
    <x v="3"/>
    <s v="Tanta"/>
    <d v="2024-12-15T00:00:00"/>
    <s v="Sunday"/>
    <x v="2"/>
    <x v="0"/>
    <s v="PRD01072"/>
    <n v="7"/>
    <n v="419.19"/>
    <n v="2934.33"/>
    <m/>
    <x v="4"/>
    <s v="NO"/>
    <s v="Not Executed"/>
    <n v="2.7"/>
    <s v="Good"/>
    <s v="https://via.placeholder.com/400?text=Shelf+862"/>
    <m/>
  </r>
  <r>
    <x v="862"/>
    <s v="PRM0051"/>
    <s v="STR0002"/>
    <x v="0"/>
    <s v="Nasr City"/>
    <d v="2024-04-20T00:00:00"/>
    <s v="Saturday"/>
    <x v="9"/>
    <x v="0"/>
    <s v="PRD00085"/>
    <n v="2"/>
    <n v="199.27"/>
    <n v="398.54"/>
    <m/>
    <x v="4"/>
    <s v="Yes"/>
    <s v="Partial"/>
    <n v="3.2"/>
    <s v="Excellent"/>
    <s v="https://via.placeholder.com/400?text=Shelf+863"/>
    <m/>
  </r>
  <r>
    <x v="863"/>
    <s v="PRM0049"/>
    <s v="STR0163"/>
    <x v="3"/>
    <s v="Damietta"/>
    <d v="2024-10-02T00:00:00"/>
    <s v="Wednesday"/>
    <x v="3"/>
    <x v="0"/>
    <s v="PRD00617"/>
    <n v="5"/>
    <n v="312.39999999999998"/>
    <n v="1562"/>
    <m/>
    <x v="2"/>
    <s v="Yes"/>
    <s v="Executed"/>
    <n v="2.8"/>
    <s v="Good"/>
    <s v="https://via.placeholder.com/400?text=Shelf+864"/>
    <m/>
  </r>
  <r>
    <x v="864"/>
    <s v="PRM0158"/>
    <s v="STR0225"/>
    <x v="1"/>
    <s v="6th of October"/>
    <d v="2024-07-05T00:00:00"/>
    <s v="Friday"/>
    <x v="0"/>
    <x v="0"/>
    <s v="PRD00477"/>
    <n v="43"/>
    <n v="237.82"/>
    <n v="10226.26"/>
    <m/>
    <x v="4"/>
    <s v="Yes"/>
    <s v="Not Executed"/>
    <n v="3.5"/>
    <s v="Excellent"/>
    <s v="https://via.placeholder.com/400?text=Shelf+865"/>
    <m/>
  </r>
  <r>
    <x v="865"/>
    <s v="PRM0127"/>
    <s v="STR0003"/>
    <x v="2"/>
    <s v="Gomrok"/>
    <d v="2024-09-19T00:00:00"/>
    <s v="Thursday"/>
    <x v="10"/>
    <x v="0"/>
    <s v="PRD00807"/>
    <n v="33"/>
    <n v="214.21"/>
    <n v="7068.93"/>
    <m/>
    <x v="0"/>
    <s v="Yes"/>
    <s v="Partial"/>
    <n v="4.5999999999999996"/>
    <s v="Excellent"/>
    <s v="https://via.placeholder.com/400?text=Shelf+866"/>
    <m/>
  </r>
  <r>
    <x v="866"/>
    <s v="PRM0074"/>
    <s v="STR0300"/>
    <x v="0"/>
    <s v="Nasr City"/>
    <d v="2024-11-24T00:00:00"/>
    <s v="Sunday"/>
    <x v="8"/>
    <x v="0"/>
    <s v="PRD00745"/>
    <n v="29"/>
    <n v="80.42"/>
    <n v="2332.1799999999998"/>
    <m/>
    <x v="0"/>
    <s v="NO"/>
    <s v="Executed"/>
    <n v="1.8"/>
    <s v="Poor"/>
    <s v="https://via.placeholder.com/400?text=Shelf+867"/>
    <m/>
  </r>
  <r>
    <x v="867"/>
    <s v="PRM0157"/>
    <s v="STR0348"/>
    <x v="3"/>
    <s v="Kafr El-Sheikh"/>
    <d v="2025-03-09T00:00:00"/>
    <s v="Sunday"/>
    <x v="11"/>
    <x v="1"/>
    <s v="PRD01200"/>
    <n v="11"/>
    <n v="203.66"/>
    <n v="2240.2600000000002"/>
    <m/>
    <x v="2"/>
    <s v="Yes"/>
    <s v="Not Executed"/>
    <n v="4.9000000000000004"/>
    <s v="Excellent"/>
    <s v="https://via.placeholder.com/400?text=Shelf+868"/>
    <m/>
  </r>
  <r>
    <x v="868"/>
    <s v="PRM0195"/>
    <s v="STR0019"/>
    <x v="1"/>
    <s v="6th of October"/>
    <d v="2025-07-13T00:00:00"/>
    <s v="Sunday"/>
    <x v="0"/>
    <x v="1"/>
    <s v="PRD00963"/>
    <n v="18"/>
    <n v="184.53"/>
    <n v="3321.54"/>
    <m/>
    <x v="5"/>
    <s v="Yes"/>
    <s v="Executed"/>
    <n v="3.2"/>
    <s v="Excellent"/>
    <s v="https://via.placeholder.com/400?text=Shelf+869"/>
    <s v="Photo blurry"/>
  </r>
  <r>
    <x v="869"/>
    <s v="PRM0124"/>
    <s v="STR0259"/>
    <x v="2"/>
    <s v="Smouha"/>
    <d v="2025-06-14T00:00:00"/>
    <s v="Saturday"/>
    <x v="4"/>
    <x v="1"/>
    <s v="PRD00972"/>
    <n v="7"/>
    <n v="309.89999999999998"/>
    <n v="2169.3000000000002"/>
    <m/>
    <x v="1"/>
    <s v="Yes"/>
    <s v="Partial"/>
    <n v="1.5"/>
    <s v="Poor"/>
    <s v="https://via.placeholder.com/400?text=Shelf+870"/>
    <m/>
  </r>
  <r>
    <x v="870"/>
    <s v="PRM0271"/>
    <s v="STR0280"/>
    <x v="0"/>
    <s v="Heliopolis"/>
    <d v="2024-09-27T00:00:00"/>
    <s v="Friday"/>
    <x v="10"/>
    <x v="0"/>
    <s v="PRD00790"/>
    <n v="26"/>
    <n v="140.88"/>
    <n v="3662.88"/>
    <m/>
    <x v="0"/>
    <s v="NO"/>
    <s v="Executed"/>
    <n v="3.3"/>
    <s v="Excellent"/>
    <s v="https://via.placeholder.com/400?text=Shelf+871"/>
    <m/>
  </r>
  <r>
    <x v="871"/>
    <s v="PRM0175"/>
    <s v="STR0124"/>
    <x v="0"/>
    <s v="Heliopolis"/>
    <d v="2024-11-05T00:00:00"/>
    <s v="Tuesday"/>
    <x v="8"/>
    <x v="0"/>
    <s v="PRD00220"/>
    <n v="24"/>
    <n v="74.08"/>
    <n v="1777.92"/>
    <m/>
    <x v="5"/>
    <s v="NO"/>
    <s v="Executed"/>
    <n v="1.4"/>
    <s v="Poor"/>
    <s v="https://via.placeholder.com/400?text=Shelf+872"/>
    <m/>
  </r>
  <r>
    <x v="872"/>
    <s v="PRM0285"/>
    <s v="STR0209"/>
    <x v="0"/>
    <s v="Heliopolis"/>
    <d v="2025-01-04T00:00:00"/>
    <s v="Saturday"/>
    <x v="6"/>
    <x v="1"/>
    <s v="PRD00222"/>
    <n v="5"/>
    <n v="108.53"/>
    <n v="542.65"/>
    <m/>
    <x v="4"/>
    <s v="Yes"/>
    <s v="Executed"/>
    <n v="2.2999999999999998"/>
    <s v="Good"/>
    <s v="https://via.placeholder.com/400?text=Shelf+873"/>
    <m/>
  </r>
  <r>
    <x v="873"/>
    <s v="PRM0185"/>
    <s v="STR0099"/>
    <x v="1"/>
    <s v="Haram"/>
    <d v="2025-05-08T00:00:00"/>
    <s v="Thursday"/>
    <x v="1"/>
    <x v="1"/>
    <s v="PRD00643"/>
    <n v="17"/>
    <n v="128.44"/>
    <n v="2183.48"/>
    <m/>
    <x v="0"/>
    <s v="Yes"/>
    <s v="Executed"/>
    <n v="1.3"/>
    <s v="Poor"/>
    <s v="https://via.placeholder.com/400?text=Shelf+874"/>
    <m/>
  </r>
  <r>
    <x v="874"/>
    <s v="PRM0269"/>
    <s v="STR0263"/>
    <x v="1"/>
    <s v="6th of October"/>
    <d v="2025-09-22T00:00:00"/>
    <s v="Monday"/>
    <x v="10"/>
    <x v="1"/>
    <s v="PRD00139"/>
    <n v="14"/>
    <n v="0"/>
    <n v="3548.16"/>
    <m/>
    <x v="3"/>
    <s v="Yes"/>
    <s v="Executed"/>
    <n v="1.3"/>
    <s v="Poor"/>
    <s v="https://via.placeholder.com/400?text=Shelf+875"/>
    <m/>
  </r>
  <r>
    <x v="875"/>
    <s v="PRM0195"/>
    <s v="STR0034"/>
    <x v="1"/>
    <s v="Sheikh Zayed"/>
    <d v="2025-03-18T00:00:00"/>
    <s v="Tuesday"/>
    <x v="11"/>
    <x v="1"/>
    <s v="PRD00778"/>
    <n v="48"/>
    <n v="246.98"/>
    <n v="11855.04"/>
    <m/>
    <x v="1"/>
    <s v="Yes"/>
    <s v="Executed"/>
    <n v="3.6"/>
    <s v="Excellent"/>
    <s v="https://via.placeholder.com/400?text=Shelf+876"/>
    <m/>
  </r>
  <r>
    <x v="876"/>
    <s v="PRM0193"/>
    <s v="STR0296"/>
    <x v="0"/>
    <s v="Heliopolis"/>
    <d v="2025-07-09T00:00:00"/>
    <s v="Wednesday"/>
    <x v="0"/>
    <x v="1"/>
    <s v="PRD00033"/>
    <n v="1"/>
    <n v="39.96"/>
    <n v="39.96"/>
    <m/>
    <x v="2"/>
    <s v="NO"/>
    <s v="Executed"/>
    <n v="3.6"/>
    <s v="Excellent"/>
    <s v="https://via.placeholder.com/400?text=Shelf+877"/>
    <m/>
  </r>
  <r>
    <x v="877"/>
    <s v="PRM0179"/>
    <s v="STR0057"/>
    <x v="0"/>
    <s v="Abbassia"/>
    <d v="2024-01-01T00:00:00"/>
    <s v="Monday"/>
    <x v="6"/>
    <x v="0"/>
    <s v="PRD00364"/>
    <n v="22"/>
    <n v="274.23"/>
    <n v="6033.06"/>
    <m/>
    <x v="2"/>
    <s v="NO"/>
    <s v="Executed"/>
    <n v="4.8"/>
    <s v="Excellent"/>
    <s v="https://via.placeholder.com/400?text=Shelf+878"/>
    <m/>
  </r>
  <r>
    <x v="878"/>
    <s v="PRM0187"/>
    <s v="STR0177"/>
    <x v="4"/>
    <s v="Luxor"/>
    <d v="2024-06-27T00:00:00"/>
    <s v="Thursday"/>
    <x v="4"/>
    <x v="0"/>
    <s v="PRD00810"/>
    <n v="20"/>
    <n v="0"/>
    <n v="3849.6"/>
    <m/>
    <x v="0"/>
    <s v="Yes"/>
    <s v="Executed"/>
    <n v="1.9"/>
    <s v="Poor"/>
    <s v="https://via.placeholder.com/400?text=Shelf+879"/>
    <m/>
  </r>
  <r>
    <x v="879"/>
    <s v="PRM0231"/>
    <s v="STR0076"/>
    <x v="0"/>
    <s v="Heliopolis"/>
    <d v="2024-06-06T00:00:00"/>
    <s v="Thursday"/>
    <x v="4"/>
    <x v="0"/>
    <s v="PRD00148"/>
    <n v="32"/>
    <n v="272.13"/>
    <n v="8708.16"/>
    <m/>
    <x v="1"/>
    <s v="Yes"/>
    <s v="Not Executed"/>
    <n v="3.7"/>
    <s v="Excellent"/>
    <s v="https://via.placeholder.com/400?text=Shelf+880"/>
    <m/>
  </r>
  <r>
    <x v="880"/>
    <s v="PRM0264"/>
    <s v="STR0061"/>
    <x v="1"/>
    <s v="Haram"/>
    <d v="2025-08-08T00:00:00"/>
    <s v="Friday"/>
    <x v="7"/>
    <x v="1"/>
    <s v="PRD00082"/>
    <n v="29"/>
    <n v="345.42"/>
    <n v="10017.18"/>
    <m/>
    <x v="5"/>
    <s v="NO"/>
    <s v="Executed"/>
    <n v="3.8"/>
    <s v="Excellent"/>
    <s v="https://via.placeholder.com/400?text=Shelf+881"/>
    <s v="Photo blurry"/>
  </r>
  <r>
    <x v="881"/>
    <s v="PRM0012"/>
    <s v="STR0203"/>
    <x v="0"/>
    <s v="Abbassia"/>
    <d v="2025-02-13T00:00:00"/>
    <s v="Thursday"/>
    <x v="5"/>
    <x v="1"/>
    <s v="PRD01110"/>
    <n v="42"/>
    <n v="105.64"/>
    <n v="4436.88"/>
    <m/>
    <x v="3"/>
    <s v="NO"/>
    <s v="Executed"/>
    <n v="4.8"/>
    <s v="Excellent"/>
    <s v="https://via.placeholder.com/400?text=Shelf+882"/>
    <m/>
  </r>
  <r>
    <x v="882"/>
    <s v="PRM0029"/>
    <s v="STR0168"/>
    <x v="2"/>
    <s v="Sedy Bey"/>
    <d v="2025-11-16T00:00:00"/>
    <s v="Sunday"/>
    <x v="8"/>
    <x v="1"/>
    <s v="PRD00363"/>
    <n v="14"/>
    <n v="284.18"/>
    <n v="3978.52"/>
    <m/>
    <x v="1"/>
    <s v="Yes"/>
    <s v="Executed"/>
    <n v="3.5"/>
    <s v="Excellent"/>
    <s v="https://via.placeholder.com/400?text=Shelf+883"/>
    <m/>
  </r>
  <r>
    <x v="883"/>
    <s v="PRM0191"/>
    <s v="STR0085"/>
    <x v="0"/>
    <s v="Abbassia"/>
    <d v="2024-07-03T00:00:00"/>
    <s v="Wednesday"/>
    <x v="0"/>
    <x v="0"/>
    <s v="PRD00808"/>
    <n v="26"/>
    <n v="367.25"/>
    <n v="9548.5"/>
    <m/>
    <x v="4"/>
    <s v="NO"/>
    <s v="Executed"/>
    <n v="2.5"/>
    <s v="Good"/>
    <s v="https://via.placeholder.com/400?text=Shelf+884"/>
    <s v="Photo blurry"/>
  </r>
  <r>
    <x v="884"/>
    <s v="PRM0232"/>
    <s v="STR0144"/>
    <x v="0"/>
    <s v="Maadi"/>
    <d v="2025-03-09T00:00:00"/>
    <s v="Sunday"/>
    <x v="11"/>
    <x v="1"/>
    <s v="PRD00434"/>
    <n v="30"/>
    <n v="83.41"/>
    <n v="2502.3000000000002"/>
    <m/>
    <x v="5"/>
    <s v="Yes"/>
    <s v="Executed"/>
    <n v="2.8"/>
    <s v="Good"/>
    <s v="https://via.placeholder.com/400?text=Shelf+885"/>
    <m/>
  </r>
  <r>
    <x v="885"/>
    <s v="PRM0070"/>
    <s v="STR0094"/>
    <x v="2"/>
    <s v="Roushdy"/>
    <d v="2024-07-05T00:00:00"/>
    <s v="Friday"/>
    <x v="0"/>
    <x v="0"/>
    <s v="PRD01129"/>
    <n v="4"/>
    <n v="0"/>
    <n v="846.44"/>
    <m/>
    <x v="0"/>
    <s v="NO"/>
    <s v="Executed"/>
    <n v="2.7"/>
    <s v="Good"/>
    <s v="https://via.placeholder.com/400?text=Shelf+886"/>
    <s v="Photo blurry"/>
  </r>
  <r>
    <x v="886"/>
    <s v="PRM0091"/>
    <s v="STR0025"/>
    <x v="0"/>
    <s v="Abbassia"/>
    <d v="2024-10-11T00:00:00"/>
    <s v="Friday"/>
    <x v="3"/>
    <x v="0"/>
    <s v="PRD00344"/>
    <n v="10"/>
    <n v="226.51"/>
    <n v="2265.1"/>
    <m/>
    <x v="0"/>
    <s v="NO"/>
    <s v="Executed"/>
    <n v="2.6"/>
    <s v="Good"/>
    <s v="https://via.placeholder.com/400?text=Shelf+887"/>
    <m/>
  </r>
  <r>
    <x v="887"/>
    <s v="PRM0005"/>
    <s v="STR0010"/>
    <x v="4"/>
    <s v="Luxor"/>
    <d v="2024-07-10T00:00:00"/>
    <s v="Wednesday"/>
    <x v="0"/>
    <x v="0"/>
    <s v="PRD00724"/>
    <n v="4"/>
    <n v="316.60000000000002"/>
    <n v="1266.4000000000001"/>
    <m/>
    <x v="3"/>
    <s v="NO"/>
    <s v="Executed"/>
    <n v="2.5"/>
    <s v="Good"/>
    <s v="https://via.placeholder.com/400?text=Shelf+888"/>
    <s v="Photo blurry"/>
  </r>
  <r>
    <x v="888"/>
    <s v="PRM0071"/>
    <s v="STR0309"/>
    <x v="2"/>
    <s v="Sedy Bey"/>
    <d v="2024-05-27T00:00:00"/>
    <s v="Monday"/>
    <x v="1"/>
    <x v="0"/>
    <s v="PRD00679"/>
    <n v="14"/>
    <n v="241.42"/>
    <n v="3379.88"/>
    <m/>
    <x v="2"/>
    <s v="NO"/>
    <s v="Executed"/>
    <n v="3.2"/>
    <s v="Excellent"/>
    <s v="https://via.placeholder.com/400?text=Shelf+889"/>
    <m/>
  </r>
  <r>
    <x v="889"/>
    <s v="PRM0086"/>
    <s v="STR0302"/>
    <x v="3"/>
    <s v="Tanta"/>
    <d v="2025-03-18T00:00:00"/>
    <s v="Tuesday"/>
    <x v="11"/>
    <x v="1"/>
    <s v="PRD00422"/>
    <n v="16"/>
    <n v="16.68"/>
    <n v="266.88"/>
    <m/>
    <x v="3"/>
    <s v="Yes"/>
    <s v="Partial"/>
    <n v="4.4000000000000004"/>
    <s v="Excellent"/>
    <s v="https://via.placeholder.com/400?text=Shelf+890"/>
    <m/>
  </r>
  <r>
    <x v="890"/>
    <s v="PRM0158"/>
    <s v="STR0177"/>
    <x v="4"/>
    <s v="Luxor"/>
    <d v="2025-09-13T00:00:00"/>
    <s v="Saturday"/>
    <x v="10"/>
    <x v="1"/>
    <s v="PRD00542"/>
    <n v="6"/>
    <n v="162.63999999999999"/>
    <n v="975.84"/>
    <m/>
    <x v="0"/>
    <s v="NO"/>
    <s v="Executed"/>
    <n v="4.3"/>
    <s v="Excellent"/>
    <s v="https://via.placeholder.com/400?text=Shelf+891"/>
    <m/>
  </r>
  <r>
    <x v="891"/>
    <s v="PRM0155"/>
    <s v="STR0073"/>
    <x v="0"/>
    <s v="Abbassia"/>
    <d v="2024-11-14T00:00:00"/>
    <s v="Thursday"/>
    <x v="8"/>
    <x v="0"/>
    <s v="PRD00809"/>
    <n v="31"/>
    <n v="310.3"/>
    <n v="9619.2999999999993"/>
    <m/>
    <x v="2"/>
    <s v="NO"/>
    <s v="Executed"/>
    <n v="1.2"/>
    <s v="Poor"/>
    <s v="https://via.placeholder.com/400?text=Shelf+892"/>
    <m/>
  </r>
  <r>
    <x v="892"/>
    <s v="PRM0250"/>
    <s v="STR0250"/>
    <x v="4"/>
    <s v="Aswan"/>
    <d v="2025-11-28T00:00:00"/>
    <s v="Friday"/>
    <x v="8"/>
    <x v="1"/>
    <s v="PRD00023"/>
    <n v="27"/>
    <n v="196.15"/>
    <n v="5296.05"/>
    <m/>
    <x v="1"/>
    <s v="NO"/>
    <s v="Executed"/>
    <n v="3"/>
    <s v="Good"/>
    <s v="https://via.placeholder.com/400?text=Shelf+893"/>
    <m/>
  </r>
  <r>
    <x v="893"/>
    <s v="PRM0278"/>
    <s v="STR0078"/>
    <x v="4"/>
    <s v="Qena"/>
    <d v="2025-09-19T00:00:00"/>
    <s v="Friday"/>
    <x v="10"/>
    <x v="1"/>
    <s v="PRD00802"/>
    <n v="43"/>
    <n v="289.67"/>
    <n v="12455.81"/>
    <m/>
    <x v="4"/>
    <s v="Yes"/>
    <s v="Executed"/>
    <n v="3"/>
    <s v="Good"/>
    <s v="https://via.placeholder.com/400?text=Shelf+894"/>
    <s v="Photo blurry"/>
  </r>
  <r>
    <x v="894"/>
    <s v="PRM0204"/>
    <s v="STR0098"/>
    <x v="2"/>
    <s v="Roushdy"/>
    <d v="2024-08-08T00:00:00"/>
    <s v="Thursday"/>
    <x v="7"/>
    <x v="0"/>
    <s v="PRD00954"/>
    <n v="37"/>
    <n v="107.81"/>
    <n v="3988.97"/>
    <m/>
    <x v="1"/>
    <s v="NO"/>
    <s v="Executed"/>
    <n v="3.1"/>
    <s v="Excellent"/>
    <s v="https://via.placeholder.com/400?text=Shelf+895"/>
    <s v="Photo blurry"/>
  </r>
  <r>
    <x v="895"/>
    <s v="PRM0209"/>
    <s v="STR0232"/>
    <x v="0"/>
    <s v="Dokki"/>
    <d v="2024-07-24T00:00:00"/>
    <s v="Wednesday"/>
    <x v="0"/>
    <x v="0"/>
    <s v="PRD00771"/>
    <n v="9"/>
    <n v="75.180000000000007"/>
    <n v="676.62"/>
    <m/>
    <x v="4"/>
    <s v="Yes"/>
    <s v="Partial"/>
    <n v="2.1"/>
    <s v="Good"/>
    <s v="https://via.placeholder.com/400?text=Shelf+896"/>
    <m/>
  </r>
  <r>
    <x v="896"/>
    <s v="PRM0017"/>
    <s v="STR0229"/>
    <x v="3"/>
    <s v="Tanta"/>
    <d v="2024-11-29T00:00:00"/>
    <s v="Friday"/>
    <x v="8"/>
    <x v="0"/>
    <s v="PRD00062"/>
    <n v="23"/>
    <n v="156.66"/>
    <n v="3603.18"/>
    <m/>
    <x v="1"/>
    <s v="NO"/>
    <s v="Executed"/>
    <n v="2.9"/>
    <s v="Good"/>
    <s v="https://via.placeholder.com/400?text=Shelf+897"/>
    <m/>
  </r>
  <r>
    <x v="897"/>
    <s v="PRM0169"/>
    <s v="STR0219"/>
    <x v="0"/>
    <s v="Heliopolis"/>
    <d v="2024-03-26T00:00:00"/>
    <s v="Tuesday"/>
    <x v="11"/>
    <x v="0"/>
    <s v="PRD00955"/>
    <n v="48"/>
    <n v="288.70999999999998"/>
    <n v="13858.08"/>
    <m/>
    <x v="5"/>
    <s v="NO"/>
    <s v="Executed"/>
    <n v="2.7"/>
    <s v="Good"/>
    <s v="https://via.placeholder.com/400?text=Shelf+898"/>
    <s v="Photo blurry"/>
  </r>
  <r>
    <x v="898"/>
    <s v="PRM0079"/>
    <s v="STR0100"/>
    <x v="3"/>
    <s v="Zagazig"/>
    <d v="2024-02-02T00:00:00"/>
    <s v="Friday"/>
    <x v="5"/>
    <x v="0"/>
    <s v="PRD00330"/>
    <n v="35"/>
    <n v="118.58"/>
    <n v="4150.3"/>
    <m/>
    <x v="3"/>
    <s v="Yes"/>
    <s v="Executed"/>
    <n v="2.4"/>
    <s v="Good"/>
    <s v="https://via.placeholder.com/400?text=Shelf+899"/>
    <m/>
  </r>
  <r>
    <x v="899"/>
    <s v="PRM0042"/>
    <s v="STR0228"/>
    <x v="0"/>
    <s v="Nasr City"/>
    <d v="2025-10-28T00:00:00"/>
    <s v="Tuesday"/>
    <x v="3"/>
    <x v="1"/>
    <s v="PRD00589"/>
    <n v="24"/>
    <n v="199.08"/>
    <n v="4777.92"/>
    <m/>
    <x v="0"/>
    <s v="NO"/>
    <s v="Executed"/>
    <n v="3.1"/>
    <s v="Excellent"/>
    <s v="https://via.placeholder.com/400?text=Shelf+900"/>
    <m/>
  </r>
  <r>
    <x v="900"/>
    <s v="PRM0251"/>
    <s v="STR0041"/>
    <x v="0"/>
    <s v="Nasr City"/>
    <d v="2025-06-22T00:00:00"/>
    <s v="Sunday"/>
    <x v="4"/>
    <x v="1"/>
    <s v="PRD00111"/>
    <n v="39"/>
    <n v="106.63"/>
    <n v="4158.57"/>
    <m/>
    <x v="2"/>
    <s v="NO"/>
    <s v="Not Executed"/>
    <n v="4"/>
    <s v="Excellent"/>
    <s v="https://via.placeholder.com/400?text=Shelf+901"/>
    <m/>
  </r>
  <r>
    <x v="901"/>
    <s v="PRM0208"/>
    <s v="STR0166"/>
    <x v="4"/>
    <s v="Sohag"/>
    <d v="2024-02-09T00:00:00"/>
    <s v="Friday"/>
    <x v="5"/>
    <x v="0"/>
    <s v="PRD01117"/>
    <n v="10"/>
    <n v="46.15"/>
    <n v="461.5"/>
    <m/>
    <x v="3"/>
    <s v="NO"/>
    <s v="Executed"/>
    <n v="1.8"/>
    <s v="Poor"/>
    <s v="https://via.placeholder.com/400?text=Shelf+902"/>
    <m/>
  </r>
  <r>
    <x v="902"/>
    <s v="PRM0295"/>
    <s v="STR0250"/>
    <x v="4"/>
    <s v="Aswan"/>
    <d v="2024-10-18T00:00:00"/>
    <s v="Friday"/>
    <x v="3"/>
    <x v="0"/>
    <s v="PRD00404"/>
    <n v="25"/>
    <n v="243.28"/>
    <n v="6082"/>
    <m/>
    <x v="2"/>
    <s v="Yes"/>
    <s v="Executed"/>
    <n v="3.9"/>
    <s v="Excellent"/>
    <s v="https://via.placeholder.com/400?text=Shelf+903"/>
    <s v="Photo blurry"/>
  </r>
  <r>
    <x v="903"/>
    <s v="PRM0297"/>
    <s v="STR0303"/>
    <x v="0"/>
    <s v="Maadi"/>
    <d v="2025-11-23T00:00:00"/>
    <s v="Sunday"/>
    <x v="8"/>
    <x v="1"/>
    <s v="PRD00990"/>
    <n v="6"/>
    <n v="114.05"/>
    <n v="684.3"/>
    <m/>
    <x v="0"/>
    <s v="NO"/>
    <s v="Partial"/>
    <n v="1.9"/>
    <s v="Poor"/>
    <s v="https://via.placeholder.com/400?text=Shelf+904"/>
    <m/>
  </r>
  <r>
    <x v="904"/>
    <s v="PRM0102"/>
    <s v="STR0257"/>
    <x v="0"/>
    <s v="Nasr City"/>
    <d v="2024-09-15T00:00:00"/>
    <s v="Sunday"/>
    <x v="10"/>
    <x v="0"/>
    <s v="PRD00249"/>
    <n v="23"/>
    <n v="360.85"/>
    <n v="8299.5499999999993"/>
    <m/>
    <x v="2"/>
    <s v="NO"/>
    <s v="Executed"/>
    <n v="1.2"/>
    <s v="Poor"/>
    <s v="https://via.placeholder.com/400?text=Shelf+905"/>
    <m/>
  </r>
  <r>
    <x v="905"/>
    <s v="PRM0227"/>
    <s v="STR0342"/>
    <x v="1"/>
    <s v="Sheikh Zayed"/>
    <d v="2024-09-03T00:00:00"/>
    <s v="Tuesday"/>
    <x v="10"/>
    <x v="0"/>
    <s v="PRD01199"/>
    <n v="47"/>
    <n v="395.71"/>
    <n v="18598.37"/>
    <m/>
    <x v="3"/>
    <s v="NO"/>
    <s v="Not Executed"/>
    <n v="4.5999999999999996"/>
    <s v="Excellent"/>
    <s v="https://via.placeholder.com/400?text=Shelf+906"/>
    <m/>
  </r>
  <r>
    <x v="906"/>
    <s v="PRM0246"/>
    <s v="STR0247"/>
    <x v="4"/>
    <s v="Qena"/>
    <d v="2024-07-21T00:00:00"/>
    <s v="Sunday"/>
    <x v="0"/>
    <x v="0"/>
    <s v="PRD00264"/>
    <n v="24"/>
    <n v="156.62"/>
    <n v="3758.88"/>
    <m/>
    <x v="4"/>
    <s v="NO"/>
    <s v="Executed"/>
    <n v="4.9000000000000004"/>
    <s v="Excellent"/>
    <s v="https://via.placeholder.com/400?text=Shelf+907"/>
    <s v="Photo blurry"/>
  </r>
  <r>
    <x v="907"/>
    <s v="PRM0263"/>
    <s v="STR0263"/>
    <x v="1"/>
    <s v="6th of October"/>
    <d v="2024-05-22T00:00:00"/>
    <s v="Wednesday"/>
    <x v="1"/>
    <x v="0"/>
    <s v="PRD01069"/>
    <n v="12"/>
    <n v="46.16"/>
    <n v="553.91999999999996"/>
    <m/>
    <x v="3"/>
    <s v="Yes"/>
    <s v="Executed"/>
    <n v="1.7"/>
    <s v="Poor"/>
    <s v="https://via.placeholder.com/400?text=Shelf+908"/>
    <s v="Photo blurry"/>
  </r>
  <r>
    <x v="908"/>
    <s v="PRM0290"/>
    <s v="STR0026"/>
    <x v="4"/>
    <s v="Aswan"/>
    <d v="2024-10-02T00:00:00"/>
    <s v="Wednesday"/>
    <x v="3"/>
    <x v="0"/>
    <s v="PRD00101"/>
    <n v="42"/>
    <n v="211.82"/>
    <n v="8896.44"/>
    <m/>
    <x v="2"/>
    <s v="NO"/>
    <s v="Executed"/>
    <n v="3.8"/>
    <s v="Excellent"/>
    <s v="https://via.placeholder.com/400?text=Shelf+909"/>
    <m/>
  </r>
  <r>
    <x v="909"/>
    <s v="PRM0169"/>
    <s v="STR0098"/>
    <x v="2"/>
    <s v="Roushdy"/>
    <d v="2024-10-28T00:00:00"/>
    <s v="Monday"/>
    <x v="3"/>
    <x v="0"/>
    <s v="PRD00152"/>
    <n v="18"/>
    <n v="402.51"/>
    <n v="7245.18"/>
    <m/>
    <x v="4"/>
    <s v="NO"/>
    <s v="Executed"/>
    <n v="2.4"/>
    <s v="Good"/>
    <s v="https://via.placeholder.com/400?text=Shelf+910"/>
    <m/>
  </r>
  <r>
    <x v="910"/>
    <s v="PRM0294"/>
    <s v="STR0332"/>
    <x v="0"/>
    <s v="Heliopolis"/>
    <d v="2024-04-22T00:00:00"/>
    <s v="Monday"/>
    <x v="9"/>
    <x v="0"/>
    <s v="PRD00982"/>
    <n v="48"/>
    <n v="327.24"/>
    <n v="15707.52"/>
    <m/>
    <x v="0"/>
    <s v="NO"/>
    <s v="Executed"/>
    <n v="1.3"/>
    <s v="Poor"/>
    <s v="https://via.placeholder.com/400?text=Shelf+911"/>
    <m/>
  </r>
  <r>
    <x v="911"/>
    <s v="PRM0009"/>
    <s v="STR0197"/>
    <x v="4"/>
    <s v="Minya"/>
    <d v="2024-11-01T00:00:00"/>
    <s v="Friday"/>
    <x v="8"/>
    <x v="0"/>
    <s v="PRD00448"/>
    <n v="2"/>
    <n v="398.04"/>
    <n v="796.08"/>
    <m/>
    <x v="4"/>
    <s v="NO"/>
    <s v="Partial"/>
    <n v="3.7"/>
    <s v="Excellent"/>
    <s v="https://via.placeholder.com/400?text=Shelf+912"/>
    <s v="Photo blurry"/>
  </r>
  <r>
    <x v="912"/>
    <s v="PRM0096"/>
    <s v="STR0015"/>
    <x v="3"/>
    <s v="Tanta"/>
    <d v="2025-10-07T00:00:00"/>
    <s v="Tuesday"/>
    <x v="3"/>
    <x v="1"/>
    <s v="PRD01107"/>
    <n v="13"/>
    <n v="144.57"/>
    <n v="1879.41"/>
    <m/>
    <x v="5"/>
    <s v="NO"/>
    <s v="Partial"/>
    <n v="3.4"/>
    <s v="Excellent"/>
    <s v="https://via.placeholder.com/400?text=Shelf+913"/>
    <m/>
  </r>
  <r>
    <x v="913"/>
    <s v="PRM0252"/>
    <s v="STR0310"/>
    <x v="4"/>
    <s v="Luxor"/>
    <d v="2025-07-21T00:00:00"/>
    <s v="Monday"/>
    <x v="0"/>
    <x v="1"/>
    <s v="PRD00471"/>
    <n v="30"/>
    <n v="144.91"/>
    <n v="4347.3"/>
    <m/>
    <x v="4"/>
    <s v="Yes"/>
    <s v="Partial"/>
    <n v="2.6"/>
    <s v="Good"/>
    <s v="https://via.placeholder.com/400?text=Shelf+914"/>
    <m/>
  </r>
  <r>
    <x v="914"/>
    <s v="PRM0021"/>
    <s v="STR0086"/>
    <x v="3"/>
    <s v="Zagazig"/>
    <d v="2025-04-22T00:00:00"/>
    <s v="Tuesday"/>
    <x v="9"/>
    <x v="1"/>
    <s v="PRD00786"/>
    <n v="45"/>
    <n v="221.24"/>
    <n v="9955.7999999999993"/>
    <m/>
    <x v="3"/>
    <s v="Yes"/>
    <s v="Executed"/>
    <n v="1.9"/>
    <s v="Poor"/>
    <s v="https://via.placeholder.com/400?text=Shelf+915"/>
    <s v="Photo blurry"/>
  </r>
  <r>
    <x v="915"/>
    <s v="PRM0075"/>
    <s v="STR0051"/>
    <x v="1"/>
    <s v="Haram"/>
    <d v="2025-01-20T00:00:00"/>
    <s v="Monday"/>
    <x v="6"/>
    <x v="1"/>
    <s v="PRD00711"/>
    <n v="20"/>
    <n v="394.76"/>
    <n v="7895.2"/>
    <m/>
    <x v="5"/>
    <s v="NO"/>
    <s v="Executed"/>
    <n v="2.4"/>
    <s v="Good"/>
    <s v="https://via.placeholder.com/400?text=Shelf+916"/>
    <m/>
  </r>
  <r>
    <x v="916"/>
    <s v="PRM0299"/>
    <s v="STR0157"/>
    <x v="3"/>
    <s v="Tanta"/>
    <d v="2025-11-08T00:00:00"/>
    <s v="Saturday"/>
    <x v="8"/>
    <x v="1"/>
    <s v="PRD00686"/>
    <n v="14"/>
    <n v="221.78"/>
    <n v="3104.92"/>
    <m/>
    <x v="2"/>
    <s v="NO"/>
    <s v="Executed"/>
    <n v="2.7"/>
    <s v="Good"/>
    <s v="https://via.placeholder.com/400?text=Shelf+917"/>
    <m/>
  </r>
  <r>
    <x v="917"/>
    <s v="PRM0060"/>
    <s v="STR0349"/>
    <x v="4"/>
    <s v="Luxor"/>
    <d v="2025-11-21T00:00:00"/>
    <s v="Friday"/>
    <x v="8"/>
    <x v="1"/>
    <s v="PRD00571"/>
    <n v="32"/>
    <n v="207.03"/>
    <n v="6624.96"/>
    <m/>
    <x v="2"/>
    <s v="NO"/>
    <s v="Executed"/>
    <n v="3.6"/>
    <s v="Excellent"/>
    <s v="https://via.placeholder.com/400?text=Shelf+918"/>
    <m/>
  </r>
  <r>
    <x v="918"/>
    <s v="PRM0260"/>
    <s v="STR0098"/>
    <x v="2"/>
    <s v="Roushdy"/>
    <d v="2024-10-24T00:00:00"/>
    <s v="Thursday"/>
    <x v="3"/>
    <x v="0"/>
    <s v="PRD00056"/>
    <n v="17"/>
    <n v="323.62"/>
    <n v="5501.54"/>
    <m/>
    <x v="1"/>
    <s v="Yes"/>
    <s v="Executed"/>
    <n v="4.8"/>
    <s v="Excellent"/>
    <s v="https://via.placeholder.com/400?text=Shelf+919"/>
    <m/>
  </r>
  <r>
    <x v="919"/>
    <s v="PRM0287"/>
    <s v="STR0121"/>
    <x v="2"/>
    <s v="Smouha"/>
    <d v="2024-10-08T00:00:00"/>
    <s v="Tuesday"/>
    <x v="3"/>
    <x v="0"/>
    <s v="PRD00431"/>
    <n v="39"/>
    <n v="444.39"/>
    <n v="17331.21"/>
    <m/>
    <x v="5"/>
    <s v="NO"/>
    <s v="Executed"/>
    <n v="1.1000000000000001"/>
    <s v="Poor"/>
    <s v="https://via.placeholder.com/400?text=Shelf+920"/>
    <m/>
  </r>
  <r>
    <x v="920"/>
    <s v="PRM0057"/>
    <s v="STR0322"/>
    <x v="0"/>
    <s v="Heliopolis"/>
    <d v="2025-02-11T00:00:00"/>
    <s v="Tuesday"/>
    <x v="5"/>
    <x v="1"/>
    <s v="PRD00669"/>
    <n v="21"/>
    <n v="220.17"/>
    <n v="4623.57"/>
    <m/>
    <x v="5"/>
    <s v="Yes"/>
    <s v="Executed"/>
    <n v="4.8"/>
    <s v="Excellent"/>
    <s v="https://via.placeholder.com/400?text=Shelf+921"/>
    <s v="Photo blurry"/>
  </r>
  <r>
    <x v="921"/>
    <s v="PRM0183"/>
    <s v="STR0335"/>
    <x v="3"/>
    <s v="Tanta"/>
    <d v="2024-12-27T00:00:00"/>
    <s v="Friday"/>
    <x v="2"/>
    <x v="0"/>
    <s v="PRD00604"/>
    <n v="10"/>
    <n v="213.93"/>
    <n v="2139.3000000000002"/>
    <m/>
    <x v="0"/>
    <s v="NO"/>
    <s v="Executed"/>
    <n v="2.5"/>
    <s v="Good"/>
    <s v="https://via.placeholder.com/400?text=Shelf+922"/>
    <s v="Photo blurry"/>
  </r>
  <r>
    <x v="922"/>
    <s v="PRM0164"/>
    <s v="STR0044"/>
    <x v="2"/>
    <s v="Smouha"/>
    <d v="2024-09-06T00:00:00"/>
    <s v="Friday"/>
    <x v="10"/>
    <x v="0"/>
    <s v="PRD00844"/>
    <n v="33"/>
    <n v="119.44"/>
    <n v="3941.52"/>
    <m/>
    <x v="0"/>
    <s v="NO"/>
    <s v="Executed"/>
    <n v="2.2999999999999998"/>
    <s v="Good"/>
    <s v="https://via.placeholder.com/400?text=Shelf+923"/>
    <m/>
  </r>
  <r>
    <x v="923"/>
    <s v="PRM0165"/>
    <s v="STR0257"/>
    <x v="0"/>
    <s v="Nasr City"/>
    <d v="2024-06-13T00:00:00"/>
    <s v="Thursday"/>
    <x v="4"/>
    <x v="0"/>
    <s v="PRD00873"/>
    <n v="28"/>
    <n v="100.5"/>
    <n v="2814"/>
    <m/>
    <x v="4"/>
    <s v="NO"/>
    <s v="Not Executed"/>
    <n v="2.2999999999999998"/>
    <s v="Good"/>
    <s v="https://via.placeholder.com/400?text=Shelf+924"/>
    <m/>
  </r>
  <r>
    <x v="924"/>
    <s v="PRM0209"/>
    <s v="STR0179"/>
    <x v="1"/>
    <s v="Dokki"/>
    <d v="2025-09-13T00:00:00"/>
    <s v="Saturday"/>
    <x v="10"/>
    <x v="1"/>
    <s v="PRD01078"/>
    <n v="0"/>
    <n v="38.71"/>
    <n v="0"/>
    <s v="No Sales"/>
    <x v="0"/>
    <s v="Yes"/>
    <s v="Not Executed"/>
    <n v="2.4"/>
    <s v="Good"/>
    <s v="https://via.placeholder.com/400?text=Shelf+925"/>
    <s v="Photo blurry"/>
  </r>
  <r>
    <x v="925"/>
    <s v="PRM0112"/>
    <s v="STR0325"/>
    <x v="0"/>
    <s v="Dokki"/>
    <d v="2025-06-13T00:00:00"/>
    <s v="Friday"/>
    <x v="4"/>
    <x v="1"/>
    <s v="PRD00348"/>
    <n v="38"/>
    <n v="117.72"/>
    <n v="4473.3599999999997"/>
    <m/>
    <x v="2"/>
    <s v="Yes"/>
    <s v="Partial"/>
    <n v="2.4"/>
    <s v="Good"/>
    <s v="https://via.placeholder.com/400?text=Shelf+926"/>
    <s v="Photo blurry"/>
  </r>
  <r>
    <x v="926"/>
    <s v="PRM0167"/>
    <s v="STR0023"/>
    <x v="1"/>
    <s v="6th of October"/>
    <d v="2025-11-04T00:00:00"/>
    <s v="Tuesday"/>
    <x v="8"/>
    <x v="1"/>
    <s v="PRD00933"/>
    <n v="37"/>
    <n v="237.34"/>
    <n v="8781.58"/>
    <m/>
    <x v="2"/>
    <s v="Yes"/>
    <s v="Executed"/>
    <n v="2.7"/>
    <s v="Good"/>
    <s v="https://via.placeholder.com/400?text=Shelf+927"/>
    <m/>
  </r>
  <r>
    <x v="927"/>
    <s v="PRM0263"/>
    <s v="STR0213"/>
    <x v="3"/>
    <s v="Zagazig"/>
    <d v="2024-01-26T00:00:00"/>
    <s v="Friday"/>
    <x v="6"/>
    <x v="0"/>
    <s v="PRD00685"/>
    <n v="42"/>
    <n v="96.54"/>
    <n v="4054.68"/>
    <m/>
    <x v="3"/>
    <s v="Yes"/>
    <s v="Executed"/>
    <n v="4"/>
    <s v="Excellent"/>
    <s v="https://via.placeholder.com/400?text=Shelf+928"/>
    <m/>
  </r>
  <r>
    <x v="928"/>
    <s v="PRM0235"/>
    <s v="STR0129"/>
    <x v="0"/>
    <s v="Maadi"/>
    <d v="2025-02-06T00:00:00"/>
    <s v="Thursday"/>
    <x v="5"/>
    <x v="1"/>
    <s v="PRD00764"/>
    <n v="10"/>
    <n v="239.59"/>
    <n v="2395.9"/>
    <m/>
    <x v="2"/>
    <s v="NO"/>
    <s v="Executed"/>
    <n v="4.9000000000000004"/>
    <s v="Excellent"/>
    <s v="https://via.placeholder.com/400?text=Shelf+929"/>
    <m/>
  </r>
  <r>
    <x v="929"/>
    <s v="PRM0236"/>
    <s v="STR0114"/>
    <x v="3"/>
    <s v="Mansoura"/>
    <d v="2025-08-25T00:00:00"/>
    <s v="Monday"/>
    <x v="7"/>
    <x v="1"/>
    <s v="PRD01024"/>
    <n v="18"/>
    <n v="343.21"/>
    <n v="6177.78"/>
    <m/>
    <x v="0"/>
    <s v="NO"/>
    <s v="Executed"/>
    <n v="2.9"/>
    <s v="Good"/>
    <s v="https://via.placeholder.com/400?text=Shelf+930"/>
    <m/>
  </r>
  <r>
    <x v="930"/>
    <s v="PRM0042"/>
    <s v="STR0131"/>
    <x v="0"/>
    <s v="Maadi"/>
    <d v="2025-10-31T00:00:00"/>
    <s v="Friday"/>
    <x v="3"/>
    <x v="1"/>
    <s v="PRD01043"/>
    <n v="12"/>
    <n v="276.68"/>
    <n v="3320.16"/>
    <m/>
    <x v="5"/>
    <s v="NO"/>
    <s v="Executed"/>
    <n v="2.2999999999999998"/>
    <s v="Good"/>
    <s v="https://via.placeholder.com/400?text=Shelf+931"/>
    <m/>
  </r>
  <r>
    <x v="931"/>
    <s v="PRM0081"/>
    <s v="STR0061"/>
    <x v="1"/>
    <s v="Haram"/>
    <d v="2024-07-22T00:00:00"/>
    <s v="Monday"/>
    <x v="0"/>
    <x v="0"/>
    <s v="PRD01007"/>
    <n v="36"/>
    <n v="398.18"/>
    <n v="14334.48"/>
    <m/>
    <x v="3"/>
    <s v="NO"/>
    <s v="Executed"/>
    <n v="1.2"/>
    <s v="Poor"/>
    <s v="https://via.placeholder.com/400?text=Shelf+932"/>
    <m/>
  </r>
  <r>
    <x v="932"/>
    <s v="PRM0225"/>
    <s v="STR0123"/>
    <x v="0"/>
    <s v="Dokki"/>
    <d v="2024-01-17T00:00:00"/>
    <s v="Wednesday"/>
    <x v="6"/>
    <x v="0"/>
    <s v="PRD00010"/>
    <n v="34"/>
    <n v="48.33"/>
    <n v="1643.22"/>
    <m/>
    <x v="5"/>
    <s v="NO"/>
    <s v="Executed"/>
    <n v="4"/>
    <s v="Excellent"/>
    <s v="https://via.placeholder.com/400?text=Shelf+933"/>
    <m/>
  </r>
  <r>
    <x v="933"/>
    <s v="PRM0070"/>
    <s v="STR0248"/>
    <x v="3"/>
    <s v="Zagazig"/>
    <d v="2024-01-24T00:00:00"/>
    <s v="Wednesday"/>
    <x v="6"/>
    <x v="0"/>
    <s v="PRD00977"/>
    <n v="18"/>
    <n v="297.08"/>
    <n v="5347.44"/>
    <m/>
    <x v="1"/>
    <s v="NO"/>
    <s v="Executed"/>
    <n v="5"/>
    <s v="Excellent"/>
    <s v="https://via.placeholder.com/400?text=Shelf+934"/>
    <m/>
  </r>
  <r>
    <x v="934"/>
    <s v="PRM0162"/>
    <s v="STR0029"/>
    <x v="1"/>
    <s v="6th of October"/>
    <d v="2025-04-02T00:00:00"/>
    <s v="Wednesday"/>
    <x v="9"/>
    <x v="1"/>
    <s v="PRD00904"/>
    <n v="13"/>
    <n v="218.57"/>
    <n v="2841.41"/>
    <m/>
    <x v="3"/>
    <s v="Yes"/>
    <s v="Executed"/>
    <n v="3.2"/>
    <s v="Excellent"/>
    <s v="https://via.placeholder.com/400?text=Shelf+935"/>
    <m/>
  </r>
  <r>
    <x v="935"/>
    <s v="PRM0096"/>
    <s v="STR0346"/>
    <x v="3"/>
    <s v="Mansoura"/>
    <d v="2025-11-14T00:00:00"/>
    <s v="Friday"/>
    <x v="8"/>
    <x v="1"/>
    <s v="PRD00981"/>
    <n v="31"/>
    <n v="307.60000000000002"/>
    <n v="9535.6"/>
    <m/>
    <x v="0"/>
    <s v="Yes"/>
    <s v="Executed"/>
    <n v="4.2"/>
    <s v="Excellent"/>
    <s v="https://via.placeholder.com/400?text=Shelf+936"/>
    <m/>
  </r>
  <r>
    <x v="936"/>
    <s v="PRM0213"/>
    <s v="STR0182"/>
    <x v="0"/>
    <s v="Nasr City"/>
    <d v="2024-10-31T00:00:00"/>
    <s v="Thursday"/>
    <x v="3"/>
    <x v="0"/>
    <s v="PRD01159"/>
    <n v="28"/>
    <n v="275.39"/>
    <n v="7710.92"/>
    <m/>
    <x v="1"/>
    <s v="NO"/>
    <s v="Executed"/>
    <n v="4.0999999999999996"/>
    <s v="Excellent"/>
    <s v="https://via.placeholder.com/400?text=Shelf+937"/>
    <m/>
  </r>
  <r>
    <x v="937"/>
    <s v="PRM0252"/>
    <s v="STR0239"/>
    <x v="3"/>
    <s v="Zagazig"/>
    <d v="2024-09-18T00:00:00"/>
    <s v="Wednesday"/>
    <x v="10"/>
    <x v="0"/>
    <s v="PRD00190"/>
    <n v="1"/>
    <n v="35"/>
    <n v="35"/>
    <m/>
    <x v="0"/>
    <s v="Yes"/>
    <s v="Executed"/>
    <n v="3.4"/>
    <s v="Excellent"/>
    <s v="https://via.placeholder.com/400?text=Shelf+938"/>
    <m/>
  </r>
  <r>
    <x v="938"/>
    <s v="PRM0211"/>
    <s v="STR0208"/>
    <x v="2"/>
    <s v="Sedy Bey"/>
    <d v="2025-09-09T00:00:00"/>
    <s v="Tuesday"/>
    <x v="10"/>
    <x v="1"/>
    <s v="PRD00976"/>
    <n v="45"/>
    <n v="111.52"/>
    <n v="5018.3999999999996"/>
    <m/>
    <x v="2"/>
    <s v="NO"/>
    <s v="Executed"/>
    <n v="2.6"/>
    <s v="Good"/>
    <s v="https://via.placeholder.com/400?text=Shelf+939"/>
    <m/>
  </r>
  <r>
    <x v="939"/>
    <s v="PRM0194"/>
    <s v="STR0319"/>
    <x v="0"/>
    <s v="Nasr City"/>
    <d v="2025-03-06T00:00:00"/>
    <s v="Thursday"/>
    <x v="11"/>
    <x v="1"/>
    <s v="PRD00844"/>
    <n v="15"/>
    <n v="119.44"/>
    <n v="1791.6"/>
    <m/>
    <x v="1"/>
    <s v="NO"/>
    <s v="Executed"/>
    <n v="1.5"/>
    <s v="Poor"/>
    <s v="https://via.placeholder.com/400?text=Shelf+940"/>
    <s v="Photo blurry"/>
  </r>
  <r>
    <x v="940"/>
    <s v="PRM0267"/>
    <s v="STR0203"/>
    <x v="0"/>
    <s v="Abbassia"/>
    <d v="2024-02-25T00:00:00"/>
    <s v="Sunday"/>
    <x v="5"/>
    <x v="0"/>
    <s v="PRD00976"/>
    <n v="21"/>
    <n v="111.52"/>
    <n v="2341.92"/>
    <m/>
    <x v="5"/>
    <s v="NO"/>
    <s v="Executed"/>
    <n v="2.6"/>
    <s v="Good"/>
    <s v="https://via.placeholder.com/400?text=Shelf+941"/>
    <s v="Photo blurry"/>
  </r>
  <r>
    <x v="941"/>
    <s v="PRM0178"/>
    <s v="STR0228"/>
    <x v="0"/>
    <s v="Nasr City"/>
    <d v="2024-08-28T00:00:00"/>
    <s v="Wednesday"/>
    <x v="7"/>
    <x v="0"/>
    <s v="PRD00585"/>
    <n v="21"/>
    <n v="278.98"/>
    <n v="5858.58"/>
    <m/>
    <x v="3"/>
    <s v="NO"/>
    <s v="Executed"/>
    <n v="4.0999999999999996"/>
    <s v="Excellent"/>
    <s v="https://via.placeholder.com/400?text=Shelf+942"/>
    <m/>
  </r>
  <r>
    <x v="942"/>
    <s v="PRM0219"/>
    <s v="STR0293"/>
    <x v="4"/>
    <s v="Sohag"/>
    <d v="2025-11-28T00:00:00"/>
    <s v="Friday"/>
    <x v="8"/>
    <x v="1"/>
    <s v="PRD00422"/>
    <n v="12"/>
    <n v="16.68"/>
    <n v="200.16"/>
    <m/>
    <x v="2"/>
    <s v="NO"/>
    <s v="Partial"/>
    <n v="3.1"/>
    <s v="Excellent"/>
    <s v="https://via.placeholder.com/400?text=Shelf+943"/>
    <m/>
  </r>
  <r>
    <x v="943"/>
    <s v="PRM0263"/>
    <s v="STR0341"/>
    <x v="4"/>
    <s v="Qena"/>
    <d v="2025-06-04T00:00:00"/>
    <s v="Wednesday"/>
    <x v="4"/>
    <x v="1"/>
    <s v="PRD01065"/>
    <n v="30"/>
    <n v="185.58"/>
    <n v="5567.4"/>
    <m/>
    <x v="1"/>
    <s v="NO"/>
    <s v="Executed"/>
    <n v="3.3"/>
    <s v="Excellent"/>
    <s v="https://via.placeholder.com/400?text=Shelf+944"/>
    <m/>
  </r>
  <r>
    <x v="944"/>
    <s v="PRM0180"/>
    <s v="STR0079"/>
    <x v="1"/>
    <s v="Imbaba"/>
    <d v="2025-05-08T00:00:00"/>
    <s v="Thursday"/>
    <x v="1"/>
    <x v="1"/>
    <s v="PRD01193"/>
    <n v="28"/>
    <n v="151.91"/>
    <n v="4253.4799999999996"/>
    <m/>
    <x v="3"/>
    <s v="NO"/>
    <s v="Executed"/>
    <n v="4"/>
    <s v="Excellent"/>
    <s v="https://via.placeholder.com/400?text=Shelf+945"/>
    <m/>
  </r>
  <r>
    <x v="945"/>
    <s v="PRM0226"/>
    <s v="STR0311"/>
    <x v="4"/>
    <s v="Aswan"/>
    <d v="2024-07-19T00:00:00"/>
    <s v="Friday"/>
    <x v="0"/>
    <x v="0"/>
    <s v="PRD00888"/>
    <n v="10"/>
    <n v="132.32"/>
    <n v="1323.2"/>
    <m/>
    <x v="0"/>
    <s v="NO"/>
    <s v="Not Executed"/>
    <n v="1.6"/>
    <s v="Poor"/>
    <s v="https://via.placeholder.com/400?text=Shelf+946"/>
    <m/>
  </r>
  <r>
    <x v="946"/>
    <s v="PRM0063"/>
    <s v="STR0306"/>
    <x v="1"/>
    <s v="Haram"/>
    <d v="2025-03-05T00:00:00"/>
    <s v="Wednesday"/>
    <x v="11"/>
    <x v="1"/>
    <s v="PRD00677"/>
    <n v="44"/>
    <n v="155.75"/>
    <n v="6853"/>
    <m/>
    <x v="5"/>
    <s v="NO"/>
    <s v="Executed"/>
    <n v="4.9000000000000004"/>
    <s v="Excellent"/>
    <s v="https://via.placeholder.com/400?text=Shelf+947"/>
    <m/>
  </r>
  <r>
    <x v="947"/>
    <s v="PRM0005"/>
    <s v="STR0267"/>
    <x v="4"/>
    <s v="Qena"/>
    <d v="2025-02-01T00:00:00"/>
    <s v="Saturday"/>
    <x v="5"/>
    <x v="1"/>
    <s v="PRD01105"/>
    <n v="34"/>
    <n v="326.72000000000003"/>
    <n v="11108.48"/>
    <m/>
    <x v="3"/>
    <s v="Yes"/>
    <s v="Executed"/>
    <n v="3.4"/>
    <s v="Excellent"/>
    <s v="https://via.placeholder.com/400?text=Shelf+948"/>
    <m/>
  </r>
  <r>
    <x v="948"/>
    <s v="PRM0030"/>
    <s v="STR0053"/>
    <x v="1"/>
    <s v="Haram"/>
    <d v="2024-01-08T00:00:00"/>
    <s v="Monday"/>
    <x v="6"/>
    <x v="0"/>
    <s v="PRD00284"/>
    <n v="3"/>
    <n v="344.74"/>
    <n v="1034.22"/>
    <m/>
    <x v="0"/>
    <s v="NO"/>
    <s v="Executed"/>
    <n v="3.7"/>
    <s v="Excellent"/>
    <s v="https://via.placeholder.com/400?text=Shelf+949"/>
    <m/>
  </r>
  <r>
    <x v="949"/>
    <s v="PRM0033"/>
    <s v="STR0065"/>
    <x v="0"/>
    <s v="Abbassia"/>
    <d v="2024-02-01T00:00:00"/>
    <s v="Thursday"/>
    <x v="5"/>
    <x v="0"/>
    <s v="PRD00727"/>
    <n v="18"/>
    <n v="0"/>
    <n v="260.64"/>
    <m/>
    <x v="2"/>
    <s v="NO"/>
    <s v="Executed"/>
    <n v="1.1000000000000001"/>
    <s v="Poor"/>
    <s v="https://via.placeholder.com/400?text=Shelf+950"/>
    <m/>
  </r>
  <r>
    <x v="950"/>
    <s v="PRM0088"/>
    <s v="STR0260"/>
    <x v="0"/>
    <s v="Maadi"/>
    <d v="2024-08-08T00:00:00"/>
    <s v="Thursday"/>
    <x v="7"/>
    <x v="0"/>
    <s v="PRD00983"/>
    <n v="15"/>
    <n v="212.95"/>
    <n v="3194.25"/>
    <m/>
    <x v="3"/>
    <s v="NO"/>
    <s v="Not Executed"/>
    <n v="4.7"/>
    <s v="Excellent"/>
    <s v="https://via.placeholder.com/400?text=Shelf+951"/>
    <m/>
  </r>
  <r>
    <x v="951"/>
    <s v="PRM0130"/>
    <s v="STR0319"/>
    <x v="0"/>
    <s v="Nasr City"/>
    <d v="2024-08-19T00:00:00"/>
    <s v="Monday"/>
    <x v="7"/>
    <x v="0"/>
    <s v="PRD00173"/>
    <n v="9"/>
    <n v="97.72"/>
    <n v="879.48"/>
    <m/>
    <x v="4"/>
    <s v="NO"/>
    <s v="Partial"/>
    <n v="4.5"/>
    <s v="Excellent"/>
    <s v="https://via.placeholder.com/400?text=Shelf+952"/>
    <s v="Photo blurry"/>
  </r>
  <r>
    <x v="952"/>
    <s v="PRM0144"/>
    <s v="STR0147"/>
    <x v="0"/>
    <s v="Heliopolis"/>
    <d v="2024-12-18T00:00:00"/>
    <s v="Wednesday"/>
    <x v="2"/>
    <x v="0"/>
    <s v="PRD00627"/>
    <n v="5"/>
    <n v="204.73"/>
    <n v="1023.65"/>
    <m/>
    <x v="1"/>
    <s v="NO"/>
    <s v="Executed"/>
    <n v="4.0999999999999996"/>
    <s v="Excellent"/>
    <s v="https://via.placeholder.com/400?text=Shelf+953"/>
    <m/>
  </r>
  <r>
    <x v="953"/>
    <s v="PRM0150"/>
    <s v="STR0009"/>
    <x v="4"/>
    <s v="Minya"/>
    <d v="2024-02-09T00:00:00"/>
    <s v="Friday"/>
    <x v="5"/>
    <x v="0"/>
    <s v="PRD01047"/>
    <n v="39"/>
    <n v="135.86000000000001"/>
    <n v="5298.54"/>
    <m/>
    <x v="4"/>
    <s v="NO"/>
    <s v="Not Executed"/>
    <n v="4.2"/>
    <s v="Excellent"/>
    <s v="https://via.placeholder.com/400?text=Shelf+954"/>
    <m/>
  </r>
  <r>
    <x v="954"/>
    <s v="PRM0011"/>
    <s v="STR0024"/>
    <x v="1"/>
    <s v="Sheikh Zayed"/>
    <d v="2025-07-31T00:00:00"/>
    <s v="Thursday"/>
    <x v="0"/>
    <x v="1"/>
    <s v="PRD00848"/>
    <n v="12"/>
    <n v="270.12"/>
    <n v="3241.44"/>
    <m/>
    <x v="3"/>
    <s v="NO"/>
    <s v="Executed"/>
    <n v="2.7"/>
    <s v="Good"/>
    <s v="https://via.placeholder.com/400?text=Shelf+955"/>
    <m/>
  </r>
  <r>
    <x v="955"/>
    <s v="PRM0281"/>
    <s v="STR0247"/>
    <x v="4"/>
    <s v="Qena"/>
    <d v="2024-05-24T00:00:00"/>
    <s v="Friday"/>
    <x v="1"/>
    <x v="0"/>
    <s v="PRD01027"/>
    <n v="30"/>
    <n v="413.2"/>
    <n v="12396"/>
    <m/>
    <x v="5"/>
    <s v="Yes"/>
    <s v="Partial"/>
    <n v="2.4"/>
    <s v="Good"/>
    <s v="https://via.placeholder.com/400?text=Shelf+956"/>
    <m/>
  </r>
  <r>
    <x v="956"/>
    <s v="PRM0182"/>
    <s v="STR0095"/>
    <x v="0"/>
    <s v="Abbassia"/>
    <d v="2024-05-04T00:00:00"/>
    <s v="Saturday"/>
    <x v="1"/>
    <x v="0"/>
    <s v="PRD00524"/>
    <n v="43"/>
    <n v="50.88"/>
    <n v="2187.84"/>
    <m/>
    <x v="1"/>
    <s v="NO"/>
    <s v="Executed"/>
    <n v="4.9000000000000004"/>
    <s v="Excellent"/>
    <s v="https://via.placeholder.com/400?text=Shelf+957"/>
    <m/>
  </r>
  <r>
    <x v="957"/>
    <s v="PRM0145"/>
    <s v="STR0207"/>
    <x v="1"/>
    <s v="Imbaba"/>
    <d v="2025-09-05T00:00:00"/>
    <s v="Friday"/>
    <x v="10"/>
    <x v="1"/>
    <s v="PRD00685"/>
    <n v="4"/>
    <n v="96.54"/>
    <n v="386.16"/>
    <m/>
    <x v="5"/>
    <s v="NO"/>
    <s v="Executed"/>
    <n v="1.2"/>
    <s v="Poor"/>
    <s v="https://via.placeholder.com/400?text=Shelf+958"/>
    <m/>
  </r>
  <r>
    <x v="958"/>
    <s v="PRM0261"/>
    <s v="STR0023"/>
    <x v="1"/>
    <s v="6th of October"/>
    <d v="2024-12-25T00:00:00"/>
    <s v="Wednesday"/>
    <x v="2"/>
    <x v="0"/>
    <s v="PRD00316"/>
    <n v="14"/>
    <n v="385.5"/>
    <n v="5397"/>
    <m/>
    <x v="3"/>
    <s v="Yes"/>
    <s v="Executed"/>
    <n v="3.6"/>
    <s v="Excellent"/>
    <s v="https://via.placeholder.com/400?text=Shelf+959"/>
    <m/>
  </r>
  <r>
    <x v="959"/>
    <s v="PRM0025"/>
    <s v="STR0041"/>
    <x v="0"/>
    <s v="Nasr City"/>
    <d v="2024-10-10T00:00:00"/>
    <s v="Thursday"/>
    <x v="3"/>
    <x v="0"/>
    <s v="PRD00440"/>
    <n v="0"/>
    <n v="343.14"/>
    <n v="16813.86"/>
    <m/>
    <x v="2"/>
    <s v="Yes"/>
    <s v="Not Executed"/>
    <n v="4.4000000000000004"/>
    <s v="Excellent"/>
    <s v="https://via.placeholder.com/400?text=Shelf+960"/>
    <s v="Photo blurry"/>
  </r>
  <r>
    <x v="960"/>
    <s v="PRM0248"/>
    <s v="STR0267"/>
    <x v="4"/>
    <s v="Qena"/>
    <d v="2024-12-26T00:00:00"/>
    <s v="Thursday"/>
    <x v="2"/>
    <x v="0"/>
    <s v="PRD01031"/>
    <n v="22"/>
    <n v="62.07"/>
    <n v="1365.54"/>
    <m/>
    <x v="3"/>
    <s v="NO"/>
    <s v="Executed"/>
    <n v="1.6"/>
    <s v="Poor"/>
    <s v="https://via.placeholder.com/400?text=Shelf+961"/>
    <m/>
  </r>
  <r>
    <x v="961"/>
    <s v="PRM0155"/>
    <s v="STR0094"/>
    <x v="2"/>
    <s v="Roushdy"/>
    <d v="2024-07-01T00:00:00"/>
    <s v="Monday"/>
    <x v="0"/>
    <x v="0"/>
    <s v="PRD01176"/>
    <n v="40"/>
    <n v="223.59"/>
    <n v="8943.6"/>
    <m/>
    <x v="4"/>
    <s v="NO"/>
    <s v="Executed"/>
    <n v="4.8"/>
    <s v="Excellent"/>
    <s v="https://via.placeholder.com/400?text=Shelf+962"/>
    <s v="Photo blurry"/>
  </r>
  <r>
    <x v="962"/>
    <s v="PRM0210"/>
    <s v="STR0290"/>
    <x v="0"/>
    <s v="Maadi"/>
    <d v="2024-05-14T00:00:00"/>
    <s v="Tuesday"/>
    <x v="1"/>
    <x v="0"/>
    <s v="PRD00309"/>
    <n v="22"/>
    <n v="159.74"/>
    <n v="3514.28"/>
    <m/>
    <x v="3"/>
    <s v="Yes"/>
    <s v="Not Executed"/>
    <n v="4.5"/>
    <s v="Excellent"/>
    <s v="https://via.placeholder.com/400?text=Shelf+963"/>
    <m/>
  </r>
  <r>
    <x v="963"/>
    <s v="PRM0046"/>
    <s v="STR0048"/>
    <x v="2"/>
    <s v="Sedy Bey"/>
    <d v="2025-06-18T00:00:00"/>
    <s v="Wednesday"/>
    <x v="4"/>
    <x v="1"/>
    <s v="PRD00787"/>
    <n v="30"/>
    <n v="174.22"/>
    <n v="5226.6000000000004"/>
    <m/>
    <x v="2"/>
    <s v="NO"/>
    <s v="Partial"/>
    <n v="4.7"/>
    <s v="Excellent"/>
    <s v="https://via.placeholder.com/400?text=Shelf+964"/>
    <m/>
  </r>
  <r>
    <x v="964"/>
    <s v="PRM0023"/>
    <s v="STR0124"/>
    <x v="0"/>
    <s v="Heliopolis"/>
    <d v="2025-02-15T00:00:00"/>
    <s v="Saturday"/>
    <x v="5"/>
    <x v="1"/>
    <s v="PRD01011"/>
    <n v="43"/>
    <n v="161.1"/>
    <n v="6927.3"/>
    <m/>
    <x v="0"/>
    <s v="Yes"/>
    <s v="Executed"/>
    <n v="2.2999999999999998"/>
    <s v="Good"/>
    <s v="https://via.placeholder.com/400?text=Shelf+965"/>
    <m/>
  </r>
  <r>
    <x v="965"/>
    <s v="PRM0102"/>
    <s v="STR0206"/>
    <x v="3"/>
    <s v="Kafr El-Sheikh"/>
    <d v="2024-02-09T00:00:00"/>
    <s v="Friday"/>
    <x v="5"/>
    <x v="0"/>
    <s v="PRD00458"/>
    <n v="23"/>
    <n v="177.51"/>
    <n v="4082.73"/>
    <m/>
    <x v="0"/>
    <s v="NO"/>
    <s v="Executed"/>
    <n v="4"/>
    <s v="Excellent"/>
    <s v="https://via.placeholder.com/400?text=Shelf+966"/>
    <m/>
  </r>
  <r>
    <x v="966"/>
    <s v="PRM0007"/>
    <s v="STR0339"/>
    <x v="2"/>
    <s v="Sedy Bey"/>
    <d v="2025-02-03T00:00:00"/>
    <s v="Monday"/>
    <x v="5"/>
    <x v="1"/>
    <s v="PRD00954"/>
    <n v="0"/>
    <n v="107.81"/>
    <n v="2587.44"/>
    <m/>
    <x v="5"/>
    <s v="Yes"/>
    <s v="Executed"/>
    <n v="1.9"/>
    <s v="Poor"/>
    <s v="https://via.placeholder.com/400?text=Shelf+967"/>
    <s v="Photo blurry"/>
  </r>
  <r>
    <x v="967"/>
    <s v="PRM0004"/>
    <s v="STR0111"/>
    <x v="0"/>
    <s v="Dokki"/>
    <d v="2024-07-23T00:00:00"/>
    <s v="Tuesday"/>
    <x v="0"/>
    <x v="0"/>
    <s v="PRD00241"/>
    <n v="37"/>
    <n v="330.34"/>
    <n v="12222.58"/>
    <m/>
    <x v="2"/>
    <s v="Yes"/>
    <s v="Not Executed"/>
    <n v="2.9"/>
    <s v="Good"/>
    <s v="https://via.placeholder.com/400?text=Shelf+968"/>
    <m/>
  </r>
  <r>
    <x v="968"/>
    <s v="PRM0020"/>
    <s v="STR0046"/>
    <x v="3"/>
    <s v="Mansoura"/>
    <d v="2024-10-08T00:00:00"/>
    <s v="Tuesday"/>
    <x v="3"/>
    <x v="0"/>
    <s v="PRD00941"/>
    <n v="39"/>
    <n v="222.92"/>
    <n v="8693.8799999999992"/>
    <m/>
    <x v="1"/>
    <s v="Yes"/>
    <s v="Not Executed"/>
    <n v="3.9"/>
    <s v="Excellent"/>
    <s v="https://via.placeholder.com/400?text=Shelf+969"/>
    <m/>
  </r>
  <r>
    <x v="969"/>
    <s v="PRM0293"/>
    <s v="STR0286"/>
    <x v="1"/>
    <s v="Imbaba"/>
    <d v="2025-08-07T00:00:00"/>
    <s v="Thursday"/>
    <x v="7"/>
    <x v="1"/>
    <s v="PRD01039"/>
    <n v="37"/>
    <n v="196.25"/>
    <n v="7261.25"/>
    <m/>
    <x v="3"/>
    <s v="Yes"/>
    <s v="Partial"/>
    <n v="2.2000000000000002"/>
    <s v="Good"/>
    <s v="https://via.placeholder.com/400?text=Shelf+970"/>
    <m/>
  </r>
  <r>
    <x v="970"/>
    <s v="PRM0082"/>
    <s v="STR0256"/>
    <x v="2"/>
    <s v="Sedy Bey"/>
    <d v="2025-01-04T00:00:00"/>
    <s v="Saturday"/>
    <x v="6"/>
    <x v="1"/>
    <s v="PRD00328"/>
    <n v="44"/>
    <n v="290.64"/>
    <n v="12788.16"/>
    <m/>
    <x v="5"/>
    <s v="Yes"/>
    <s v="Executed"/>
    <n v="1.9"/>
    <s v="Poor"/>
    <s v="https://via.placeholder.com/400?text=Shelf+971"/>
    <m/>
  </r>
  <r>
    <x v="971"/>
    <s v="PRM0295"/>
    <s v="STR0259"/>
    <x v="2"/>
    <s v="Smouha"/>
    <d v="2025-11-20T00:00:00"/>
    <s v="Thursday"/>
    <x v="8"/>
    <x v="1"/>
    <s v="PRD00903"/>
    <n v="32"/>
    <n v="101.22"/>
    <n v="3239.04"/>
    <m/>
    <x v="2"/>
    <s v="Yes"/>
    <s v="Executed"/>
    <n v="2.5"/>
    <s v="Good"/>
    <s v="https://via.placeholder.com/400?text=Shelf+972"/>
    <m/>
  </r>
  <r>
    <x v="972"/>
    <s v="PRM0126"/>
    <s v="STR0118"/>
    <x v="4"/>
    <s v="Qena"/>
    <d v="2024-10-05T00:00:00"/>
    <s v="Saturday"/>
    <x v="3"/>
    <x v="0"/>
    <s v="PRD00040"/>
    <n v="43"/>
    <n v="79.61"/>
    <n v="3423.23"/>
    <m/>
    <x v="3"/>
    <s v="Yes"/>
    <s v="Executed"/>
    <n v="3.5"/>
    <s v="Excellent"/>
    <s v="https://via.placeholder.com/400?text=Shelf+973"/>
    <s v="Photo blurry"/>
  </r>
  <r>
    <x v="973"/>
    <s v="PRM0045"/>
    <s v="STR0238"/>
    <x v="0"/>
    <s v="Maadi"/>
    <d v="2024-02-27T00:00:00"/>
    <s v="Tuesday"/>
    <x v="5"/>
    <x v="0"/>
    <s v="PRD00094"/>
    <n v="9"/>
    <n v="206.37"/>
    <n v="1857.33"/>
    <m/>
    <x v="4"/>
    <s v="NO"/>
    <s v="Executed"/>
    <n v="4.4000000000000004"/>
    <s v="Excellent"/>
    <s v="https://via.placeholder.com/400?text=Shelf+974"/>
    <m/>
  </r>
  <r>
    <x v="974"/>
    <s v="PRM0051"/>
    <s v="STR0255"/>
    <x v="1"/>
    <s v="Imbaba"/>
    <d v="2025-07-12T00:00:00"/>
    <s v="Saturday"/>
    <x v="0"/>
    <x v="1"/>
    <s v="PRD00082"/>
    <n v="30"/>
    <n v="345.42"/>
    <n v="10362.6"/>
    <m/>
    <x v="1"/>
    <s v="NO"/>
    <s v="Executed"/>
    <n v="4.3"/>
    <s v="Excellent"/>
    <s v="https://via.placeholder.com/400?text=Shelf+975"/>
    <m/>
  </r>
  <r>
    <x v="975"/>
    <s v="PRM0137"/>
    <s v="STR0129"/>
    <x v="0"/>
    <s v="Maadi"/>
    <d v="2024-12-12T00:00:00"/>
    <s v="Thursday"/>
    <x v="2"/>
    <x v="0"/>
    <s v="PRD01003"/>
    <n v="49"/>
    <n v="319.77999999999997"/>
    <n v="15669.22"/>
    <m/>
    <x v="4"/>
    <s v="NO"/>
    <s v="Not Executed"/>
    <n v="5"/>
    <s v="Excellent"/>
    <s v="https://via.placeholder.com/400?text=Shelf+976"/>
    <m/>
  </r>
  <r>
    <x v="976"/>
    <s v="PRM0007"/>
    <s v="STR0053"/>
    <x v="1"/>
    <s v="Haram"/>
    <d v="2025-01-19T00:00:00"/>
    <s v="Sunday"/>
    <x v="6"/>
    <x v="1"/>
    <s v="PRD00901"/>
    <n v="10"/>
    <n v="228.75"/>
    <n v="2287.5"/>
    <m/>
    <x v="4"/>
    <s v="NO"/>
    <s v="Executed"/>
    <n v="3.2"/>
    <s v="Excellent"/>
    <s v="https://via.placeholder.com/400?text=Shelf+977"/>
    <s v="Photo blurry"/>
  </r>
  <r>
    <x v="977"/>
    <s v="PRM0066"/>
    <s v="STR0130"/>
    <x v="0"/>
    <s v="Heliopolis"/>
    <d v="2024-01-20T00:00:00"/>
    <s v="Saturday"/>
    <x v="6"/>
    <x v="0"/>
    <s v="PRD00353"/>
    <n v="7"/>
    <n v="101.13"/>
    <n v="707.91"/>
    <m/>
    <x v="5"/>
    <s v="Yes"/>
    <s v="Executed"/>
    <n v="2.8"/>
    <s v="Good"/>
    <s v="https://via.placeholder.com/400?text=Shelf+978"/>
    <s v="Photo blurry"/>
  </r>
  <r>
    <x v="978"/>
    <s v="PRM0164"/>
    <s v="STR0154"/>
    <x v="0"/>
    <s v="Dokki"/>
    <d v="2025-02-05T00:00:00"/>
    <s v="Wednesday"/>
    <x v="5"/>
    <x v="1"/>
    <s v="PRD01087"/>
    <n v="36"/>
    <n v="307.11"/>
    <n v="11055.96"/>
    <m/>
    <x v="3"/>
    <s v="NO"/>
    <s v="Executed"/>
    <n v="1.9"/>
    <s v="Poor"/>
    <s v="https://via.placeholder.com/400?text=Shelf+979"/>
    <m/>
  </r>
  <r>
    <x v="979"/>
    <s v="PRM0017"/>
    <s v="STR0148"/>
    <x v="1"/>
    <s v="6th of October"/>
    <d v="2025-05-28T00:00:00"/>
    <s v="Wednesday"/>
    <x v="1"/>
    <x v="1"/>
    <s v="PRD00033"/>
    <n v="40"/>
    <n v="39.96"/>
    <n v="1598.4"/>
    <m/>
    <x v="0"/>
    <s v="Yes"/>
    <s v="Executed"/>
    <n v="2.4"/>
    <s v="Good"/>
    <s v="https://via.placeholder.com/400?text=Shelf+980"/>
    <m/>
  </r>
  <r>
    <x v="980"/>
    <s v="PRM0019"/>
    <s v="STR0068"/>
    <x v="0"/>
    <s v="Abbassia"/>
    <d v="2024-05-18T00:00:00"/>
    <s v="Saturday"/>
    <x v="1"/>
    <x v="0"/>
    <s v="PRD00811"/>
    <n v="26"/>
    <n v="229.68"/>
    <n v="5971.68"/>
    <m/>
    <x v="2"/>
    <s v="Yes"/>
    <s v="Executed"/>
    <n v="4.2"/>
    <s v="Excellent"/>
    <s v="https://via.placeholder.com/400?text=Shelf+981"/>
    <s v="Photo blurry"/>
  </r>
  <r>
    <x v="981"/>
    <s v="PRM0300"/>
    <s v="STR0231"/>
    <x v="0"/>
    <s v="Dokki"/>
    <d v="2024-03-31T00:00:00"/>
    <s v="Sunday"/>
    <x v="11"/>
    <x v="0"/>
    <s v="PRD00696"/>
    <n v="32"/>
    <n v="410.73"/>
    <n v="13143.36"/>
    <m/>
    <x v="3"/>
    <s v="Yes"/>
    <s v="Not Executed"/>
    <n v="1.1000000000000001"/>
    <s v="Poor"/>
    <s v="https://via.placeholder.com/400?text=Shelf+982"/>
    <m/>
  </r>
  <r>
    <x v="982"/>
    <s v="PRM0040"/>
    <s v="STR0203"/>
    <x v="0"/>
    <s v="Abbassia"/>
    <d v="2024-03-05T00:00:00"/>
    <s v="Tuesday"/>
    <x v="11"/>
    <x v="0"/>
    <s v="PRD00928"/>
    <n v="4"/>
    <n v="52.62"/>
    <n v="210.48"/>
    <m/>
    <x v="2"/>
    <s v="NO"/>
    <s v="Executed"/>
    <n v="4.5"/>
    <s v="Excellent"/>
    <s v="https://via.placeholder.com/400?text=Shelf+983"/>
    <m/>
  </r>
  <r>
    <x v="983"/>
    <s v="PRM0244"/>
    <s v="STR0103"/>
    <x v="0"/>
    <s v="Maadi"/>
    <d v="2024-01-25T00:00:00"/>
    <s v="Thursday"/>
    <x v="6"/>
    <x v="0"/>
    <s v="PRD00089"/>
    <n v="26"/>
    <n v="186.13"/>
    <n v="4839.38"/>
    <m/>
    <x v="2"/>
    <s v="NO"/>
    <s v="Executed"/>
    <n v="2"/>
    <s v="Good"/>
    <s v="https://via.placeholder.com/400?text=Shelf+984"/>
    <s v="Photo blurry"/>
  </r>
  <r>
    <x v="984"/>
    <s v="PRM0247"/>
    <s v="STR0329"/>
    <x v="0"/>
    <s v="Nasr City"/>
    <d v="2024-01-20T00:00:00"/>
    <s v="Saturday"/>
    <x v="6"/>
    <x v="0"/>
    <s v="PRD00391"/>
    <n v="21"/>
    <n v="132.65"/>
    <n v="2785.65"/>
    <m/>
    <x v="4"/>
    <s v="Yes"/>
    <s v="Not Executed"/>
    <n v="1.3"/>
    <s v="Poor"/>
    <s v="https://via.placeholder.com/400?text=Shelf+985"/>
    <m/>
  </r>
  <r>
    <x v="985"/>
    <s v="PRM0083"/>
    <s v="STR0018"/>
    <x v="2"/>
    <s v="Gomrok"/>
    <d v="2024-01-08T00:00:00"/>
    <s v="Monday"/>
    <x v="6"/>
    <x v="0"/>
    <s v="PRD00243"/>
    <n v="12"/>
    <n v="229.28"/>
    <n v="2751.36"/>
    <m/>
    <x v="5"/>
    <s v="NO"/>
    <s v="Executed"/>
    <n v="1.1000000000000001"/>
    <s v="Poor"/>
    <s v="https://via.placeholder.com/400?text=Shelf+986"/>
    <m/>
  </r>
  <r>
    <x v="986"/>
    <s v="PRM0266"/>
    <s v="STR0148"/>
    <x v="1"/>
    <s v="6th of October"/>
    <d v="2024-01-31T00:00:00"/>
    <s v="Wednesday"/>
    <x v="6"/>
    <x v="0"/>
    <s v="PRD00975"/>
    <n v="21"/>
    <n v="54.75"/>
    <n v="1149.75"/>
    <m/>
    <x v="0"/>
    <s v="NO"/>
    <s v="Executed"/>
    <n v="3.2"/>
    <s v="Excellent"/>
    <s v="https://via.placeholder.com/400?text=Shelf+987"/>
    <m/>
  </r>
  <r>
    <x v="987"/>
    <s v="PRM0235"/>
    <s v="STR0235"/>
    <x v="3"/>
    <s v="Tanta"/>
    <d v="2025-01-16T00:00:00"/>
    <s v="Thursday"/>
    <x v="6"/>
    <x v="1"/>
    <s v="PRD00682"/>
    <n v="9"/>
    <n v="118.6"/>
    <n v="1067.4000000000001"/>
    <m/>
    <x v="1"/>
    <s v="Yes"/>
    <s v="Not Executed"/>
    <n v="3.1"/>
    <s v="Excellent"/>
    <s v="https://via.placeholder.com/400?text=Shelf+988"/>
    <m/>
  </r>
  <r>
    <x v="988"/>
    <s v="PRM0115"/>
    <s v="STR0158"/>
    <x v="1"/>
    <s v="Dokki"/>
    <d v="2024-03-19T00:00:00"/>
    <s v="Tuesday"/>
    <x v="11"/>
    <x v="0"/>
    <s v="PRD00261"/>
    <n v="43"/>
    <n v="261.88"/>
    <n v="11260.84"/>
    <m/>
    <x v="2"/>
    <s v="Yes"/>
    <s v="Executed"/>
    <n v="3"/>
    <s v="Good"/>
    <s v="https://via.placeholder.com/400?text=Shelf+989"/>
    <m/>
  </r>
  <r>
    <x v="989"/>
    <s v="PRM0163"/>
    <s v="STR0188"/>
    <x v="3"/>
    <s v="Tanta"/>
    <d v="2025-03-14T00:00:00"/>
    <s v="Friday"/>
    <x v="11"/>
    <x v="1"/>
    <s v="PRD00789"/>
    <n v="0"/>
    <n v="207.77"/>
    <n v="0"/>
    <s v="No Sales"/>
    <x v="0"/>
    <s v="NO"/>
    <s v="Not Executed"/>
    <n v="4.5999999999999996"/>
    <s v="Excellent"/>
    <s v="https://via.placeholder.com/400?text=Shelf+990"/>
    <s v="Photo blurry"/>
  </r>
  <r>
    <x v="990"/>
    <s v="PRM0023"/>
    <s v="STR0016"/>
    <x v="0"/>
    <s v="Nasr City"/>
    <d v="2024-12-13T00:00:00"/>
    <s v="Friday"/>
    <x v="2"/>
    <x v="0"/>
    <s v="PRD00708"/>
    <n v="15"/>
    <n v="401.81"/>
    <n v="6027.15"/>
    <m/>
    <x v="3"/>
    <s v="Yes"/>
    <s v="Partial"/>
    <n v="2.5"/>
    <s v="Good"/>
    <s v="https://via.placeholder.com/400?text=Shelf+991"/>
    <m/>
  </r>
  <r>
    <x v="991"/>
    <s v="PRM0177"/>
    <s v="STR0030"/>
    <x v="1"/>
    <s v="Dokki"/>
    <d v="2025-06-12T00:00:00"/>
    <s v="Thursday"/>
    <x v="4"/>
    <x v="1"/>
    <s v="PRD00974"/>
    <n v="10"/>
    <n v="143.99"/>
    <n v="1439.9"/>
    <m/>
    <x v="5"/>
    <s v="NO"/>
    <s v="Partial"/>
    <n v="2.6"/>
    <s v="Good"/>
    <s v="https://via.placeholder.com/400?text=Shelf+992"/>
    <m/>
  </r>
  <r>
    <x v="992"/>
    <s v="PRM0237"/>
    <s v="STR0025"/>
    <x v="0"/>
    <s v="Abbassia"/>
    <d v="2025-01-24T00:00:00"/>
    <s v="Friday"/>
    <x v="6"/>
    <x v="1"/>
    <s v="PRD00744"/>
    <n v="39"/>
    <n v="440.64"/>
    <n v="17184.96"/>
    <m/>
    <x v="5"/>
    <s v="NO"/>
    <s v="Executed"/>
    <n v="2.4"/>
    <s v="Good"/>
    <s v="https://via.placeholder.com/400?text=Shelf+993"/>
    <s v="Photo blurry"/>
  </r>
  <r>
    <x v="993"/>
    <s v="PRM0181"/>
    <s v="STR0269"/>
    <x v="3"/>
    <s v="Zagazig"/>
    <d v="2024-04-14T00:00:00"/>
    <s v="Sunday"/>
    <x v="9"/>
    <x v="0"/>
    <s v="PRD00447"/>
    <n v="47"/>
    <n v="97.9"/>
    <n v="4601.3"/>
    <m/>
    <x v="2"/>
    <s v="NO"/>
    <s v="Partial"/>
    <n v="1.3"/>
    <s v="Poor"/>
    <s v="https://via.placeholder.com/400?text=Shelf+994"/>
    <m/>
  </r>
  <r>
    <x v="994"/>
    <s v="PRM0203"/>
    <s v="STR0100"/>
    <x v="3"/>
    <s v="Zagazig"/>
    <d v="2024-12-10T00:00:00"/>
    <s v="Tuesday"/>
    <x v="2"/>
    <x v="0"/>
    <s v="PRD00189"/>
    <n v="21"/>
    <n v="67.27"/>
    <n v="1412.67"/>
    <m/>
    <x v="2"/>
    <s v="NO"/>
    <s v="Executed"/>
    <n v="3"/>
    <s v="Good"/>
    <s v="https://via.placeholder.com/400?text=Shelf+995"/>
    <m/>
  </r>
  <r>
    <x v="995"/>
    <s v="PRM0203"/>
    <s v="STR0336"/>
    <x v="3"/>
    <s v="Tanta"/>
    <d v="2025-06-10T00:00:00"/>
    <s v="Tuesday"/>
    <x v="4"/>
    <x v="1"/>
    <s v="PRD00474"/>
    <n v="10"/>
    <n v="328.15"/>
    <n v="3281.5"/>
    <m/>
    <x v="0"/>
    <s v="Yes"/>
    <s v="Executed"/>
    <n v="5"/>
    <s v="Excellent"/>
    <s v="https://via.placeholder.com/400?text=Shelf+996"/>
    <m/>
  </r>
  <r>
    <x v="996"/>
    <s v="PRM0108"/>
    <s v="STR0237"/>
    <x v="0"/>
    <s v="Nasr City"/>
    <d v="2024-12-04T00:00:00"/>
    <s v="Wednesday"/>
    <x v="2"/>
    <x v="0"/>
    <s v="PRD00729"/>
    <n v="9"/>
    <n v="100.6"/>
    <n v="905.4"/>
    <m/>
    <x v="0"/>
    <s v="Yes"/>
    <s v="Partial"/>
    <n v="2.4"/>
    <s v="Good"/>
    <s v="https://via.placeholder.com/400?text=Shelf+997"/>
    <s v="Photo blurry"/>
  </r>
  <r>
    <x v="997"/>
    <s v="PRM0203"/>
    <s v="STR0147"/>
    <x v="0"/>
    <s v="Heliopolis"/>
    <d v="2025-08-25T00:00:00"/>
    <s v="Monday"/>
    <x v="7"/>
    <x v="1"/>
    <s v="PRD00259"/>
    <n v="32"/>
    <n v="34.89"/>
    <n v="1116.48"/>
    <m/>
    <x v="1"/>
    <s v="Yes"/>
    <s v="Partial"/>
    <n v="2.2999999999999998"/>
    <s v="Good"/>
    <s v="https://via.placeholder.com/400?text=Shelf+998"/>
    <s v="Photo blurry"/>
  </r>
  <r>
    <x v="998"/>
    <s v="PRM0187"/>
    <s v="STR0236"/>
    <x v="2"/>
    <s v="Sedy Bey"/>
    <d v="2024-10-09T00:00:00"/>
    <s v="Wednesday"/>
    <x v="3"/>
    <x v="0"/>
    <s v="PRD00653"/>
    <n v="14"/>
    <n v="305.56"/>
    <n v="4277.84"/>
    <m/>
    <x v="0"/>
    <s v="NO"/>
    <s v="Executed"/>
    <n v="1.6"/>
    <s v="Poor"/>
    <s v="https://via.placeholder.com/400?text=Shelf+999"/>
    <m/>
  </r>
  <r>
    <x v="999"/>
    <s v="PRM0081"/>
    <s v="STR0084"/>
    <x v="1"/>
    <s v="Imbaba"/>
    <d v="2025-06-16T00:00:00"/>
    <s v="Monday"/>
    <x v="4"/>
    <x v="1"/>
    <s v="PRD01100"/>
    <n v="48"/>
    <n v="164.36"/>
    <n v="7889.28"/>
    <m/>
    <x v="4"/>
    <s v="Yes"/>
    <s v="Executed"/>
    <n v="3.9"/>
    <s v="Excellent"/>
    <s v="https://via.placeholder.com/400?text=Shelf+1000"/>
    <s v="Photo blurry"/>
  </r>
  <r>
    <x v="1000"/>
    <s v="PRM0165"/>
    <s v="STR0058"/>
    <x v="2"/>
    <s v="Gomrok"/>
    <d v="2024-08-25T00:00:00"/>
    <s v="Sunday"/>
    <x v="7"/>
    <x v="0"/>
    <s v="PRD00645"/>
    <n v="12"/>
    <n v="148.69"/>
    <n v="1784.28"/>
    <m/>
    <x v="2"/>
    <s v="NO"/>
    <s v="Partial"/>
    <n v="3.6"/>
    <s v="Excellent"/>
    <s v="https://via.placeholder.com/400?text=Shelf+1001"/>
    <m/>
  </r>
  <r>
    <x v="1001"/>
    <s v="PRM0001"/>
    <s v="STR0110"/>
    <x v="0"/>
    <s v="Heliopolis"/>
    <d v="2025-05-22T00:00:00"/>
    <s v="Thursday"/>
    <x v="1"/>
    <x v="1"/>
    <s v="PRD00099"/>
    <n v="8"/>
    <n v="224.62"/>
    <n v="1796.96"/>
    <m/>
    <x v="1"/>
    <s v="Yes"/>
    <s v="Executed"/>
    <n v="3.6"/>
    <s v="Excellent"/>
    <s v="https://via.placeholder.com/400?text=Shelf+1002"/>
    <m/>
  </r>
  <r>
    <x v="1002"/>
    <s v="PRM0241"/>
    <s v="STR0045"/>
    <x v="0"/>
    <s v="Nasr City"/>
    <d v="2024-09-14T00:00:00"/>
    <s v="Saturday"/>
    <x v="10"/>
    <x v="0"/>
    <s v="PRD00831"/>
    <n v="18"/>
    <n v="80.069999999999993"/>
    <n v="1441.26"/>
    <m/>
    <x v="5"/>
    <s v="NO"/>
    <s v="Executed"/>
    <n v="1.7"/>
    <s v="Poor"/>
    <s v="https://via.placeholder.com/400?text=Shelf+1003"/>
    <s v="Photo blurry"/>
  </r>
  <r>
    <x v="1003"/>
    <s v="PRM0190"/>
    <s v="STR0273"/>
    <x v="0"/>
    <s v="Abbassia"/>
    <d v="2025-11-30T00:00:00"/>
    <s v="Sunday"/>
    <x v="8"/>
    <x v="1"/>
    <s v="PRD00340"/>
    <n v="12"/>
    <n v="257.06"/>
    <n v="3084.72"/>
    <m/>
    <x v="4"/>
    <s v="Yes"/>
    <s v="Partial"/>
    <n v="3.1"/>
    <s v="Excellent"/>
    <s v="https://via.placeholder.com/400?text=Shelf+1004"/>
    <m/>
  </r>
  <r>
    <x v="1004"/>
    <s v="PRM0154"/>
    <s v="STR0261"/>
    <x v="0"/>
    <s v="Maadi"/>
    <d v="2025-02-25T00:00:00"/>
    <s v="Tuesday"/>
    <x v="5"/>
    <x v="1"/>
    <s v="PRD00678"/>
    <n v="28"/>
    <n v="424.65"/>
    <n v="11890.2"/>
    <m/>
    <x v="0"/>
    <s v="NO"/>
    <s v="Partial"/>
    <n v="2"/>
    <s v="Good"/>
    <s v="https://via.placeholder.com/400?text=Shelf+1005"/>
    <m/>
  </r>
  <r>
    <x v="1005"/>
    <s v="PRM0098"/>
    <s v="STR0261"/>
    <x v="0"/>
    <s v="Maadi"/>
    <d v="2025-02-18T00:00:00"/>
    <s v="Tuesday"/>
    <x v="5"/>
    <x v="1"/>
    <s v="PRD00659"/>
    <n v="15"/>
    <n v="217.77"/>
    <n v="3266.55"/>
    <m/>
    <x v="1"/>
    <s v="Yes"/>
    <s v="Executed"/>
    <n v="3.9"/>
    <s v="Excellent"/>
    <s v="https://via.placeholder.com/400?text=Shelf+1006"/>
    <m/>
  </r>
  <r>
    <x v="1006"/>
    <s v="PRM0019"/>
    <s v="STR0235"/>
    <x v="3"/>
    <s v="Tanta"/>
    <d v="2024-12-12T00:00:00"/>
    <s v="Thursday"/>
    <x v="2"/>
    <x v="0"/>
    <s v="PRD00526"/>
    <n v="44"/>
    <n v="65.430000000000007"/>
    <n v="2878.92"/>
    <m/>
    <x v="3"/>
    <s v="NO"/>
    <s v="Executed"/>
    <n v="1.6"/>
    <s v="Poor"/>
    <s v="https://via.placeholder.com/400?text=Shelf+1007"/>
    <m/>
  </r>
  <r>
    <x v="1007"/>
    <s v="PRM0048"/>
    <s v="STR0012"/>
    <x v="0"/>
    <s v="Dokki"/>
    <d v="2024-11-08T00:00:00"/>
    <s v="Friday"/>
    <x v="8"/>
    <x v="0"/>
    <s v="PRD00676"/>
    <n v="0"/>
    <n v="176.88"/>
    <n v="0"/>
    <s v="No Sales"/>
    <x v="2"/>
    <s v="NO"/>
    <s v="Executed"/>
    <n v="3.3"/>
    <s v="Excellent"/>
    <s v="https://via.placeholder.com/400?text=Shelf+1008"/>
    <m/>
  </r>
  <r>
    <x v="1008"/>
    <s v="PRM0031"/>
    <s v="STR0050"/>
    <x v="3"/>
    <s v="Kafr El-Sheikh"/>
    <d v="2024-04-01T00:00:00"/>
    <s v="Monday"/>
    <x v="9"/>
    <x v="0"/>
    <s v="PRD00697"/>
    <n v="29"/>
    <n v="120.71"/>
    <n v="3500.59"/>
    <m/>
    <x v="2"/>
    <s v="NO"/>
    <s v="Executed"/>
    <n v="2.2999999999999998"/>
    <s v="Good"/>
    <s v="https://via.placeholder.com/400?text=Shelf+1009"/>
    <m/>
  </r>
  <r>
    <x v="1009"/>
    <s v="PRM0058"/>
    <s v="STR0274"/>
    <x v="0"/>
    <s v="Heliopolis"/>
    <d v="2024-04-17T00:00:00"/>
    <s v="Wednesday"/>
    <x v="9"/>
    <x v="0"/>
    <s v="PRD00096"/>
    <n v="30"/>
    <n v="85.06"/>
    <n v="2551.8000000000002"/>
    <m/>
    <x v="4"/>
    <s v="Yes"/>
    <s v="Not Executed"/>
    <n v="2.6"/>
    <s v="Good"/>
    <s v="https://via.placeholder.com/400?text=Shelf+1010"/>
    <m/>
  </r>
  <r>
    <x v="1010"/>
    <s v="PRM0006"/>
    <s v="STR0320"/>
    <x v="3"/>
    <s v="Mansoura"/>
    <d v="2025-01-17T00:00:00"/>
    <s v="Friday"/>
    <x v="6"/>
    <x v="1"/>
    <s v="PRD00789"/>
    <n v="49"/>
    <n v="207.77"/>
    <n v="10180.73"/>
    <m/>
    <x v="1"/>
    <s v="NO"/>
    <s v="Executed"/>
    <n v="3.6"/>
    <s v="Excellent"/>
    <s v="https://via.placeholder.com/400?text=Shelf+1011"/>
    <m/>
  </r>
  <r>
    <x v="1011"/>
    <s v="PRM0190"/>
    <s v="STR0104"/>
    <x v="4"/>
    <s v="Minya"/>
    <d v="2024-11-05T00:00:00"/>
    <s v="Tuesday"/>
    <x v="8"/>
    <x v="0"/>
    <s v="PRD00054"/>
    <n v="33"/>
    <n v="101.34"/>
    <n v="3344.22"/>
    <m/>
    <x v="0"/>
    <s v="NO"/>
    <s v="Partial"/>
    <n v="2.9"/>
    <s v="Good"/>
    <s v="https://via.placeholder.com/400?text=Shelf+1012"/>
    <m/>
  </r>
  <r>
    <x v="1012"/>
    <s v="PRM0092"/>
    <s v="STR0257"/>
    <x v="0"/>
    <s v="Nasr City"/>
    <d v="2025-09-24T00:00:00"/>
    <s v="Wednesday"/>
    <x v="10"/>
    <x v="1"/>
    <s v="PRD00637"/>
    <n v="27"/>
    <n v="235.26"/>
    <n v="6352.02"/>
    <m/>
    <x v="1"/>
    <s v="NO"/>
    <s v="Executed"/>
    <n v="1.9"/>
    <s v="Poor"/>
    <s v="https://via.placeholder.com/400?text=Shelf+1013"/>
    <m/>
  </r>
  <r>
    <x v="1013"/>
    <s v="PRM0222"/>
    <s v="STR0292"/>
    <x v="0"/>
    <s v="Nasr City"/>
    <d v="2024-01-28T00:00:00"/>
    <s v="Sunday"/>
    <x v="6"/>
    <x v="0"/>
    <s v="PRD00256"/>
    <n v="21"/>
    <n v="101.06"/>
    <n v="2122.2600000000002"/>
    <m/>
    <x v="3"/>
    <s v="NO"/>
    <s v="Executed"/>
    <n v="3.4"/>
    <s v="Excellent"/>
    <s v="https://via.placeholder.com/400?text=Shelf+1014"/>
    <m/>
  </r>
  <r>
    <x v="1014"/>
    <s v="PRM0108"/>
    <s v="STR0071"/>
    <x v="2"/>
    <s v="Stanley"/>
    <d v="2025-05-08T00:00:00"/>
    <s v="Thursday"/>
    <x v="1"/>
    <x v="1"/>
    <s v="PRD01044"/>
    <n v="40"/>
    <n v="434.46"/>
    <n v="17378.400000000001"/>
    <m/>
    <x v="0"/>
    <s v="Yes"/>
    <s v="Not Executed"/>
    <n v="4.9000000000000004"/>
    <s v="Excellent"/>
    <s v="https://via.placeholder.com/400?text=Shelf+1015"/>
    <m/>
  </r>
  <r>
    <x v="1015"/>
    <s v="PRM0262"/>
    <s v="STR0186"/>
    <x v="3"/>
    <s v="Kafr El-Sheikh"/>
    <d v="2025-02-11T00:00:00"/>
    <s v="Tuesday"/>
    <x v="5"/>
    <x v="1"/>
    <s v="PRD01003"/>
    <n v="27"/>
    <n v="319.77999999999997"/>
    <n v="8634.06"/>
    <m/>
    <x v="1"/>
    <s v="NO"/>
    <s v="Executed"/>
    <n v="3.8"/>
    <s v="Excellent"/>
    <s v="https://via.placeholder.com/400?text=Shelf+1016"/>
    <m/>
  </r>
  <r>
    <x v="1016"/>
    <s v="PRM0133"/>
    <s v="STR0244"/>
    <x v="4"/>
    <s v="Sohag"/>
    <d v="2024-12-12T00:00:00"/>
    <s v="Thursday"/>
    <x v="2"/>
    <x v="0"/>
    <s v="PRD00488"/>
    <n v="12"/>
    <n v="278.49"/>
    <n v="3341.88"/>
    <m/>
    <x v="0"/>
    <s v="NO"/>
    <s v="Executed"/>
    <n v="2.9"/>
    <s v="Good"/>
    <s v="https://via.placeholder.com/400?text=Shelf+1017"/>
    <s v="Photo blurry"/>
  </r>
  <r>
    <x v="1017"/>
    <s v="PRM0230"/>
    <s v="STR0016"/>
    <x v="0"/>
    <s v="Nasr City"/>
    <d v="2024-10-31T00:00:00"/>
    <s v="Thursday"/>
    <x v="3"/>
    <x v="0"/>
    <s v="PRD00587"/>
    <n v="42"/>
    <n v="125.96"/>
    <n v="5290.32"/>
    <m/>
    <x v="1"/>
    <s v="NO"/>
    <s v="Not Executed"/>
    <n v="2"/>
    <s v="Good"/>
    <s v="https://via.placeholder.com/400?text=Shelf+1018"/>
    <s v="Photo blurry"/>
  </r>
  <r>
    <x v="1018"/>
    <s v="PRM0263"/>
    <s v="STR0142"/>
    <x v="2"/>
    <s v="Stanley"/>
    <d v="2024-08-15T00:00:00"/>
    <s v="Thursday"/>
    <x v="7"/>
    <x v="0"/>
    <s v="PRD00824"/>
    <n v="40"/>
    <n v="188.77"/>
    <n v="7550.8"/>
    <m/>
    <x v="5"/>
    <s v="Yes"/>
    <s v="Not Executed"/>
    <n v="4.7"/>
    <s v="Excellent"/>
    <s v="https://via.placeholder.com/400?text=Shelf+1019"/>
    <m/>
  </r>
  <r>
    <x v="1019"/>
    <s v="PRM0077"/>
    <s v="STR0027"/>
    <x v="1"/>
    <s v="Dokki"/>
    <d v="2024-07-15T00:00:00"/>
    <s v="Monday"/>
    <x v="0"/>
    <x v="0"/>
    <s v="PRD00925"/>
    <n v="8"/>
    <n v="76.790000000000006"/>
    <n v="614.32000000000005"/>
    <m/>
    <x v="0"/>
    <s v="NO"/>
    <s v="Partial"/>
    <n v="1.8"/>
    <s v="Poor"/>
    <s v="https://via.placeholder.com/400?text=Shelf+1020"/>
    <m/>
  </r>
  <r>
    <x v="1020"/>
    <s v="PRM0199"/>
    <s v="STR0288"/>
    <x v="0"/>
    <s v="Nasr City"/>
    <d v="2025-01-11T00:00:00"/>
    <s v="Saturday"/>
    <x v="6"/>
    <x v="1"/>
    <s v="PRD01199"/>
    <n v="23"/>
    <n v="0"/>
    <n v="9101.33"/>
    <m/>
    <x v="4"/>
    <s v="NO"/>
    <s v="Executed"/>
    <n v="4.2"/>
    <s v="Excellent"/>
    <s v="https://via.placeholder.com/400?text=Shelf+1021"/>
    <m/>
  </r>
  <r>
    <x v="1021"/>
    <s v="PRM0102"/>
    <s v="STR0136"/>
    <x v="0"/>
    <s v="Abbassia"/>
    <d v="2024-10-30T00:00:00"/>
    <s v="Wednesday"/>
    <x v="3"/>
    <x v="0"/>
    <s v="PRD01105"/>
    <n v="40"/>
    <n v="326.72000000000003"/>
    <n v="13068.8"/>
    <m/>
    <x v="5"/>
    <s v="NO"/>
    <s v="Executed"/>
    <n v="1.1000000000000001"/>
    <s v="Poor"/>
    <s v="https://via.placeholder.com/400?text=Shelf+1022"/>
    <m/>
  </r>
  <r>
    <x v="1022"/>
    <s v="PRM0177"/>
    <s v="STR0037"/>
    <x v="0"/>
    <s v="Nasr City"/>
    <d v="2024-01-25T00:00:00"/>
    <s v="Thursday"/>
    <x v="6"/>
    <x v="0"/>
    <s v="PRD00538"/>
    <n v="11"/>
    <n v="134.07"/>
    <n v="1474.77"/>
    <m/>
    <x v="3"/>
    <s v="NO"/>
    <s v="Partial"/>
    <n v="1.8"/>
    <s v="Poor"/>
    <s v="https://via.placeholder.com/400?text=Shelf+1023"/>
    <m/>
  </r>
  <r>
    <x v="1023"/>
    <s v="PRM0288"/>
    <s v="STR0342"/>
    <x v="1"/>
    <s v="Sheikh Zayed"/>
    <d v="2024-05-25T00:00:00"/>
    <s v="Saturday"/>
    <x v="1"/>
    <x v="0"/>
    <s v="PRD00927"/>
    <n v="8"/>
    <n v="104.63"/>
    <n v="837.04"/>
    <m/>
    <x v="0"/>
    <s v="Yes"/>
    <s v="Executed"/>
    <n v="4.2"/>
    <s v="Excellent"/>
    <s v="https://via.placeholder.com/400?text=Shelf+1024"/>
    <m/>
  </r>
  <r>
    <x v="1024"/>
    <s v="PRM0085"/>
    <s v="STR0085"/>
    <x v="0"/>
    <s v="Abbassia"/>
    <d v="2024-12-07T00:00:00"/>
    <s v="Saturday"/>
    <x v="2"/>
    <x v="0"/>
    <s v="PRD01114"/>
    <n v="16"/>
    <n v="162.81"/>
    <n v="2604.96"/>
    <m/>
    <x v="4"/>
    <s v="NO"/>
    <s v="Not Executed"/>
    <n v="3.5"/>
    <s v="Excellent"/>
    <s v="https://via.placeholder.com/400?text=Shelf+1025"/>
    <m/>
  </r>
  <r>
    <x v="1025"/>
    <s v="PRM0222"/>
    <s v="STR0340"/>
    <x v="1"/>
    <s v="Dokki"/>
    <d v="2024-07-29T00:00:00"/>
    <s v="Monday"/>
    <x v="0"/>
    <x v="0"/>
    <s v="PRD00760"/>
    <n v="29"/>
    <n v="69.63"/>
    <n v="2019.27"/>
    <m/>
    <x v="4"/>
    <s v="Yes"/>
    <s v="Executed"/>
    <n v="4.9000000000000004"/>
    <s v="Excellent"/>
    <s v="https://via.placeholder.com/400?text=Shelf+1026"/>
    <s v="Photo blurry"/>
  </r>
  <r>
    <x v="1026"/>
    <s v="PRM0013"/>
    <s v="STR0011"/>
    <x v="0"/>
    <s v="Nasr City"/>
    <d v="2024-10-20T00:00:00"/>
    <s v="Sunday"/>
    <x v="3"/>
    <x v="0"/>
    <s v="PRD01106"/>
    <n v="14"/>
    <n v="154.44999999999999"/>
    <n v="2162.3000000000002"/>
    <m/>
    <x v="5"/>
    <s v="Yes"/>
    <s v="Executed"/>
    <n v="2.5"/>
    <s v="Good"/>
    <s v="https://via.placeholder.com/400?text=Shelf+1027"/>
    <m/>
  </r>
  <r>
    <x v="1027"/>
    <s v="PRM0245"/>
    <s v="STR0090"/>
    <x v="0"/>
    <s v="Maadi"/>
    <d v="2024-11-13T00:00:00"/>
    <s v="Wednesday"/>
    <x v="8"/>
    <x v="0"/>
    <s v="PRD01049"/>
    <n v="28"/>
    <n v="88.56"/>
    <n v="2479.6799999999998"/>
    <m/>
    <x v="4"/>
    <s v="Yes"/>
    <s v="Partial"/>
    <n v="1.2"/>
    <s v="Poor"/>
    <s v="https://via.placeholder.com/400?text=Shelf+1028"/>
    <m/>
  </r>
  <r>
    <x v="1028"/>
    <s v="PRM0096"/>
    <s v="STR0215"/>
    <x v="0"/>
    <s v="Abbassia"/>
    <d v="2024-03-09T00:00:00"/>
    <s v="Saturday"/>
    <x v="11"/>
    <x v="0"/>
    <s v="PRD00799"/>
    <n v="13"/>
    <n v="230.08"/>
    <n v="2991.04"/>
    <m/>
    <x v="3"/>
    <s v="Yes"/>
    <s v="Executed"/>
    <n v="1.5"/>
    <s v="Poor"/>
    <s v="https://via.placeholder.com/400?text=Shelf+1029"/>
    <s v="Photo blurry"/>
  </r>
  <r>
    <x v="1029"/>
    <s v="PRM0057"/>
    <s v="STR0122"/>
    <x v="2"/>
    <s v="Roushdy"/>
    <d v="2024-01-20T00:00:00"/>
    <s v="Saturday"/>
    <x v="6"/>
    <x v="0"/>
    <s v="PRD00224"/>
    <n v="28"/>
    <n v="259.83999999999997"/>
    <n v="7275.52"/>
    <m/>
    <x v="5"/>
    <s v="Yes"/>
    <s v="Executed"/>
    <n v="3.9"/>
    <s v="Excellent"/>
    <s v="https://via.placeholder.com/400?text=Shelf+1030"/>
    <m/>
  </r>
  <r>
    <x v="1030"/>
    <s v="PRM0054"/>
    <s v="STR0091"/>
    <x v="2"/>
    <s v="Roushdy"/>
    <d v="2024-04-27T00:00:00"/>
    <s v="Saturday"/>
    <x v="9"/>
    <x v="0"/>
    <s v="PRD00714"/>
    <n v="0"/>
    <n v="156.22999999999999"/>
    <n v="2499.6799999999998"/>
    <m/>
    <x v="4"/>
    <s v="NO"/>
    <s v="Executed"/>
    <n v="3.5"/>
    <s v="Excellent"/>
    <s v="https://via.placeholder.com/400?text=Shelf+1031"/>
    <s v="Photo blurry"/>
  </r>
  <r>
    <x v="1031"/>
    <s v="PRM0006"/>
    <s v="STR0301"/>
    <x v="0"/>
    <s v="Abbassia"/>
    <d v="2024-02-23T00:00:00"/>
    <s v="Friday"/>
    <x v="5"/>
    <x v="0"/>
    <s v="PRD00411"/>
    <n v="17"/>
    <n v="25.44"/>
    <n v="432.48"/>
    <m/>
    <x v="1"/>
    <s v="Yes"/>
    <s v="Executed"/>
    <n v="3.6"/>
    <s v="Excellent"/>
    <s v="https://via.placeholder.com/400?text=Shelf+1032"/>
    <m/>
  </r>
  <r>
    <x v="1032"/>
    <s v="PRM0010"/>
    <s v="STR0136"/>
    <x v="0"/>
    <s v="Abbassia"/>
    <d v="2025-08-18T00:00:00"/>
    <s v="Monday"/>
    <x v="7"/>
    <x v="1"/>
    <s v="PRD00454"/>
    <n v="27"/>
    <n v="166.71"/>
    <n v="4501.17"/>
    <m/>
    <x v="0"/>
    <s v="NO"/>
    <s v="Partial"/>
    <n v="3.1"/>
    <s v="Excellent"/>
    <s v="https://via.placeholder.com/400?text=Shelf+1033"/>
    <m/>
  </r>
  <r>
    <x v="1033"/>
    <s v="PRM0291"/>
    <s v="STR0129"/>
    <x v="0"/>
    <s v="Maadi"/>
    <d v="2024-11-22T00:00:00"/>
    <s v="Friday"/>
    <x v="8"/>
    <x v="0"/>
    <s v="PRD00365"/>
    <n v="45"/>
    <n v="177.93"/>
    <n v="8006.85"/>
    <m/>
    <x v="5"/>
    <s v="NO"/>
    <s v="Not Executed"/>
    <n v="4.4000000000000004"/>
    <s v="Excellent"/>
    <s v="https://via.placeholder.com/400?text=Shelf+1034"/>
    <m/>
  </r>
  <r>
    <x v="1034"/>
    <s v="PRM0165"/>
    <s v="STR0105"/>
    <x v="4"/>
    <s v="Aswan"/>
    <d v="2025-07-29T00:00:00"/>
    <s v="Tuesday"/>
    <x v="0"/>
    <x v="1"/>
    <s v="PRD00617"/>
    <n v="33"/>
    <n v="312.39999999999998"/>
    <n v="10309.200000000001"/>
    <m/>
    <x v="4"/>
    <s v="Yes"/>
    <s v="Executed"/>
    <n v="2.2999999999999998"/>
    <s v="Good"/>
    <s v="https://via.placeholder.com/400?text=Shelf+1035"/>
    <m/>
  </r>
  <r>
    <x v="1035"/>
    <s v="PRM0156"/>
    <s v="STR0099"/>
    <x v="1"/>
    <s v="Haram"/>
    <d v="2024-12-27T00:00:00"/>
    <s v="Friday"/>
    <x v="2"/>
    <x v="0"/>
    <s v="PRD00781"/>
    <n v="30"/>
    <n v="355.3"/>
    <n v="10659"/>
    <m/>
    <x v="5"/>
    <s v="Yes"/>
    <s v="Executed"/>
    <n v="3.9"/>
    <s v="Excellent"/>
    <s v="https://via.placeholder.com/400?text=Shelf+1036"/>
    <m/>
  </r>
  <r>
    <x v="1036"/>
    <s v="PRM0259"/>
    <s v="STR0025"/>
    <x v="0"/>
    <s v="Abbassia"/>
    <d v="2024-08-20T00:00:00"/>
    <s v="Tuesday"/>
    <x v="7"/>
    <x v="0"/>
    <s v="PRD00838"/>
    <n v="48"/>
    <n v="118.57"/>
    <n v="5691.36"/>
    <m/>
    <x v="1"/>
    <s v="Yes"/>
    <s v="Partial"/>
    <n v="2.8"/>
    <s v="Good"/>
    <s v="https://via.placeholder.com/400?text=Shelf+1037"/>
    <m/>
  </r>
  <r>
    <x v="1037"/>
    <s v="PRM0159"/>
    <s v="STR0327"/>
    <x v="0"/>
    <s v="Abbassia"/>
    <d v="2024-08-08T00:00:00"/>
    <s v="Thursday"/>
    <x v="7"/>
    <x v="0"/>
    <s v="PRD00380"/>
    <n v="37"/>
    <n v="157.49"/>
    <n v="5827.13"/>
    <m/>
    <x v="1"/>
    <s v="Yes"/>
    <s v="Not Executed"/>
    <n v="1.5"/>
    <s v="Poor"/>
    <s v="https://via.placeholder.com/400?text=Shelf+1038"/>
    <m/>
  </r>
  <r>
    <x v="1038"/>
    <s v="PRM0088"/>
    <s v="STR0035"/>
    <x v="0"/>
    <s v="Nasr City"/>
    <d v="2025-03-05T00:00:00"/>
    <s v="Wednesday"/>
    <x v="11"/>
    <x v="1"/>
    <s v="PRD00478"/>
    <n v="38"/>
    <n v="0"/>
    <n v="6271.14"/>
    <m/>
    <x v="3"/>
    <s v="Yes"/>
    <s v="Executed"/>
    <n v="2.9"/>
    <s v="Good"/>
    <s v="https://via.placeholder.com/400?text=Shelf+1039"/>
    <m/>
  </r>
  <r>
    <x v="1039"/>
    <s v="PRM0028"/>
    <s v="STR0020"/>
    <x v="0"/>
    <s v="Dokki"/>
    <d v="2025-11-16T00:00:00"/>
    <s v="Sunday"/>
    <x v="8"/>
    <x v="1"/>
    <s v="PRD00956"/>
    <n v="13"/>
    <n v="45.25"/>
    <n v="588.25"/>
    <m/>
    <x v="5"/>
    <s v="Yes"/>
    <s v="Executed"/>
    <n v="4.4000000000000004"/>
    <s v="Excellent"/>
    <s v="https://via.placeholder.com/400?text=Shelf+1040"/>
    <s v="Photo blurry"/>
  </r>
  <r>
    <x v="1040"/>
    <s v="PRM0032"/>
    <s v="STR0285"/>
    <x v="0"/>
    <s v="Dokki"/>
    <d v="2024-04-02T00:00:00"/>
    <s v="Tuesday"/>
    <x v="9"/>
    <x v="0"/>
    <s v="PRD00193"/>
    <n v="3"/>
    <n v="274.67"/>
    <n v="824.01"/>
    <m/>
    <x v="1"/>
    <s v="Yes"/>
    <s v="Executed"/>
    <n v="4.5"/>
    <s v="Excellent"/>
    <s v="https://via.placeholder.com/400?text=Shelf+1041"/>
    <m/>
  </r>
  <r>
    <x v="1041"/>
    <s v="PRM0163"/>
    <s v="STR0305"/>
    <x v="1"/>
    <s v="Imbaba"/>
    <d v="2025-07-12T00:00:00"/>
    <s v="Saturday"/>
    <x v="0"/>
    <x v="1"/>
    <s v="PRD00010"/>
    <n v="36"/>
    <n v="48.33"/>
    <n v="1739.88"/>
    <m/>
    <x v="1"/>
    <s v="NO"/>
    <s v="Not Executed"/>
    <n v="1.5"/>
    <s v="Poor"/>
    <s v="https://via.placeholder.com/400?text=Shelf+1042"/>
    <m/>
  </r>
  <r>
    <x v="1042"/>
    <s v="PRM0278"/>
    <s v="STR0114"/>
    <x v="3"/>
    <s v="Mansoura"/>
    <d v="2024-02-06T00:00:00"/>
    <s v="Tuesday"/>
    <x v="5"/>
    <x v="0"/>
    <s v="PRD01110"/>
    <n v="17"/>
    <n v="105.64"/>
    <n v="1795.88"/>
    <m/>
    <x v="2"/>
    <s v="Yes"/>
    <s v="Executed"/>
    <n v="1.6"/>
    <s v="Poor"/>
    <s v="https://via.placeholder.com/400?text=Shelf+1043"/>
    <m/>
  </r>
  <r>
    <x v="1043"/>
    <s v="PRM0286"/>
    <s v="STR0246"/>
    <x v="2"/>
    <s v="Smouha"/>
    <d v="2024-01-30T00:00:00"/>
    <s v="Tuesday"/>
    <x v="6"/>
    <x v="0"/>
    <s v="PRD00157"/>
    <n v="33"/>
    <n v="55.56"/>
    <n v="1833.48"/>
    <m/>
    <x v="4"/>
    <s v="Yes"/>
    <s v="Executed"/>
    <n v="2.1"/>
    <s v="Good"/>
    <s v="https://via.placeholder.com/400?text=Shelf+1044"/>
    <m/>
  </r>
  <r>
    <x v="1044"/>
    <s v="PRM0120"/>
    <s v="STR0083"/>
    <x v="3"/>
    <s v="Mansoura"/>
    <d v="2024-03-30T00:00:00"/>
    <s v="Saturday"/>
    <x v="11"/>
    <x v="0"/>
    <s v="PRD01057"/>
    <n v="28"/>
    <n v="80.709999999999994"/>
    <n v="2259.88"/>
    <m/>
    <x v="4"/>
    <s v="NO"/>
    <s v="Executed"/>
    <n v="4.2"/>
    <s v="Excellent"/>
    <s v="https://via.placeholder.com/400?text=Shelf+1045"/>
    <m/>
  </r>
  <r>
    <x v="1045"/>
    <s v="PRM0086"/>
    <s v="STR0290"/>
    <x v="0"/>
    <s v="Maadi"/>
    <d v="2024-05-18T00:00:00"/>
    <s v="Saturday"/>
    <x v="1"/>
    <x v="0"/>
    <s v="PRD00071"/>
    <n v="34"/>
    <n v="239.26"/>
    <n v="8134.84"/>
    <m/>
    <x v="0"/>
    <s v="Yes"/>
    <s v="Not Executed"/>
    <n v="4.4000000000000004"/>
    <s v="Excellent"/>
    <s v="https://via.placeholder.com/400?text=Shelf+1046"/>
    <s v="Photo blurry"/>
  </r>
  <r>
    <x v="1046"/>
    <s v="PRM0196"/>
    <s v="STR0217"/>
    <x v="3"/>
    <s v="Damietta"/>
    <d v="2025-02-26T00:00:00"/>
    <s v="Wednesday"/>
    <x v="5"/>
    <x v="1"/>
    <s v="PRD00571"/>
    <n v="36"/>
    <n v="207.03"/>
    <n v="7453.08"/>
    <m/>
    <x v="2"/>
    <s v="NO"/>
    <s v="Executed"/>
    <n v="2.7"/>
    <s v="Good"/>
    <s v="https://via.placeholder.com/400?text=Shelf+1047"/>
    <s v="Photo blurry"/>
  </r>
  <r>
    <x v="1047"/>
    <s v="PRM0196"/>
    <s v="STR0059"/>
    <x v="3"/>
    <s v="Kafr El-Sheikh"/>
    <d v="2024-07-17T00:00:00"/>
    <s v="Wednesday"/>
    <x v="0"/>
    <x v="0"/>
    <s v="PRD00204"/>
    <n v="38"/>
    <n v="288.11"/>
    <n v="10948.18"/>
    <m/>
    <x v="4"/>
    <s v="NO"/>
    <s v="Executed"/>
    <n v="2"/>
    <s v="Good"/>
    <s v="https://via.placeholder.com/400?text=Shelf+1048"/>
    <s v="Photo blurry"/>
  </r>
  <r>
    <x v="1048"/>
    <s v="PRM0201"/>
    <s v="STR0043"/>
    <x v="0"/>
    <s v="Abbassia"/>
    <d v="2024-02-17T00:00:00"/>
    <s v="Saturday"/>
    <x v="5"/>
    <x v="0"/>
    <s v="PRD00004"/>
    <n v="37"/>
    <n v="343.84"/>
    <n v="12722.08"/>
    <m/>
    <x v="2"/>
    <s v="NO"/>
    <s v="Partial"/>
    <n v="3.9"/>
    <s v="Excellent"/>
    <s v="https://via.placeholder.com/400?text=Shelf+1049"/>
    <m/>
  </r>
  <r>
    <x v="1049"/>
    <s v="PRM0296"/>
    <s v="STR0021"/>
    <x v="0"/>
    <s v="Nasr City"/>
    <d v="2025-07-20T00:00:00"/>
    <s v="Sunday"/>
    <x v="0"/>
    <x v="1"/>
    <s v="PRD00879"/>
    <n v="46"/>
    <n v="467.21"/>
    <n v="21491.66"/>
    <m/>
    <x v="0"/>
    <s v="NO"/>
    <s v="Executed"/>
    <n v="4.4000000000000004"/>
    <s v="Excellent"/>
    <s v="https://via.placeholder.com/400?text=Shelf+1050"/>
    <m/>
  </r>
  <r>
    <x v="1050"/>
    <s v="PRM0300"/>
    <s v="STR0145"/>
    <x v="3"/>
    <s v="Kafr El-Sheikh"/>
    <d v="2024-12-26T00:00:00"/>
    <s v="Thursday"/>
    <x v="2"/>
    <x v="0"/>
    <s v="PRD00782"/>
    <n v="46"/>
    <n v="359.01"/>
    <n v="16514.46"/>
    <m/>
    <x v="4"/>
    <s v="Yes"/>
    <s v="Executed"/>
    <n v="4.2"/>
    <s v="Excellent"/>
    <s v="https://via.placeholder.com/400?text=Shelf+1051"/>
    <m/>
  </r>
  <r>
    <x v="1051"/>
    <s v="PRM0156"/>
    <s v="STR0043"/>
    <x v="0"/>
    <s v="Abbassia"/>
    <d v="2025-02-10T00:00:00"/>
    <s v="Monday"/>
    <x v="5"/>
    <x v="1"/>
    <s v="PRD00378"/>
    <n v="17"/>
    <n v="132.93"/>
    <n v="2259.81"/>
    <m/>
    <x v="5"/>
    <s v="NO"/>
    <s v="Executed"/>
    <n v="1.9"/>
    <s v="Poor"/>
    <s v="https://via.placeholder.com/400?text=Shelf+1052"/>
    <m/>
  </r>
  <r>
    <x v="1052"/>
    <s v="PRM0262"/>
    <s v="STR0279"/>
    <x v="1"/>
    <s v="Haram"/>
    <d v="2024-04-24T00:00:00"/>
    <s v="Wednesday"/>
    <x v="9"/>
    <x v="0"/>
    <s v="PRD00690"/>
    <n v="0"/>
    <n v="115.85"/>
    <n v="0"/>
    <s v="No Sales"/>
    <x v="1"/>
    <s v="NO"/>
    <s v="Partial"/>
    <n v="4.0999999999999996"/>
    <s v="Excellent"/>
    <s v="https://via.placeholder.com/400?text=Shelf+1053"/>
    <m/>
  </r>
  <r>
    <x v="1053"/>
    <s v="PRM0058"/>
    <s v="STR0138"/>
    <x v="0"/>
    <s v="Heliopolis"/>
    <d v="2024-06-16T00:00:00"/>
    <s v="Sunday"/>
    <x v="4"/>
    <x v="0"/>
    <s v="PRD00382"/>
    <n v="45"/>
    <n v="68.39"/>
    <n v="3077.55"/>
    <m/>
    <x v="4"/>
    <s v="NO"/>
    <s v="Executed"/>
    <n v="4"/>
    <s v="Excellent"/>
    <s v="https://via.placeholder.com/400?text=Shelf+1054"/>
    <m/>
  </r>
  <r>
    <x v="1054"/>
    <s v="PRM0085"/>
    <s v="STR0184"/>
    <x v="1"/>
    <s v="Imbaba"/>
    <d v="2025-07-23T00:00:00"/>
    <s v="Wednesday"/>
    <x v="0"/>
    <x v="1"/>
    <s v="PRD01097"/>
    <n v="48"/>
    <n v="220.65"/>
    <n v="10591.2"/>
    <m/>
    <x v="1"/>
    <s v="Yes"/>
    <s v="Executed"/>
    <n v="2.5"/>
    <s v="Good"/>
    <s v="https://via.placeholder.com/400?text=Shelf+1055"/>
    <m/>
  </r>
  <r>
    <x v="1055"/>
    <s v="PRM0092"/>
    <s v="STR0299"/>
    <x v="0"/>
    <s v="Heliopolis"/>
    <d v="2024-12-14T00:00:00"/>
    <s v="Saturday"/>
    <x v="2"/>
    <x v="0"/>
    <s v="PRD00555"/>
    <n v="36"/>
    <n v="234.11"/>
    <n v="8427.9599999999991"/>
    <m/>
    <x v="0"/>
    <s v="Yes"/>
    <s v="Executed"/>
    <n v="4.8"/>
    <s v="Excellent"/>
    <s v="https://via.placeholder.com/400?text=Shelf+1056"/>
    <m/>
  </r>
  <r>
    <x v="1056"/>
    <s v="PRM0154"/>
    <s v="STR0213"/>
    <x v="3"/>
    <s v="Zagazig"/>
    <d v="2024-01-17T00:00:00"/>
    <s v="Wednesday"/>
    <x v="6"/>
    <x v="0"/>
    <s v="PRD00385"/>
    <n v="11"/>
    <n v="162.66"/>
    <n v="1789.26"/>
    <m/>
    <x v="0"/>
    <s v="NO"/>
    <s v="Executed"/>
    <n v="3.9"/>
    <s v="Excellent"/>
    <s v="https://via.placeholder.com/400?text=Shelf+1057"/>
    <m/>
  </r>
  <r>
    <x v="1057"/>
    <s v="PRM0155"/>
    <s v="STR0345"/>
    <x v="0"/>
    <s v="Heliopolis"/>
    <d v="2025-11-25T00:00:00"/>
    <s v="Tuesday"/>
    <x v="8"/>
    <x v="1"/>
    <s v="PRD00624"/>
    <n v="46"/>
    <n v="39.08"/>
    <n v="1797.68"/>
    <m/>
    <x v="0"/>
    <s v="NO"/>
    <s v="Partial"/>
    <n v="1.5"/>
    <s v="Poor"/>
    <s v="https://via.placeholder.com/400?text=Shelf+1058"/>
    <s v="Photo blurry"/>
  </r>
  <r>
    <x v="1058"/>
    <s v="PRM0132"/>
    <s v="STR0106"/>
    <x v="2"/>
    <s v="Roushdy"/>
    <d v="2025-03-24T00:00:00"/>
    <s v="Monday"/>
    <x v="11"/>
    <x v="1"/>
    <s v="PRD00478"/>
    <n v="9"/>
    <n v="165.03"/>
    <n v="1485.27"/>
    <m/>
    <x v="5"/>
    <s v="Yes"/>
    <s v="Not Executed"/>
    <n v="5"/>
    <s v="Excellent"/>
    <s v="https://via.placeholder.com/400?text=Shelf+1059"/>
    <m/>
  </r>
  <r>
    <x v="1059"/>
    <s v="PRM0093"/>
    <s v="STR0305"/>
    <x v="1"/>
    <s v="Imbaba"/>
    <d v="2025-05-12T00:00:00"/>
    <s v="Monday"/>
    <x v="1"/>
    <x v="1"/>
    <s v="PRD00857"/>
    <n v="33"/>
    <n v="297.89"/>
    <n v="9830.3700000000008"/>
    <m/>
    <x v="2"/>
    <s v="NO"/>
    <s v="Partial"/>
    <n v="3.4"/>
    <s v="Excellent"/>
    <s v="https://via.placeholder.com/400?text=Shelf+1060"/>
    <m/>
  </r>
  <r>
    <x v="1060"/>
    <s v="PRM0240"/>
    <s v="STR0136"/>
    <x v="0"/>
    <s v="Abbassia"/>
    <d v="2025-02-27T00:00:00"/>
    <s v="Thursday"/>
    <x v="5"/>
    <x v="1"/>
    <s v="PRD01077"/>
    <n v="41"/>
    <n v="15.8"/>
    <n v="647.79999999999995"/>
    <m/>
    <x v="1"/>
    <s v="Yes"/>
    <s v="Partial"/>
    <n v="1.6"/>
    <s v="Poor"/>
    <s v="https://via.placeholder.com/400?text=Shelf+1061"/>
    <m/>
  </r>
  <r>
    <x v="1061"/>
    <s v="PRM0073"/>
    <s v="STR0011"/>
    <x v="0"/>
    <s v="Nasr City"/>
    <d v="2025-02-12T00:00:00"/>
    <s v="Wednesday"/>
    <x v="5"/>
    <x v="1"/>
    <s v="PRD00944"/>
    <n v="9"/>
    <n v="209.36"/>
    <n v="1884.24"/>
    <m/>
    <x v="3"/>
    <s v="Yes"/>
    <s v="Executed"/>
    <n v="2.8"/>
    <s v="Good"/>
    <s v="https://via.placeholder.com/400?text=Shelf+1062"/>
    <m/>
  </r>
  <r>
    <x v="1062"/>
    <s v="PRM0260"/>
    <s v="STR0177"/>
    <x v="4"/>
    <s v="Luxor"/>
    <d v="2025-06-07T00:00:00"/>
    <s v="Saturday"/>
    <x v="4"/>
    <x v="1"/>
    <s v="PRD01135"/>
    <n v="41"/>
    <n v="176.06"/>
    <n v="7218.46"/>
    <m/>
    <x v="2"/>
    <s v="NO"/>
    <s v="Executed"/>
    <n v="4.2"/>
    <s v="Excellent"/>
    <s v="https://via.placeholder.com/400?text=Shelf+1063"/>
    <m/>
  </r>
  <r>
    <x v="1063"/>
    <s v="PRM0004"/>
    <s v="STR0145"/>
    <x v="3"/>
    <s v="Kafr El-Sheikh"/>
    <d v="2025-10-02T00:00:00"/>
    <s v="Thursday"/>
    <x v="3"/>
    <x v="1"/>
    <s v="PRD01131"/>
    <n v="28"/>
    <n v="54.43"/>
    <n v="1524.04"/>
    <m/>
    <x v="2"/>
    <s v="Yes"/>
    <s v="Executed"/>
    <n v="1.7"/>
    <s v="Poor"/>
    <s v="https://via.placeholder.com/400?text=Shelf+1064"/>
    <m/>
  </r>
  <r>
    <x v="1064"/>
    <s v="PRM0114"/>
    <s v="STR0172"/>
    <x v="1"/>
    <s v="Dokki"/>
    <d v="2024-10-31T00:00:00"/>
    <s v="Thursday"/>
    <x v="3"/>
    <x v="0"/>
    <s v="PRD00263"/>
    <n v="8"/>
    <n v="200.28"/>
    <n v="1602.24"/>
    <m/>
    <x v="4"/>
    <s v="Yes"/>
    <s v="Partial"/>
    <n v="1.9"/>
    <s v="Poor"/>
    <s v="https://via.placeholder.com/400?text=Shelf+1065"/>
    <m/>
  </r>
  <r>
    <x v="1065"/>
    <s v="PRM0011"/>
    <s v="STR0011"/>
    <x v="0"/>
    <s v="Nasr City"/>
    <d v="2024-09-05T00:00:00"/>
    <s v="Thursday"/>
    <x v="10"/>
    <x v="0"/>
    <s v="PRD00603"/>
    <n v="24"/>
    <n v="147.94"/>
    <n v="3550.56"/>
    <m/>
    <x v="5"/>
    <s v="NO"/>
    <s v="Executed"/>
    <n v="3.5"/>
    <s v="Excellent"/>
    <s v="https://via.placeholder.com/400?text=Shelf+1066"/>
    <m/>
  </r>
  <r>
    <x v="1066"/>
    <s v="PRM0103"/>
    <s v="STR0196"/>
    <x v="2"/>
    <s v="Sedy Bey"/>
    <d v="2025-11-28T00:00:00"/>
    <s v="Friday"/>
    <x v="8"/>
    <x v="1"/>
    <s v="PRD00876"/>
    <n v="36"/>
    <n v="88.99"/>
    <n v="3203.64"/>
    <m/>
    <x v="3"/>
    <s v="Yes"/>
    <s v="Executed"/>
    <n v="2.8"/>
    <s v="Good"/>
    <s v="https://via.placeholder.com/400?text=Shelf+1067"/>
    <m/>
  </r>
  <r>
    <x v="1067"/>
    <s v="PRM0286"/>
    <s v="STR0258"/>
    <x v="0"/>
    <s v="Nasr City"/>
    <d v="2025-02-06T00:00:00"/>
    <s v="Thursday"/>
    <x v="5"/>
    <x v="1"/>
    <s v="PRD00207"/>
    <n v="36"/>
    <n v="71.88"/>
    <n v="2587.6799999999998"/>
    <m/>
    <x v="4"/>
    <s v="NO"/>
    <s v="Executed"/>
    <n v="2.1"/>
    <s v="Good"/>
    <s v="https://via.placeholder.com/400?text=Shelf+1068"/>
    <m/>
  </r>
  <r>
    <x v="1068"/>
    <s v="PRM0093"/>
    <s v="STR0280"/>
    <x v="0"/>
    <s v="Heliopolis"/>
    <d v="2025-04-21T00:00:00"/>
    <s v="Monday"/>
    <x v="9"/>
    <x v="1"/>
    <s v="PRD00342"/>
    <n v="20"/>
    <n v="180.82"/>
    <n v="3616.4"/>
    <m/>
    <x v="5"/>
    <s v="Yes"/>
    <s v="Executed"/>
    <n v="4.5999999999999996"/>
    <s v="Excellent"/>
    <s v="https://via.placeholder.com/400?text=Shelf+1069"/>
    <m/>
  </r>
  <r>
    <x v="1069"/>
    <s v="PRM0254"/>
    <s v="STR0257"/>
    <x v="0"/>
    <s v="Nasr City"/>
    <d v="2025-10-12T00:00:00"/>
    <s v="Sunday"/>
    <x v="3"/>
    <x v="1"/>
    <s v="PRD00434"/>
    <n v="45"/>
    <n v="83.41"/>
    <n v="3753.45"/>
    <m/>
    <x v="5"/>
    <s v="NO"/>
    <s v="Executed"/>
    <n v="4.3"/>
    <s v="Excellent"/>
    <s v="https://via.placeholder.com/400?text=Shelf+1070"/>
    <m/>
  </r>
  <r>
    <x v="1070"/>
    <s v="PRM0259"/>
    <s v="STR0236"/>
    <x v="2"/>
    <s v="Sedy Bey"/>
    <d v="2024-05-22T00:00:00"/>
    <s v="Wednesday"/>
    <x v="1"/>
    <x v="0"/>
    <s v="PRD01104"/>
    <n v="10"/>
    <n v="160.82"/>
    <n v="1608.2"/>
    <m/>
    <x v="2"/>
    <s v="Yes"/>
    <s v="Partial"/>
    <n v="2.7"/>
    <s v="Good"/>
    <s v="https://via.placeholder.com/400?text=Shelf+1071"/>
    <m/>
  </r>
  <r>
    <x v="1071"/>
    <s v="PRM0132"/>
    <s v="STR0096"/>
    <x v="1"/>
    <s v="Sheikh Zayed"/>
    <d v="2024-12-30T00:00:00"/>
    <s v="Monday"/>
    <x v="2"/>
    <x v="0"/>
    <s v="PRD00328"/>
    <n v="31"/>
    <n v="290.64"/>
    <n v="9009.84"/>
    <m/>
    <x v="2"/>
    <s v="Yes"/>
    <s v="Executed"/>
    <n v="4.2"/>
    <s v="Excellent"/>
    <s v="https://via.placeholder.com/400?text=Shelf+1072"/>
    <m/>
  </r>
  <r>
    <x v="1072"/>
    <s v="PRM0254"/>
    <s v="STR0135"/>
    <x v="4"/>
    <s v="Luxor"/>
    <d v="2024-09-01T00:00:00"/>
    <s v="Sunday"/>
    <x v="10"/>
    <x v="0"/>
    <s v="PRD00225"/>
    <n v="3"/>
    <n v="186.63"/>
    <n v="559.89"/>
    <m/>
    <x v="4"/>
    <s v="Yes"/>
    <s v="Executed"/>
    <n v="3.2"/>
    <s v="Excellent"/>
    <s v="https://via.placeholder.com/400?text=Shelf+1073"/>
    <m/>
  </r>
  <r>
    <x v="1073"/>
    <s v="PRM0118"/>
    <s v="STR0285"/>
    <x v="0"/>
    <s v="Dokki"/>
    <d v="2025-04-25T00:00:00"/>
    <s v="Friday"/>
    <x v="9"/>
    <x v="1"/>
    <s v="PRD00810"/>
    <n v="17"/>
    <n v="192.48"/>
    <n v="3272.16"/>
    <m/>
    <x v="1"/>
    <s v="NO"/>
    <s v="Executed"/>
    <n v="1.2"/>
    <s v="Poor"/>
    <s v="https://via.placeholder.com/400?text=Shelf+1074"/>
    <m/>
  </r>
  <r>
    <x v="1074"/>
    <s v="PRM0218"/>
    <s v="STR0072"/>
    <x v="1"/>
    <s v="Sheikh Zayed"/>
    <d v="2024-10-14T00:00:00"/>
    <s v="Monday"/>
    <x v="3"/>
    <x v="0"/>
    <s v="PRD00158"/>
    <n v="40"/>
    <n v="78.069999999999993"/>
    <n v="3122.8"/>
    <m/>
    <x v="5"/>
    <s v="Yes"/>
    <s v="Executed"/>
    <n v="3.3"/>
    <s v="Excellent"/>
    <s v="https://via.placeholder.com/400?text=Shelf+1075"/>
    <m/>
  </r>
  <r>
    <x v="1075"/>
    <s v="PRM0108"/>
    <s v="STR0109"/>
    <x v="0"/>
    <s v="Nasr City"/>
    <d v="2025-01-27T00:00:00"/>
    <s v="Monday"/>
    <x v="6"/>
    <x v="1"/>
    <s v="PRD00650"/>
    <n v="20"/>
    <n v="274.17"/>
    <n v="5483.4"/>
    <m/>
    <x v="5"/>
    <s v="Yes"/>
    <s v="Executed"/>
    <n v="2"/>
    <s v="Good"/>
    <s v="https://via.placeholder.com/400?text=Shelf+1076"/>
    <m/>
  </r>
  <r>
    <x v="1076"/>
    <s v="PRM0157"/>
    <s v="STR0267"/>
    <x v="4"/>
    <s v="Qena"/>
    <d v="2025-08-10T00:00:00"/>
    <s v="Sunday"/>
    <x v="7"/>
    <x v="1"/>
    <s v="PRD01023"/>
    <n v="44"/>
    <n v="55.24"/>
    <n v="2430.56"/>
    <m/>
    <x v="4"/>
    <s v="NO"/>
    <s v="Executed"/>
    <n v="4.8"/>
    <s v="Excellent"/>
    <s v="https://via.placeholder.com/400?text=Shelf+1077"/>
    <m/>
  </r>
  <r>
    <x v="1077"/>
    <s v="PRM0185"/>
    <s v="STR0256"/>
    <x v="2"/>
    <s v="Sedy Bey"/>
    <d v="2025-09-29T00:00:00"/>
    <s v="Monday"/>
    <x v="10"/>
    <x v="1"/>
    <s v="PRD00894"/>
    <n v="22"/>
    <n v="390.88"/>
    <n v="8599.36"/>
    <m/>
    <x v="0"/>
    <s v="NO"/>
    <s v="Executed"/>
    <n v="4.5999999999999996"/>
    <s v="Excellent"/>
    <s v="https://via.placeholder.com/400?text=Shelf+1078"/>
    <m/>
  </r>
  <r>
    <x v="1078"/>
    <s v="PRM0199"/>
    <s v="STR0331"/>
    <x v="4"/>
    <s v="Aswan"/>
    <d v="2025-06-17T00:00:00"/>
    <s v="Tuesday"/>
    <x v="4"/>
    <x v="1"/>
    <s v="PRD01162"/>
    <n v="41"/>
    <n v="378.98"/>
    <n v="15538.18"/>
    <m/>
    <x v="4"/>
    <s v="Yes"/>
    <s v="Executed"/>
    <n v="4"/>
    <s v="Excellent"/>
    <s v="https://via.placeholder.com/400?text=Shelf+1079"/>
    <m/>
  </r>
  <r>
    <x v="1079"/>
    <s v="PRM0053"/>
    <s v="STR0156"/>
    <x v="1"/>
    <s v="Imbaba"/>
    <d v="2024-10-01T00:00:00"/>
    <s v="Tuesday"/>
    <x v="3"/>
    <x v="0"/>
    <s v="PRD01136"/>
    <n v="11"/>
    <n v="185.23"/>
    <n v="2037.53"/>
    <m/>
    <x v="2"/>
    <s v="Yes"/>
    <s v="Executed"/>
    <n v="2.1"/>
    <s v="Good"/>
    <s v="https://via.placeholder.com/400?text=Shelf+1080"/>
    <m/>
  </r>
  <r>
    <x v="1080"/>
    <s v="PRM0201"/>
    <s v="STR0333"/>
    <x v="0"/>
    <s v="Abbassia"/>
    <d v="2024-01-30T00:00:00"/>
    <s v="Tuesday"/>
    <x v="6"/>
    <x v="0"/>
    <s v="PRD00898"/>
    <n v="17"/>
    <n v="131.72999999999999"/>
    <n v="2239.41"/>
    <m/>
    <x v="4"/>
    <s v="Yes"/>
    <s v="Executed"/>
    <n v="1.7"/>
    <s v="Poor"/>
    <s v="https://via.placeholder.com/400?text=Shelf+1081"/>
    <m/>
  </r>
  <r>
    <x v="1081"/>
    <s v="PRM0250"/>
    <s v="STR0176"/>
    <x v="0"/>
    <s v="Heliopolis"/>
    <d v="2025-10-12T00:00:00"/>
    <s v="Sunday"/>
    <x v="3"/>
    <x v="1"/>
    <s v="PRD00782"/>
    <n v="32"/>
    <n v="359.01"/>
    <n v="11488.32"/>
    <m/>
    <x v="2"/>
    <s v="Yes"/>
    <s v="Executed"/>
    <n v="2.2999999999999998"/>
    <s v="Good"/>
    <s v="https://via.placeholder.com/400?text=Shelf+1082"/>
    <m/>
  </r>
  <r>
    <x v="1082"/>
    <s v="PRM0015"/>
    <s v="STR0100"/>
    <x v="3"/>
    <s v="Zagazig"/>
    <d v="2024-12-12T00:00:00"/>
    <s v="Thursday"/>
    <x v="2"/>
    <x v="0"/>
    <s v="PRD00684"/>
    <n v="33"/>
    <n v="64.13"/>
    <n v="2116.29"/>
    <m/>
    <x v="1"/>
    <s v="Yes"/>
    <s v="Executed"/>
    <n v="3.3"/>
    <s v="Excellent"/>
    <s v="https://via.placeholder.com/400?text=Shelf+1083"/>
    <m/>
  </r>
  <r>
    <x v="1083"/>
    <s v="PRM0290"/>
    <s v="STR0342"/>
    <x v="1"/>
    <s v="Sheikh Zayed"/>
    <d v="2024-07-04T00:00:00"/>
    <s v="Thursday"/>
    <x v="0"/>
    <x v="0"/>
    <s v="PRD00427"/>
    <n v="48"/>
    <n v="103.47"/>
    <n v="4966.5600000000004"/>
    <m/>
    <x v="4"/>
    <s v="NO"/>
    <s v="Not Executed"/>
    <n v="3.9"/>
    <s v="Excellent"/>
    <s v="https://via.placeholder.com/400?text=Shelf+1084"/>
    <m/>
  </r>
  <r>
    <x v="1084"/>
    <s v="PRM0221"/>
    <s v="STR0021"/>
    <x v="0"/>
    <s v="Nasr City"/>
    <d v="2024-07-23T00:00:00"/>
    <s v="Tuesday"/>
    <x v="0"/>
    <x v="0"/>
    <s v="PRD00539"/>
    <n v="47"/>
    <n v="83.42"/>
    <n v="3920.74"/>
    <m/>
    <x v="1"/>
    <s v="Yes"/>
    <s v="Partial"/>
    <n v="3.2"/>
    <s v="Excellent"/>
    <s v="https://via.placeholder.com/400?text=Shelf+1085"/>
    <m/>
  </r>
  <r>
    <x v="1085"/>
    <s v="PRM0095"/>
    <s v="STR0190"/>
    <x v="3"/>
    <s v="Tanta"/>
    <d v="2024-08-30T00:00:00"/>
    <s v="Friday"/>
    <x v="7"/>
    <x v="0"/>
    <s v="PRD00023"/>
    <n v="27"/>
    <n v="196.15"/>
    <n v="5296.05"/>
    <m/>
    <x v="4"/>
    <s v="Yes"/>
    <s v="Executed"/>
    <n v="2.5"/>
    <s v="Good"/>
    <s v="https://via.placeholder.com/400?text=Shelf+1086"/>
    <m/>
  </r>
  <r>
    <x v="1086"/>
    <s v="PRM0253"/>
    <s v="STR0011"/>
    <x v="0"/>
    <s v="Nasr City"/>
    <d v="2024-11-15T00:00:00"/>
    <s v="Friday"/>
    <x v="8"/>
    <x v="0"/>
    <s v="PRD00731"/>
    <n v="21"/>
    <n v="150.38999999999999"/>
    <n v="3158.19"/>
    <m/>
    <x v="3"/>
    <s v="NO"/>
    <s v="Executed"/>
    <n v="4.7"/>
    <s v="Excellent"/>
    <s v="https://via.placeholder.com/400?text=Shelf+1087"/>
    <m/>
  </r>
  <r>
    <x v="1087"/>
    <s v="PRM0174"/>
    <s v="STR0119"/>
    <x v="1"/>
    <s v="Sheikh Zayed"/>
    <d v="2025-07-21T00:00:00"/>
    <s v="Monday"/>
    <x v="0"/>
    <x v="1"/>
    <s v="PRD00265"/>
    <n v="22"/>
    <n v="329.23"/>
    <n v="7243.06"/>
    <m/>
    <x v="4"/>
    <s v="NO"/>
    <s v="Not Executed"/>
    <n v="1.3"/>
    <s v="Poor"/>
    <s v="https://via.placeholder.com/400?text=Shelf+1088"/>
    <m/>
  </r>
  <r>
    <x v="1088"/>
    <s v="PRM0028"/>
    <s v="STR0218"/>
    <x v="1"/>
    <s v="Sheikh Zayed"/>
    <d v="2025-05-13T00:00:00"/>
    <s v="Tuesday"/>
    <x v="1"/>
    <x v="1"/>
    <s v="PRD00629"/>
    <n v="48"/>
    <n v="73.98"/>
    <n v="3551.04"/>
    <m/>
    <x v="3"/>
    <s v="NO"/>
    <s v="Executed"/>
    <n v="2.9"/>
    <s v="Good"/>
    <s v="https://via.placeholder.com/400?text=Shelf+1089"/>
    <m/>
  </r>
  <r>
    <x v="1089"/>
    <s v="PRM0224"/>
    <s v="STR0186"/>
    <x v="3"/>
    <s v="Kafr El-Sheikh"/>
    <d v="2025-02-23T00:00:00"/>
    <s v="Sunday"/>
    <x v="5"/>
    <x v="1"/>
    <s v="PRD00180"/>
    <n v="39"/>
    <n v="412.62"/>
    <n v="16092.18"/>
    <m/>
    <x v="1"/>
    <s v="NO"/>
    <s v="Executed"/>
    <n v="3.1"/>
    <s v="Excellent"/>
    <s v="https://via.placeholder.com/400?text=Shelf+1090"/>
    <s v="Photo blurry"/>
  </r>
  <r>
    <x v="1090"/>
    <s v="PRM0039"/>
    <s v="STR0100"/>
    <x v="3"/>
    <s v="Zagazig"/>
    <d v="2024-06-26T00:00:00"/>
    <s v="Wednesday"/>
    <x v="4"/>
    <x v="0"/>
    <s v="PRD00839"/>
    <n v="2"/>
    <n v="105.22"/>
    <n v="210.44"/>
    <m/>
    <x v="1"/>
    <s v="NO"/>
    <s v="Not Executed"/>
    <n v="2.7"/>
    <s v="Good"/>
    <s v="https://via.placeholder.com/400?text=Shelf+1091"/>
    <m/>
  </r>
  <r>
    <x v="1091"/>
    <s v="PRM0118"/>
    <s v="STR0106"/>
    <x v="2"/>
    <s v="Roushdy"/>
    <d v="2024-08-12T00:00:00"/>
    <s v="Monday"/>
    <x v="7"/>
    <x v="0"/>
    <s v="PRD00685"/>
    <n v="35"/>
    <n v="96.54"/>
    <n v="3378.9"/>
    <m/>
    <x v="2"/>
    <s v="NO"/>
    <s v="Executed"/>
    <n v="2.4"/>
    <s v="Good"/>
    <s v="https://via.placeholder.com/400?text=Shelf+1092"/>
    <m/>
  </r>
  <r>
    <x v="1092"/>
    <s v="PRM0283"/>
    <s v="STR0255"/>
    <x v="1"/>
    <s v="Imbaba"/>
    <d v="2024-03-30T00:00:00"/>
    <s v="Saturday"/>
    <x v="11"/>
    <x v="0"/>
    <s v="PRD00596"/>
    <n v="26"/>
    <n v="109.84"/>
    <n v="2855.84"/>
    <m/>
    <x v="3"/>
    <s v="Yes"/>
    <s v="Executed"/>
    <n v="3.1"/>
    <s v="Excellent"/>
    <s v="https://via.placeholder.com/400?text=Shelf+1093"/>
    <s v="Photo blurry"/>
  </r>
  <r>
    <x v="1093"/>
    <s v="PRM0120"/>
    <s v="STR0039"/>
    <x v="0"/>
    <s v="Heliopolis"/>
    <d v="2024-05-31T00:00:00"/>
    <s v="Friday"/>
    <x v="1"/>
    <x v="0"/>
    <s v="PRD00045"/>
    <n v="27"/>
    <n v="241.95"/>
    <n v="6532.65"/>
    <m/>
    <x v="0"/>
    <s v="NO"/>
    <s v="Executed"/>
    <n v="3.6"/>
    <s v="Excellent"/>
    <s v="https://via.placeholder.com/400?text=Shelf+1094"/>
    <m/>
  </r>
  <r>
    <x v="1094"/>
    <s v="PRM0156"/>
    <s v="STR0346"/>
    <x v="3"/>
    <s v="Mansoura"/>
    <d v="2024-10-11T00:00:00"/>
    <s v="Friday"/>
    <x v="3"/>
    <x v="0"/>
    <s v="PRD00900"/>
    <n v="44"/>
    <n v="181.75"/>
    <n v="7997"/>
    <m/>
    <x v="2"/>
    <s v="NO"/>
    <s v="Not Executed"/>
    <n v="4.8"/>
    <s v="Excellent"/>
    <s v="https://via.placeholder.com/400?text=Shelf+1095"/>
    <m/>
  </r>
  <r>
    <x v="1095"/>
    <s v="PRM0135"/>
    <s v="STR0234"/>
    <x v="2"/>
    <s v="Sedy Bey"/>
    <d v="2025-07-09T00:00:00"/>
    <s v="Wednesday"/>
    <x v="0"/>
    <x v="1"/>
    <s v="PRD00287"/>
    <n v="45"/>
    <n v="107.25"/>
    <n v="4826.25"/>
    <m/>
    <x v="0"/>
    <s v="NO"/>
    <s v="Executed"/>
    <n v="4.5999999999999996"/>
    <s v="Excellent"/>
    <s v="https://via.placeholder.com/400?text=Shelf+1096"/>
    <m/>
  </r>
  <r>
    <x v="1096"/>
    <s v="PRM0299"/>
    <s v="STR0083"/>
    <x v="3"/>
    <s v="Mansoura"/>
    <d v="2024-02-04T00:00:00"/>
    <s v="Sunday"/>
    <x v="5"/>
    <x v="0"/>
    <s v="PRD00107"/>
    <n v="25"/>
    <n v="81.52"/>
    <n v="2038"/>
    <m/>
    <x v="2"/>
    <s v="NO"/>
    <s v="Executed"/>
    <n v="3.1"/>
    <s v="Excellent"/>
    <s v="https://via.placeholder.com/400?text=Shelf+1097"/>
    <m/>
  </r>
  <r>
    <x v="1097"/>
    <s v="PRM0124"/>
    <s v="STR0325"/>
    <x v="0"/>
    <s v="Dokki"/>
    <d v="2025-10-11T00:00:00"/>
    <s v="Saturday"/>
    <x v="3"/>
    <x v="1"/>
    <s v="PRD00546"/>
    <n v="28"/>
    <n v="196.92"/>
    <n v="5513.76"/>
    <m/>
    <x v="2"/>
    <s v="NO"/>
    <s v="Executed"/>
    <n v="1.2"/>
    <s v="Poor"/>
    <s v="https://via.placeholder.com/400?text=Shelf+1098"/>
    <m/>
  </r>
  <r>
    <x v="1098"/>
    <s v="PRM0291"/>
    <s v="STR0003"/>
    <x v="2"/>
    <s v="Gomrok"/>
    <d v="2025-03-18T00:00:00"/>
    <s v="Tuesday"/>
    <x v="11"/>
    <x v="1"/>
    <s v="PRD00066"/>
    <n v="13"/>
    <n v="232.5"/>
    <n v="3022.5"/>
    <m/>
    <x v="3"/>
    <s v="Yes"/>
    <s v="Executed"/>
    <n v="2.8"/>
    <s v="Good"/>
    <s v="https://via.placeholder.com/400?text=Shelf+1099"/>
    <s v="Photo blurry"/>
  </r>
  <r>
    <x v="1099"/>
    <s v="PRM0247"/>
    <s v="STR0330"/>
    <x v="4"/>
    <s v="Minya"/>
    <d v="2024-06-22T00:00:00"/>
    <s v="Saturday"/>
    <x v="4"/>
    <x v="0"/>
    <s v="PRD01188"/>
    <n v="40"/>
    <n v="82.32"/>
    <n v="3292.8"/>
    <m/>
    <x v="3"/>
    <s v="NO"/>
    <s v="Executed"/>
    <n v="3.1"/>
    <s v="Excellent"/>
    <s v="https://via.placeholder.com/400?text=Shelf+1100"/>
    <m/>
  </r>
  <r>
    <x v="1100"/>
    <s v="PRM0004"/>
    <s v="STR0111"/>
    <x v="1"/>
    <s v="Dokki"/>
    <d v="2024-09-22T00:00:00"/>
    <s v="Sunday"/>
    <x v="10"/>
    <x v="0"/>
    <s v="PRD00046"/>
    <n v="11"/>
    <n v="62.04"/>
    <n v="682.44"/>
    <m/>
    <x v="0"/>
    <s v="NO"/>
    <s v="Executed"/>
    <n v="3.6"/>
    <s v="Excellent"/>
    <s v="https://via.placeholder.com/400?text=Shelf+1101"/>
    <m/>
  </r>
  <r>
    <x v="1101"/>
    <s v="PRM0272"/>
    <s v="STR0008"/>
    <x v="4"/>
    <s v="Sohag"/>
    <d v="2024-12-23T00:00:00"/>
    <s v="Monday"/>
    <x v="2"/>
    <x v="0"/>
    <s v="PRD01011"/>
    <n v="24"/>
    <n v="161.1"/>
    <n v="3866.4"/>
    <m/>
    <x v="3"/>
    <s v="Yes"/>
    <s v="Executed"/>
    <n v="4.9000000000000004"/>
    <s v="Excellent"/>
    <s v="https://via.placeholder.com/400?text=Shelf+1102"/>
    <m/>
  </r>
  <r>
    <x v="1102"/>
    <s v="PRM0018"/>
    <s v="STR0155"/>
    <x v="1"/>
    <s v="Imbaba"/>
    <d v="2024-10-08T00:00:00"/>
    <s v="Tuesday"/>
    <x v="3"/>
    <x v="0"/>
    <s v="PRD00646"/>
    <n v="44"/>
    <n v="8.49"/>
    <n v="373.56"/>
    <m/>
    <x v="2"/>
    <s v="NO"/>
    <s v="Executed"/>
    <n v="3.5"/>
    <s v="Excellent"/>
    <s v="https://via.placeholder.com/400?text=Shelf+1103"/>
    <m/>
  </r>
  <r>
    <x v="1103"/>
    <s v="PRM0037"/>
    <s v="STR0161"/>
    <x v="0"/>
    <s v="Dokki"/>
    <d v="2025-04-21T00:00:00"/>
    <s v="Monday"/>
    <x v="9"/>
    <x v="1"/>
    <s v="PRD00172"/>
    <n v="39"/>
    <n v="165.95"/>
    <n v="6472.05"/>
    <m/>
    <x v="3"/>
    <s v="Yes"/>
    <s v="Executed"/>
    <n v="2"/>
    <s v="Good"/>
    <s v="https://via.placeholder.com/400?text=Shelf+1104"/>
    <m/>
  </r>
  <r>
    <x v="1104"/>
    <s v="PRM0116"/>
    <s v="STR0208"/>
    <x v="2"/>
    <s v="Sedy Bey"/>
    <d v="2025-03-05T00:00:00"/>
    <s v="Wednesday"/>
    <x v="11"/>
    <x v="1"/>
    <s v="PRD00668"/>
    <n v="32"/>
    <n v="135.49"/>
    <n v="4335.68"/>
    <m/>
    <x v="3"/>
    <s v="Yes"/>
    <s v="Partial"/>
    <n v="2"/>
    <s v="Good"/>
    <s v="https://via.placeholder.com/400?text=Shelf+1105"/>
    <m/>
  </r>
  <r>
    <x v="1105"/>
    <s v="PRM0211"/>
    <s v="STR0072"/>
    <x v="1"/>
    <s v="Sheikh Zayed"/>
    <d v="2025-02-28T00:00:00"/>
    <s v="Friday"/>
    <x v="5"/>
    <x v="1"/>
    <s v="PRD00221"/>
    <n v="1"/>
    <n v="357.78"/>
    <n v="357.78"/>
    <m/>
    <x v="0"/>
    <s v="NO"/>
    <s v="Not Executed"/>
    <n v="2.1"/>
    <s v="Good"/>
    <s v="https://via.placeholder.com/400?text=Shelf+1106"/>
    <s v="Photo blurry"/>
  </r>
  <r>
    <x v="1106"/>
    <s v="PRM0187"/>
    <s v="STR0201"/>
    <x v="1"/>
    <s v="Haram"/>
    <d v="2025-02-07T00:00:00"/>
    <s v="Friday"/>
    <x v="5"/>
    <x v="1"/>
    <s v="PRD01169"/>
    <n v="19"/>
    <n v="243.62"/>
    <n v="4628.78"/>
    <m/>
    <x v="5"/>
    <s v="Yes"/>
    <s v="Executed"/>
    <n v="3.2"/>
    <s v="Excellent"/>
    <s v="https://via.placeholder.com/400?text=Shelf+1107"/>
    <s v="Photo blurry"/>
  </r>
  <r>
    <x v="1107"/>
    <s v="PRM0106"/>
    <s v="STR0088"/>
    <x v="1"/>
    <s v="Dokki"/>
    <d v="2024-09-22T00:00:00"/>
    <s v="Sunday"/>
    <x v="10"/>
    <x v="0"/>
    <s v="PRD01200"/>
    <n v="32"/>
    <n v="203.66"/>
    <n v="6517.12"/>
    <m/>
    <x v="4"/>
    <s v="NO"/>
    <s v="Not Executed"/>
    <n v="3.9"/>
    <s v="Excellent"/>
    <s v="https://via.placeholder.com/400?text=Shelf+1108"/>
    <m/>
  </r>
  <r>
    <x v="1108"/>
    <s v="PRM0290"/>
    <s v="STR0049"/>
    <x v="0"/>
    <s v="Nasr City"/>
    <d v="2025-08-18T00:00:00"/>
    <s v="Monday"/>
    <x v="7"/>
    <x v="1"/>
    <s v="PRD00339"/>
    <n v="17"/>
    <n v="242.94"/>
    <n v="4129.9799999999996"/>
    <m/>
    <x v="4"/>
    <s v="NO"/>
    <s v="Partial"/>
    <n v="3.4"/>
    <s v="Excellent"/>
    <s v="https://via.placeholder.com/400?text=Shelf+1109"/>
    <m/>
  </r>
  <r>
    <x v="1109"/>
    <s v="PRM0261"/>
    <s v="STR0179"/>
    <x v="1"/>
    <s v="Dokki"/>
    <d v="2024-08-22T00:00:00"/>
    <s v="Thursday"/>
    <x v="7"/>
    <x v="0"/>
    <s v="PRD00843"/>
    <n v="44"/>
    <n v="129.07"/>
    <n v="5679.08"/>
    <m/>
    <x v="1"/>
    <s v="NO"/>
    <s v="Executed"/>
    <n v="3.8"/>
    <s v="Excellent"/>
    <s v="https://via.placeholder.com/400?text=Shelf+1110"/>
    <m/>
  </r>
  <r>
    <x v="1110"/>
    <s v="PRM0260"/>
    <s v="STR0180"/>
    <x v="3"/>
    <s v="Kafr El-Sheikh"/>
    <d v="2024-01-30T00:00:00"/>
    <s v="Tuesday"/>
    <x v="6"/>
    <x v="0"/>
    <s v="PRD01119"/>
    <n v="49"/>
    <n v="183.98"/>
    <n v="9015.02"/>
    <m/>
    <x v="3"/>
    <s v="NO"/>
    <s v="Executed"/>
    <n v="2.9"/>
    <s v="Good"/>
    <s v="https://via.placeholder.com/400?text=Shelf+1111"/>
    <s v="Photo blurry"/>
  </r>
  <r>
    <x v="1111"/>
    <s v="PRM0079"/>
    <s v="STR0070"/>
    <x v="2"/>
    <s v="Sedy Bey"/>
    <d v="2025-08-22T00:00:00"/>
    <s v="Friday"/>
    <x v="7"/>
    <x v="1"/>
    <s v="PRD00932"/>
    <n v="37"/>
    <n v="15.37"/>
    <n v="568.69000000000005"/>
    <m/>
    <x v="2"/>
    <s v="NO"/>
    <s v="Executed"/>
    <n v="2"/>
    <s v="Good"/>
    <s v="https://via.placeholder.com/400?text=Shelf+1112"/>
    <s v="Photo blurry"/>
  </r>
  <r>
    <x v="1112"/>
    <s v="PRM0060"/>
    <s v="STR0278"/>
    <x v="2"/>
    <s v="Gomrok"/>
    <d v="2025-01-08T00:00:00"/>
    <s v="Wednesday"/>
    <x v="6"/>
    <x v="1"/>
    <s v="PRD00656"/>
    <n v="32"/>
    <n v="333.42"/>
    <n v="10669.44"/>
    <m/>
    <x v="0"/>
    <s v="Yes"/>
    <s v="Executed"/>
    <n v="1.8"/>
    <s v="Poor"/>
    <s v="https://via.placeholder.com/400?text=Shelf+1113"/>
    <s v="Photo blurry"/>
  </r>
  <r>
    <x v="1113"/>
    <s v="PRM0094"/>
    <s v="STR0029"/>
    <x v="1"/>
    <s v="6th of October"/>
    <d v="2024-04-01T00:00:00"/>
    <s v="Monday"/>
    <x v="9"/>
    <x v="0"/>
    <s v="PRD00483"/>
    <n v="0"/>
    <n v="195.94"/>
    <n v="4898.5"/>
    <m/>
    <x v="2"/>
    <s v="NO"/>
    <s v="Executed"/>
    <n v="3.3"/>
    <s v="Excellent"/>
    <s v="https://via.placeholder.com/400?text=Shelf+1114"/>
    <s v="Photo blurry"/>
  </r>
  <r>
    <x v="1114"/>
    <s v="PRM0131"/>
    <s v="STR0161"/>
    <x v="0"/>
    <s v="Dokki"/>
    <d v="2025-09-01T00:00:00"/>
    <s v="Monday"/>
    <x v="10"/>
    <x v="1"/>
    <s v="PRD00398"/>
    <n v="43"/>
    <n v="414.67"/>
    <n v="17830.810000000001"/>
    <m/>
    <x v="3"/>
    <s v="NO"/>
    <s v="Executed"/>
    <n v="4.2"/>
    <s v="Excellent"/>
    <s v="https://via.placeholder.com/400?text=Shelf+1115"/>
    <s v="Photo blurry"/>
  </r>
  <r>
    <x v="1115"/>
    <s v="PRM0256"/>
    <s v="STR0015"/>
    <x v="3"/>
    <s v="Tanta"/>
    <d v="2024-10-01T00:00:00"/>
    <s v="Tuesday"/>
    <x v="3"/>
    <x v="0"/>
    <s v="PRD00415"/>
    <n v="21"/>
    <n v="196.08"/>
    <n v="4117.68"/>
    <m/>
    <x v="3"/>
    <s v="Yes"/>
    <s v="Executed"/>
    <n v="2.7"/>
    <s v="Good"/>
    <s v="https://via.placeholder.com/400?text=Shelf+1116"/>
    <m/>
  </r>
  <r>
    <x v="1116"/>
    <s v="PRM0148"/>
    <s v="STR0198"/>
    <x v="3"/>
    <s v="Zagazig"/>
    <d v="2025-05-08T00:00:00"/>
    <s v="Thursday"/>
    <x v="1"/>
    <x v="1"/>
    <s v="PRD01198"/>
    <n v="17"/>
    <n v="141.66"/>
    <n v="2408.2199999999998"/>
    <m/>
    <x v="3"/>
    <s v="NO"/>
    <s v="Executed"/>
    <n v="4.8"/>
    <s v="Excellent"/>
    <s v="https://via.placeholder.com/400?text=Shelf+1117"/>
    <m/>
  </r>
  <r>
    <x v="1117"/>
    <s v="PRM0252"/>
    <s v="STR0045"/>
    <x v="0"/>
    <s v="Nasr City"/>
    <d v="2024-10-27T00:00:00"/>
    <s v="Sunday"/>
    <x v="3"/>
    <x v="0"/>
    <s v="PRD00800"/>
    <n v="9"/>
    <n v="255.63"/>
    <n v="2300.67"/>
    <m/>
    <x v="0"/>
    <s v="NO"/>
    <s v="Executed"/>
    <n v="1.1000000000000001"/>
    <s v="Poor"/>
    <s v="https://via.placeholder.com/400?text=Shelf+1118"/>
    <m/>
  </r>
  <r>
    <x v="1118"/>
    <s v="PRM0127"/>
    <s v="STR0078"/>
    <x v="4"/>
    <s v="Qena"/>
    <d v="2024-05-07T00:00:00"/>
    <s v="Tuesday"/>
    <x v="1"/>
    <x v="0"/>
    <s v="PRD00103"/>
    <n v="0"/>
    <n v="38.020000000000003"/>
    <n v="0"/>
    <s v="No Sales"/>
    <x v="4"/>
    <s v="NO"/>
    <s v="Partial"/>
    <n v="3.7"/>
    <s v="Excellent"/>
    <s v="https://via.placeholder.com/400?text=Shelf+1119"/>
    <m/>
  </r>
  <r>
    <x v="1119"/>
    <s v="PRM0164"/>
    <s v="STR0146"/>
    <x v="3"/>
    <s v="Kafr El-Sheikh"/>
    <d v="2024-04-08T00:00:00"/>
    <s v="Monday"/>
    <x v="9"/>
    <x v="0"/>
    <s v="PRD01125"/>
    <n v="48"/>
    <n v="296.73"/>
    <n v="14243.04"/>
    <m/>
    <x v="0"/>
    <s v="Yes"/>
    <s v="Not Executed"/>
    <n v="4.5"/>
    <s v="Excellent"/>
    <s v="https://via.placeholder.com/400?text=Shelf+1120"/>
    <s v="Photo blurry"/>
  </r>
  <r>
    <x v="1120"/>
    <s v="PRM0050"/>
    <s v="STR0345"/>
    <x v="0"/>
    <s v="Heliopolis"/>
    <d v="2024-01-15T00:00:00"/>
    <s v="Monday"/>
    <x v="6"/>
    <x v="0"/>
    <s v="PRD00017"/>
    <n v="32"/>
    <n v="121.02"/>
    <n v="3872.64"/>
    <m/>
    <x v="5"/>
    <s v="NO"/>
    <s v="Not Executed"/>
    <n v="2.2999999999999998"/>
    <s v="Good"/>
    <s v="https://via.placeholder.com/400?text=Shelf+1121"/>
    <s v="Photo blurry"/>
  </r>
  <r>
    <x v="1121"/>
    <s v="PRM0072"/>
    <s v="STR0127"/>
    <x v="0"/>
    <s v="Heliopolis"/>
    <d v="2024-10-01T00:00:00"/>
    <s v="Tuesday"/>
    <x v="3"/>
    <x v="0"/>
    <s v="PRD00167"/>
    <n v="48"/>
    <n v="352.96"/>
    <n v="16942.080000000002"/>
    <m/>
    <x v="5"/>
    <s v="Yes"/>
    <s v="Executed"/>
    <n v="1.9"/>
    <s v="Poor"/>
    <s v="https://via.placeholder.com/400?text=Shelf+1122"/>
    <m/>
  </r>
  <r>
    <x v="1122"/>
    <s v="PRM0226"/>
    <s v="STR0170"/>
    <x v="0"/>
    <s v="Heliopolis"/>
    <d v="2025-05-30T00:00:00"/>
    <s v="Friday"/>
    <x v="1"/>
    <x v="1"/>
    <s v="PRD00995"/>
    <n v="14"/>
    <n v="141.16999999999999"/>
    <n v="1976.38"/>
    <m/>
    <x v="4"/>
    <s v="Yes"/>
    <s v="Not Executed"/>
    <n v="3.2"/>
    <s v="Excellent"/>
    <s v="https://via.placeholder.com/400?text=Shelf+1123"/>
    <m/>
  </r>
  <r>
    <x v="1123"/>
    <s v="PRM0247"/>
    <s v="STR0346"/>
    <x v="3"/>
    <s v="Mansoura"/>
    <d v="2024-12-27T00:00:00"/>
    <s v="Friday"/>
    <x v="2"/>
    <x v="0"/>
    <s v="PRD01183"/>
    <n v="11"/>
    <n v="392.59"/>
    <n v="4318.49"/>
    <m/>
    <x v="2"/>
    <s v="NO"/>
    <s v="Executed"/>
    <n v="3.9"/>
    <s v="Excellent"/>
    <s v="https://via.placeholder.com/400?text=Shelf+1124"/>
    <m/>
  </r>
  <r>
    <x v="1124"/>
    <s v="PRM0100"/>
    <s v="STR0031"/>
    <x v="2"/>
    <s v="Gomrok"/>
    <d v="2025-09-25T00:00:00"/>
    <s v="Thursday"/>
    <x v="10"/>
    <x v="1"/>
    <s v="PRD01092"/>
    <n v="28"/>
    <n v="106.75"/>
    <n v="2989"/>
    <m/>
    <x v="3"/>
    <s v="NO"/>
    <s v="Executed"/>
    <n v="1.1000000000000001"/>
    <s v="Poor"/>
    <s v="https://via.placeholder.com/400?text=Shelf+1125"/>
    <m/>
  </r>
  <r>
    <x v="1125"/>
    <s v="PRM0270"/>
    <s v="STR0136"/>
    <x v="0"/>
    <s v="Abbassia"/>
    <d v="2025-07-09T00:00:00"/>
    <s v="Wednesday"/>
    <x v="0"/>
    <x v="1"/>
    <s v="PRD00179"/>
    <n v="15"/>
    <n v="202.39"/>
    <n v="3035.85"/>
    <m/>
    <x v="5"/>
    <s v="Yes"/>
    <s v="Partial"/>
    <n v="2.9"/>
    <s v="Good"/>
    <s v="https://via.placeholder.com/400?text=Shelf+1126"/>
    <s v="Photo blurry"/>
  </r>
  <r>
    <x v="1126"/>
    <s v="PRM0052"/>
    <s v="STR0285"/>
    <x v="0"/>
    <s v="Dokki"/>
    <d v="2025-05-07T00:00:00"/>
    <s v="Wednesday"/>
    <x v="1"/>
    <x v="1"/>
    <s v="PRD00504"/>
    <n v="16"/>
    <n v="169.66"/>
    <n v="2714.56"/>
    <m/>
    <x v="0"/>
    <s v="NO"/>
    <s v="Partial"/>
    <n v="1.1000000000000001"/>
    <s v="Poor"/>
    <s v="https://via.placeholder.com/400?text=Shelf+1127"/>
    <m/>
  </r>
  <r>
    <x v="1127"/>
    <s v="PRM0009"/>
    <s v="STR0310"/>
    <x v="4"/>
    <s v="Luxor"/>
    <d v="2024-04-05T00:00:00"/>
    <s v="Friday"/>
    <x v="9"/>
    <x v="0"/>
    <s v="PRD00126"/>
    <n v="6"/>
    <n v="1160.0999999999999"/>
    <n v="6960.6"/>
    <m/>
    <x v="2"/>
    <s v="Yes"/>
    <s v="Partial"/>
    <n v="3.6"/>
    <s v="Excellent"/>
    <s v="https://via.placeholder.com/400?text=Shelf+1128"/>
    <m/>
  </r>
  <r>
    <x v="1128"/>
    <s v="PRM0003"/>
    <s v="STR0071"/>
    <x v="2"/>
    <s v="Stanley"/>
    <d v="2025-11-11T00:00:00"/>
    <s v="Tuesday"/>
    <x v="8"/>
    <x v="1"/>
    <s v="PRD00711"/>
    <n v="14"/>
    <n v="394.76"/>
    <n v="5526.64"/>
    <m/>
    <x v="2"/>
    <s v="Yes"/>
    <s v="Partial"/>
    <n v="1.9"/>
    <s v="Poor"/>
    <s v="https://via.placeholder.com/400?text=Shelf+1129"/>
    <m/>
  </r>
  <r>
    <x v="1129"/>
    <s v="PRM0209"/>
    <s v="STR0294"/>
    <x v="2"/>
    <s v="Roushdy"/>
    <d v="2024-01-02T00:00:00"/>
    <s v="Tuesday"/>
    <x v="6"/>
    <x v="0"/>
    <s v="PRD00892"/>
    <n v="27"/>
    <n v="53.86"/>
    <n v="1454.22"/>
    <m/>
    <x v="3"/>
    <s v="Yes"/>
    <s v="Executed"/>
    <n v="3.5"/>
    <s v="Excellent"/>
    <s v="https://via.placeholder.com/400?text=Shelf+1130"/>
    <m/>
  </r>
  <r>
    <x v="1130"/>
    <s v="PRM0177"/>
    <s v="STR0063"/>
    <x v="0"/>
    <s v="Abbassia"/>
    <d v="2025-01-16T00:00:00"/>
    <s v="Thursday"/>
    <x v="6"/>
    <x v="1"/>
    <s v="PRD00329"/>
    <n v="16"/>
    <n v="249.46"/>
    <n v="3991.36"/>
    <m/>
    <x v="2"/>
    <s v="NO"/>
    <s v="Executed"/>
    <n v="1.6"/>
    <s v="Poor"/>
    <s v="https://via.placeholder.com/400?text=Shelf+1131"/>
    <m/>
  </r>
  <r>
    <x v="1131"/>
    <s v="PRM0178"/>
    <s v="STR0124"/>
    <x v="0"/>
    <s v="Heliopolis"/>
    <d v="2025-06-08T00:00:00"/>
    <s v="Sunday"/>
    <x v="4"/>
    <x v="1"/>
    <s v="PRD00418"/>
    <n v="31"/>
    <n v="123.18"/>
    <n v="3818.58"/>
    <m/>
    <x v="0"/>
    <s v="Yes"/>
    <s v="Not Executed"/>
    <n v="3.1"/>
    <s v="Excellent"/>
    <s v="https://via.placeholder.com/400?text=Shelf+1132"/>
    <m/>
  </r>
  <r>
    <x v="1132"/>
    <s v="PRM0298"/>
    <s v="STR0259"/>
    <x v="2"/>
    <s v="Smouha"/>
    <d v="2024-06-25T00:00:00"/>
    <s v="Tuesday"/>
    <x v="4"/>
    <x v="0"/>
    <s v="PRD00344"/>
    <n v="45"/>
    <n v="226.51"/>
    <n v="10192.950000000001"/>
    <m/>
    <x v="2"/>
    <s v="NO"/>
    <s v="Executed"/>
    <n v="2.6"/>
    <s v="Good"/>
    <s v="https://via.placeholder.com/400?text=Shelf+1133"/>
    <m/>
  </r>
  <r>
    <x v="1133"/>
    <s v="PRM0209"/>
    <s v="STR0143"/>
    <x v="0"/>
    <s v="Dokki"/>
    <d v="2025-11-17T00:00:00"/>
    <s v="Monday"/>
    <x v="8"/>
    <x v="1"/>
    <s v="PRD00453"/>
    <n v="17"/>
    <n v="192.52"/>
    <n v="3272.84"/>
    <m/>
    <x v="2"/>
    <s v="NO"/>
    <s v="Executed"/>
    <n v="2.4"/>
    <s v="Good"/>
    <s v="https://via.placeholder.com/400?text=Shelf+1134"/>
    <m/>
  </r>
  <r>
    <x v="1134"/>
    <s v="PRM0089"/>
    <s v="STR0111"/>
    <x v="1"/>
    <s v="Dokki"/>
    <d v="2025-01-29T00:00:00"/>
    <s v="Wednesday"/>
    <x v="6"/>
    <x v="1"/>
    <s v="PRD00337"/>
    <n v="14"/>
    <n v="217.19"/>
    <n v="3040.66"/>
    <m/>
    <x v="2"/>
    <s v="NO"/>
    <s v="Executed"/>
    <n v="3.2"/>
    <s v="Excellent"/>
    <s v="https://via.placeholder.com/400?text=Shelf+1135"/>
    <m/>
  </r>
  <r>
    <x v="1135"/>
    <s v="PRM0271"/>
    <s v="STR0138"/>
    <x v="0"/>
    <s v="Heliopolis"/>
    <d v="2024-06-12T00:00:00"/>
    <s v="Wednesday"/>
    <x v="4"/>
    <x v="0"/>
    <s v="PRD00556"/>
    <n v="8"/>
    <n v="22.33"/>
    <n v="178.64"/>
    <m/>
    <x v="1"/>
    <s v="NO"/>
    <s v="Executed"/>
    <n v="1.1000000000000001"/>
    <s v="Poor"/>
    <s v="https://via.placeholder.com/400?text=Shelf+1136"/>
    <s v="Photo blurry"/>
  </r>
  <r>
    <x v="1136"/>
    <s v="PRM0094"/>
    <s v="STR0315"/>
    <x v="2"/>
    <s v="Sedy Bey"/>
    <d v="2025-03-23T00:00:00"/>
    <s v="Sunday"/>
    <x v="11"/>
    <x v="1"/>
    <s v="PRD01088"/>
    <n v="34"/>
    <n v="203.12"/>
    <n v="6906.08"/>
    <m/>
    <x v="5"/>
    <s v="NO"/>
    <s v="Executed"/>
    <n v="3.3"/>
    <s v="Excellent"/>
    <s v="https://via.placeholder.com/400?text=Shelf+1137"/>
    <m/>
  </r>
  <r>
    <x v="1137"/>
    <s v="PRM0294"/>
    <s v="STR0323"/>
    <x v="3"/>
    <s v="Mansoura"/>
    <d v="2024-10-06T00:00:00"/>
    <s v="Sunday"/>
    <x v="3"/>
    <x v="0"/>
    <s v="PRD00094"/>
    <n v="34"/>
    <n v="206.37"/>
    <n v="7016.58"/>
    <m/>
    <x v="3"/>
    <s v="Yes"/>
    <s v="Executed"/>
    <n v="4.7"/>
    <s v="Excellent"/>
    <s v="https://via.placeholder.com/400?text=Shelf+1138"/>
    <m/>
  </r>
  <r>
    <x v="1138"/>
    <s v="PRM0084"/>
    <s v="STR0175"/>
    <x v="0"/>
    <s v="Maadi"/>
    <d v="2024-07-01T00:00:00"/>
    <s v="Monday"/>
    <x v="0"/>
    <x v="0"/>
    <s v="PRD00755"/>
    <n v="41"/>
    <n v="11.58"/>
    <n v="474.78"/>
    <m/>
    <x v="3"/>
    <s v="NO"/>
    <s v="Executed"/>
    <n v="4.8"/>
    <s v="Excellent"/>
    <s v="https://via.placeholder.com/400?text=Shelf+1139"/>
    <m/>
  </r>
  <r>
    <x v="1139"/>
    <s v="PRM0091"/>
    <s v="STR0075"/>
    <x v="3"/>
    <s v="Zagazig"/>
    <d v="2025-10-27T00:00:00"/>
    <s v="Monday"/>
    <x v="3"/>
    <x v="1"/>
    <s v="PRD01183"/>
    <n v="32"/>
    <n v="392.59"/>
    <n v="12562.88"/>
    <m/>
    <x v="3"/>
    <s v="NO"/>
    <s v="Executed"/>
    <n v="3.5"/>
    <s v="Excellent"/>
    <s v="https://via.placeholder.com/400?text=Shelf+1140"/>
    <m/>
  </r>
  <r>
    <x v="1140"/>
    <s v="PRM0052"/>
    <s v="STR0076"/>
    <x v="0"/>
    <s v="Heliopolis"/>
    <d v="2025-01-01T00:00:00"/>
    <s v="Wednesday"/>
    <x v="6"/>
    <x v="1"/>
    <s v="PRD01173"/>
    <n v="48"/>
    <n v="142.27000000000001"/>
    <n v="6828.96"/>
    <m/>
    <x v="1"/>
    <s v="NO"/>
    <s v="Executed"/>
    <n v="1.7"/>
    <s v="Poor"/>
    <s v="https://via.placeholder.com/400?text=Shelf+1141"/>
    <m/>
  </r>
  <r>
    <x v="1141"/>
    <s v="PRM0138"/>
    <s v="STR0133"/>
    <x v="0"/>
    <s v="Heliopolis"/>
    <d v="2025-01-31T00:00:00"/>
    <s v="Friday"/>
    <x v="6"/>
    <x v="1"/>
    <s v="PRD01063"/>
    <n v="48"/>
    <n v="19.46"/>
    <n v="934.08"/>
    <m/>
    <x v="3"/>
    <s v="NO"/>
    <s v="Partial"/>
    <n v="3.1"/>
    <s v="Excellent"/>
    <s v="https://via.placeholder.com/400?text=Shelf+1142"/>
    <m/>
  </r>
  <r>
    <x v="1142"/>
    <s v="PRM0188"/>
    <s v="STR0108"/>
    <x v="2"/>
    <s v="Gomrok"/>
    <d v="2025-01-22T00:00:00"/>
    <s v="Wednesday"/>
    <x v="6"/>
    <x v="1"/>
    <s v="PRD00093"/>
    <n v="1"/>
    <n v="11.58"/>
    <n v="11.58"/>
    <m/>
    <x v="2"/>
    <s v="NO"/>
    <s v="Executed"/>
    <n v="3.4"/>
    <s v="Excellent"/>
    <s v="https://via.placeholder.com/400?text=Shelf+1143"/>
    <m/>
  </r>
  <r>
    <x v="1143"/>
    <s v="PRM0286"/>
    <s v="STR0052"/>
    <x v="2"/>
    <s v="Sedy Bey"/>
    <d v="2025-07-11T00:00:00"/>
    <s v="Friday"/>
    <x v="0"/>
    <x v="1"/>
    <s v="PRD00273"/>
    <n v="0"/>
    <n v="198.48"/>
    <n v="0"/>
    <s v="No Sales"/>
    <x v="3"/>
    <s v="NO"/>
    <s v="Executed"/>
    <n v="3.4"/>
    <s v="Excellent"/>
    <s v="https://via.placeholder.com/400?text=Shelf+1144"/>
    <s v="Photo blurry"/>
  </r>
  <r>
    <x v="1144"/>
    <s v="PRM0177"/>
    <s v="STR0126"/>
    <x v="3"/>
    <s v="Mansoura"/>
    <d v="2025-01-24T00:00:00"/>
    <s v="Friday"/>
    <x v="6"/>
    <x v="1"/>
    <s v="PRD00526"/>
    <n v="47"/>
    <n v="65.430000000000007"/>
    <n v="3075.21"/>
    <m/>
    <x v="3"/>
    <s v="Yes"/>
    <s v="Executed"/>
    <n v="4"/>
    <s v="Excellent"/>
    <s v="https://via.placeholder.com/400?text=Shelf+1145"/>
    <s v="Photo blurry"/>
  </r>
  <r>
    <x v="1145"/>
    <s v="PRM0046"/>
    <s v="STR0206"/>
    <x v="3"/>
    <s v="Kafr El-Sheikh"/>
    <d v="2025-09-10T00:00:00"/>
    <s v="Wednesday"/>
    <x v="10"/>
    <x v="1"/>
    <s v="PRD00808"/>
    <n v="42"/>
    <n v="367.25"/>
    <n v="15424.5"/>
    <m/>
    <x v="1"/>
    <s v="NO"/>
    <s v="Partial"/>
    <n v="4"/>
    <s v="Excellent"/>
    <s v="https://via.placeholder.com/400?text=Shelf+1146"/>
    <s v="Photo blurry"/>
  </r>
  <r>
    <x v="1146"/>
    <s v="PRM0217"/>
    <s v="STR0336"/>
    <x v="3"/>
    <s v="Tanta"/>
    <d v="2025-04-18T00:00:00"/>
    <s v="Friday"/>
    <x v="9"/>
    <x v="1"/>
    <s v="PRD01195"/>
    <n v="11"/>
    <n v="161.76"/>
    <n v="1779.36"/>
    <m/>
    <x v="3"/>
    <s v="Yes"/>
    <s v="Not Executed"/>
    <n v="2.1"/>
    <s v="Good"/>
    <s v="https://via.placeholder.com/400?text=Shelf+1147"/>
    <m/>
  </r>
  <r>
    <x v="1147"/>
    <s v="PRM0042"/>
    <s v="STR0068"/>
    <x v="0"/>
    <s v="Abbassia"/>
    <d v="2025-08-28T00:00:00"/>
    <s v="Thursday"/>
    <x v="7"/>
    <x v="1"/>
    <s v="PRD00283"/>
    <n v="0"/>
    <n v="52.13"/>
    <n v="677.69"/>
    <m/>
    <x v="1"/>
    <s v="NO"/>
    <s v="Executed"/>
    <n v="2.2000000000000002"/>
    <s v="Good"/>
    <s v="https://via.placeholder.com/400?text=Shelf+1148"/>
    <m/>
  </r>
  <r>
    <x v="1148"/>
    <s v="PRM0260"/>
    <s v="STR0148"/>
    <x v="1"/>
    <s v="6th of October"/>
    <d v="2025-08-05T00:00:00"/>
    <s v="Tuesday"/>
    <x v="7"/>
    <x v="1"/>
    <s v="PRD00013"/>
    <n v="6"/>
    <n v="141.02000000000001"/>
    <n v="846.12"/>
    <m/>
    <x v="5"/>
    <s v="Yes"/>
    <s v="Executed"/>
    <n v="3.2"/>
    <s v="Excellent"/>
    <s v="https://via.placeholder.com/400?text=Shelf+1149"/>
    <m/>
  </r>
  <r>
    <x v="1149"/>
    <s v="PRM0106"/>
    <s v="STR0008"/>
    <x v="4"/>
    <s v="Sohag"/>
    <d v="2024-05-31T00:00:00"/>
    <s v="Friday"/>
    <x v="1"/>
    <x v="0"/>
    <s v="PRD00117"/>
    <n v="43"/>
    <n v="135.34"/>
    <n v="5819.62"/>
    <m/>
    <x v="4"/>
    <s v="NO"/>
    <s v="Executed"/>
    <n v="3.4"/>
    <s v="Excellent"/>
    <s v="https://via.placeholder.com/400?text=Shelf+1150"/>
    <m/>
  </r>
  <r>
    <x v="1150"/>
    <s v="PRM0129"/>
    <s v="STR0243"/>
    <x v="3"/>
    <s v="Kafr El-Sheikh"/>
    <d v="2025-10-14T00:00:00"/>
    <s v="Tuesday"/>
    <x v="3"/>
    <x v="1"/>
    <s v="PRD00342"/>
    <n v="40"/>
    <n v="180.82"/>
    <n v="7232.8"/>
    <m/>
    <x v="1"/>
    <s v="NO"/>
    <s v="Executed"/>
    <n v="3.2"/>
    <s v="Excellent"/>
    <s v="https://via.placeholder.com/400?text=Shelf+1151"/>
    <s v="Photo blurry"/>
  </r>
  <r>
    <x v="1151"/>
    <s v="PRM0044"/>
    <s v="STR0041"/>
    <x v="0"/>
    <s v="Nasr City"/>
    <d v="2024-02-05T00:00:00"/>
    <s v="Monday"/>
    <x v="5"/>
    <x v="0"/>
    <s v="PRD01113"/>
    <n v="2"/>
    <n v="34.9"/>
    <n v="69.8"/>
    <m/>
    <x v="1"/>
    <s v="NO"/>
    <s v="Executed"/>
    <n v="3"/>
    <s v="Good"/>
    <s v="https://via.placeholder.com/400?text=Shelf+1152"/>
    <m/>
  </r>
  <r>
    <x v="1152"/>
    <s v="PRM0195"/>
    <s v="STR0163"/>
    <x v="3"/>
    <s v="Damietta"/>
    <d v="2025-03-11T00:00:00"/>
    <s v="Tuesday"/>
    <x v="11"/>
    <x v="1"/>
    <s v="PRD00071"/>
    <n v="0"/>
    <n v="239.26"/>
    <n v="7417.06"/>
    <m/>
    <x v="0"/>
    <s v="Yes"/>
    <s v="Executed"/>
    <n v="3.6"/>
    <s v="Excellent"/>
    <s v="https://via.placeholder.com/400?text=Shelf+1153"/>
    <m/>
  </r>
  <r>
    <x v="1153"/>
    <s v="PRM0283"/>
    <s v="STR0049"/>
    <x v="0"/>
    <s v="Nasr City"/>
    <d v="2025-05-09T00:00:00"/>
    <s v="Friday"/>
    <x v="1"/>
    <x v="1"/>
    <s v="PRD00381"/>
    <n v="41"/>
    <n v="0"/>
    <n v="2408.34"/>
    <m/>
    <x v="0"/>
    <s v="Yes"/>
    <s v="Executed"/>
    <n v="1.2"/>
    <s v="Poor"/>
    <s v="https://via.placeholder.com/400?text=Shelf+1154"/>
    <m/>
  </r>
  <r>
    <x v="1154"/>
    <s v="PRM0259"/>
    <s v="STR0128"/>
    <x v="2"/>
    <s v="Sedy Bey"/>
    <d v="2025-10-02T00:00:00"/>
    <s v="Thursday"/>
    <x v="3"/>
    <x v="1"/>
    <s v="PRD00612"/>
    <n v="19"/>
    <n v="418.22"/>
    <n v="7946.18"/>
    <m/>
    <x v="0"/>
    <s v="Yes"/>
    <s v="Executed"/>
    <n v="1.3"/>
    <s v="Poor"/>
    <s v="https://via.placeholder.com/400?text=Shelf+1155"/>
    <m/>
  </r>
  <r>
    <x v="1155"/>
    <s v="PRM0205"/>
    <s v="STR0318"/>
    <x v="1"/>
    <s v="Dokki"/>
    <d v="2025-05-30T00:00:00"/>
    <s v="Friday"/>
    <x v="1"/>
    <x v="1"/>
    <s v="PRD00796"/>
    <n v="15"/>
    <n v="324.8"/>
    <n v="4872"/>
    <m/>
    <x v="4"/>
    <s v="NO"/>
    <s v="Executed"/>
    <n v="2"/>
    <s v="Good"/>
    <s v="https://via.placeholder.com/400?text=Shelf+1156"/>
    <m/>
  </r>
  <r>
    <x v="1156"/>
    <s v="PRM0276"/>
    <s v="STR0332"/>
    <x v="0"/>
    <s v="Heliopolis"/>
    <d v="2024-05-15T00:00:00"/>
    <s v="Wednesday"/>
    <x v="1"/>
    <x v="0"/>
    <s v="PRD00426"/>
    <n v="21"/>
    <n v="143.06"/>
    <n v="3004.26"/>
    <m/>
    <x v="2"/>
    <s v="NO"/>
    <s v="Executed"/>
    <n v="1.8"/>
    <s v="Poor"/>
    <s v="https://via.placeholder.com/400?text=Shelf+1157"/>
    <m/>
  </r>
  <r>
    <x v="1157"/>
    <s v="PRM0189"/>
    <s v="STR0131"/>
    <x v="0"/>
    <s v="Maadi"/>
    <d v="2024-01-20T00:00:00"/>
    <s v="Saturday"/>
    <x v="6"/>
    <x v="0"/>
    <s v="PRD01123"/>
    <n v="45"/>
    <n v="85.92"/>
    <n v="3866.4"/>
    <m/>
    <x v="1"/>
    <s v="Yes"/>
    <s v="Not Executed"/>
    <n v="2.2000000000000002"/>
    <s v="Good"/>
    <s v="https://via.placeholder.com/400?text=Shelf+1158"/>
    <m/>
  </r>
  <r>
    <x v="1158"/>
    <s v="PRM0283"/>
    <s v="STR0246"/>
    <x v="2"/>
    <s v="Smouha"/>
    <d v="2024-11-28T00:00:00"/>
    <s v="Thursday"/>
    <x v="8"/>
    <x v="0"/>
    <s v="PRD01143"/>
    <n v="12"/>
    <n v="0"/>
    <n v="615.36"/>
    <m/>
    <x v="1"/>
    <s v="NO"/>
    <s v="Executed"/>
    <n v="1.2"/>
    <s v="Poor"/>
    <s v="https://via.placeholder.com/400?text=Shelf+1159"/>
    <m/>
  </r>
  <r>
    <x v="1159"/>
    <s v="PRM0134"/>
    <s v="STR0323"/>
    <x v="3"/>
    <s v="Mansoura"/>
    <d v="2025-05-13T00:00:00"/>
    <s v="Tuesday"/>
    <x v="1"/>
    <x v="1"/>
    <s v="PRD00722"/>
    <n v="2"/>
    <n v="406.13"/>
    <n v="812.26"/>
    <m/>
    <x v="2"/>
    <s v="Yes"/>
    <s v="Executed"/>
    <n v="4.3"/>
    <s v="Excellent"/>
    <s v="https://via.placeholder.com/400?text=Shelf+1160"/>
    <m/>
  </r>
  <r>
    <x v="1160"/>
    <s v="PRM0030"/>
    <s v="STR0316"/>
    <x v="0"/>
    <s v="Maadi"/>
    <d v="2025-01-08T00:00:00"/>
    <s v="Wednesday"/>
    <x v="6"/>
    <x v="1"/>
    <s v="PRD00468"/>
    <n v="9"/>
    <n v="117.44"/>
    <n v="1056.96"/>
    <m/>
    <x v="2"/>
    <s v="NO"/>
    <s v="Executed"/>
    <n v="4.5999999999999996"/>
    <s v="Excellent"/>
    <s v="https://via.placeholder.com/400?text=Shelf+1161"/>
    <m/>
  </r>
  <r>
    <x v="1161"/>
    <s v="PRM0011"/>
    <s v="STR0326"/>
    <x v="0"/>
    <s v="Abbassia"/>
    <d v="2025-11-12T00:00:00"/>
    <s v="Wednesday"/>
    <x v="8"/>
    <x v="1"/>
    <s v="PRD00764"/>
    <n v="22"/>
    <n v="239.59"/>
    <n v="5270.98"/>
    <m/>
    <x v="2"/>
    <s v="Yes"/>
    <s v="Executed"/>
    <n v="2.8"/>
    <s v="Good"/>
    <s v="https://via.placeholder.com/400?text=Shelf+1162"/>
    <m/>
  </r>
  <r>
    <x v="1162"/>
    <s v="PRM0039"/>
    <s v="STR0313"/>
    <x v="2"/>
    <s v="Sedy Bey"/>
    <d v="2025-06-26T00:00:00"/>
    <s v="Thursday"/>
    <x v="4"/>
    <x v="1"/>
    <s v="PRD00537"/>
    <n v="21"/>
    <n v="221.94"/>
    <n v="4660.74"/>
    <m/>
    <x v="2"/>
    <s v="NO"/>
    <s v="Executed"/>
    <n v="3.5"/>
    <s v="Excellent"/>
    <s v="https://via.placeholder.com/400?text=Shelf+1163"/>
    <m/>
  </r>
  <r>
    <x v="1163"/>
    <s v="PRM0069"/>
    <s v="STR0109"/>
    <x v="0"/>
    <s v="Nasr City"/>
    <d v="2025-01-16T00:00:00"/>
    <s v="Thursday"/>
    <x v="6"/>
    <x v="1"/>
    <s v="PRD00731"/>
    <n v="11"/>
    <n v="150.38999999999999"/>
    <n v="1654.29"/>
    <m/>
    <x v="4"/>
    <s v="Yes"/>
    <s v="Partial"/>
    <n v="4.4000000000000004"/>
    <s v="Excellent"/>
    <s v="https://via.placeholder.com/400?text=Shelf+1164"/>
    <m/>
  </r>
  <r>
    <x v="1164"/>
    <s v="PRM0080"/>
    <s v="STR0235"/>
    <x v="3"/>
    <s v="Tanta"/>
    <d v="2025-10-14T00:00:00"/>
    <s v="Tuesday"/>
    <x v="3"/>
    <x v="1"/>
    <s v="PRD00405"/>
    <n v="7"/>
    <n v="298.27"/>
    <n v="2087.89"/>
    <m/>
    <x v="2"/>
    <s v="Yes"/>
    <s v="Executed"/>
    <n v="2"/>
    <s v="Good"/>
    <s v="https://via.placeholder.com/400?text=Shelf+1165"/>
    <m/>
  </r>
  <r>
    <x v="1165"/>
    <s v="PRM0043"/>
    <s v="STR0074"/>
    <x v="0"/>
    <s v="Abbassia"/>
    <d v="2025-06-14T00:00:00"/>
    <s v="Saturday"/>
    <x v="4"/>
    <x v="1"/>
    <s v="PRD00958"/>
    <n v="35"/>
    <n v="196.37"/>
    <n v="6872.95"/>
    <m/>
    <x v="5"/>
    <s v="NO"/>
    <s v="Executed"/>
    <n v="3.1"/>
    <s v="Excellent"/>
    <s v="https://via.placeholder.com/400?text=Shelf+1166"/>
    <m/>
  </r>
  <r>
    <x v="1166"/>
    <s v="PRM0198"/>
    <s v="STR0093"/>
    <x v="1"/>
    <s v="Sheikh Zayed"/>
    <d v="2024-02-28T00:00:00"/>
    <s v="Wednesday"/>
    <x v="5"/>
    <x v="0"/>
    <s v="PRD00406"/>
    <n v="3"/>
    <n v="140.97999999999999"/>
    <n v="422.94"/>
    <m/>
    <x v="4"/>
    <s v="NO"/>
    <s v="Executed"/>
    <n v="3.5"/>
    <s v="Excellent"/>
    <s v="https://via.placeholder.com/400?text=Shelf+1167"/>
    <m/>
  </r>
  <r>
    <x v="1167"/>
    <s v="PRM0070"/>
    <s v="STR0264"/>
    <x v="1"/>
    <s v="Dokki"/>
    <d v="2025-08-22T00:00:00"/>
    <s v="Friday"/>
    <x v="7"/>
    <x v="1"/>
    <s v="PRD00438"/>
    <n v="2"/>
    <n v="297.04000000000002"/>
    <n v="594.08000000000004"/>
    <m/>
    <x v="2"/>
    <s v="NO"/>
    <s v="Executed"/>
    <n v="2.1"/>
    <s v="Good"/>
    <s v="https://via.placeholder.com/400?text=Shelf+1168"/>
    <m/>
  </r>
  <r>
    <x v="1168"/>
    <s v="PRM0027"/>
    <s v="STR0276"/>
    <x v="1"/>
    <s v="6th of October"/>
    <d v="2025-09-20T00:00:00"/>
    <s v="Saturday"/>
    <x v="10"/>
    <x v="1"/>
    <s v="PRD00529"/>
    <n v="42"/>
    <n v="309.19"/>
    <n v="12985.98"/>
    <m/>
    <x v="4"/>
    <s v="Yes"/>
    <s v="Partial"/>
    <n v="1.8"/>
    <s v="Poor"/>
    <s v="https://via.placeholder.com/400?text=Shelf+1169"/>
    <m/>
  </r>
  <r>
    <x v="1169"/>
    <s v="PRM0089"/>
    <s v="STR0249"/>
    <x v="4"/>
    <s v="Qena"/>
    <d v="2025-07-11T00:00:00"/>
    <s v="Friday"/>
    <x v="0"/>
    <x v="1"/>
    <s v="PRD00766"/>
    <n v="32"/>
    <n v="328.44"/>
    <n v="10510.08"/>
    <m/>
    <x v="3"/>
    <s v="NO"/>
    <s v="Partial"/>
    <n v="3"/>
    <s v="Good"/>
    <s v="https://via.placeholder.com/400?text=Shelf+1170"/>
    <m/>
  </r>
  <r>
    <x v="1170"/>
    <s v="PRM0222"/>
    <s v="STR0303"/>
    <x v="0"/>
    <s v="Maadi"/>
    <d v="2025-03-20T00:00:00"/>
    <s v="Thursday"/>
    <x v="11"/>
    <x v="1"/>
    <s v="PRD00438"/>
    <n v="2"/>
    <n v="297.04000000000002"/>
    <n v="594.08000000000004"/>
    <m/>
    <x v="4"/>
    <s v="Yes"/>
    <s v="Executed"/>
    <n v="2.9"/>
    <s v="Good"/>
    <s v="https://via.placeholder.com/400?text=Shelf+1171"/>
    <m/>
  </r>
  <r>
    <x v="1171"/>
    <s v="PRM0126"/>
    <s v="STR0246"/>
    <x v="2"/>
    <s v="Smouha"/>
    <d v="2024-07-19T00:00:00"/>
    <s v="Friday"/>
    <x v="0"/>
    <x v="0"/>
    <s v="PRD00575"/>
    <n v="17"/>
    <n v="120.6"/>
    <n v="2050.1999999999998"/>
    <m/>
    <x v="4"/>
    <s v="Yes"/>
    <s v="Executed"/>
    <n v="2.6"/>
    <s v="Good"/>
    <s v="https://via.placeholder.com/400?text=Shelf+1172"/>
    <m/>
  </r>
  <r>
    <x v="1172"/>
    <s v="PRM0231"/>
    <s v="STR0007"/>
    <x v="0"/>
    <s v="Maadi"/>
    <d v="2024-09-30T00:00:00"/>
    <s v="Monday"/>
    <x v="10"/>
    <x v="0"/>
    <s v="PRD01146"/>
    <n v="5"/>
    <n v="221.12"/>
    <n v="1105.5999999999999"/>
    <m/>
    <x v="2"/>
    <s v="NO"/>
    <s v="Executed"/>
    <n v="4.3"/>
    <s v="Excellent"/>
    <s v="https://via.placeholder.com/400?text=Shelf+1173"/>
    <s v="Photo blurry"/>
  </r>
  <r>
    <x v="1173"/>
    <s v="PRM0154"/>
    <s v="STR0201"/>
    <x v="1"/>
    <s v="Haram"/>
    <d v="2024-08-23T00:00:00"/>
    <s v="Friday"/>
    <x v="7"/>
    <x v="0"/>
    <s v="PRD00827"/>
    <n v="8"/>
    <n v="269.79000000000002"/>
    <n v="2158.3200000000002"/>
    <m/>
    <x v="0"/>
    <s v="NO"/>
    <s v="Partial"/>
    <n v="4.9000000000000004"/>
    <s v="Excellent"/>
    <s v="https://via.placeholder.com/400?text=Shelf+1174"/>
    <m/>
  </r>
  <r>
    <x v="1174"/>
    <s v="PRM0213"/>
    <s v="STR0096"/>
    <x v="1"/>
    <s v="Sheikh Zayed"/>
    <d v="2024-07-07T00:00:00"/>
    <s v="Sunday"/>
    <x v="0"/>
    <x v="0"/>
    <s v="PRD00752"/>
    <n v="49"/>
    <n v="200.78"/>
    <n v="9838.2199999999993"/>
    <m/>
    <x v="3"/>
    <s v="NO"/>
    <s v="Executed"/>
    <n v="2.5"/>
    <s v="Good"/>
    <s v="https://via.placeholder.com/400?text=Shelf+1175"/>
    <m/>
  </r>
  <r>
    <x v="1175"/>
    <s v="PRM0182"/>
    <s v="STR0129"/>
    <x v="0"/>
    <s v="Maadi"/>
    <d v="2025-01-16T00:00:00"/>
    <s v="Thursday"/>
    <x v="6"/>
    <x v="1"/>
    <s v="PRD00096"/>
    <n v="41"/>
    <n v="85.06"/>
    <n v="3487.46"/>
    <m/>
    <x v="1"/>
    <s v="Yes"/>
    <s v="Executed"/>
    <n v="2.7"/>
    <s v="Good"/>
    <s v="https://via.placeholder.com/400?text=Shelf+1176"/>
    <m/>
  </r>
  <r>
    <x v="1176"/>
    <s v="PRM0175"/>
    <s v="STR0240"/>
    <x v="1"/>
    <s v="Sheikh Zayed"/>
    <d v="2024-03-11T00:00:00"/>
    <s v="Monday"/>
    <x v="11"/>
    <x v="0"/>
    <s v="PRD00233"/>
    <n v="28"/>
    <n v="44.19"/>
    <n v="1237.32"/>
    <m/>
    <x v="5"/>
    <s v="NO"/>
    <s v="Not Executed"/>
    <n v="1.1000000000000001"/>
    <s v="Poor"/>
    <s v="https://via.placeholder.com/400?text=Shelf+1177"/>
    <s v="Photo blurry"/>
  </r>
  <r>
    <x v="1177"/>
    <s v="PRM0028"/>
    <s v="STR0255"/>
    <x v="1"/>
    <s v="Imbaba"/>
    <d v="2025-02-01T00:00:00"/>
    <s v="Saturday"/>
    <x v="5"/>
    <x v="1"/>
    <s v="PRD00252"/>
    <n v="13"/>
    <n v="101.85"/>
    <n v="1324.05"/>
    <m/>
    <x v="4"/>
    <s v="NO"/>
    <s v="Partial"/>
    <n v="1.9"/>
    <s v="Poor"/>
    <s v="https://via.placeholder.com/400?text=Shelf+1178"/>
    <m/>
  </r>
  <r>
    <x v="1178"/>
    <s v="PRM0217"/>
    <s v="STR0228"/>
    <x v="0"/>
    <s v="Nasr City"/>
    <d v="2025-07-10T00:00:00"/>
    <s v="Thursday"/>
    <x v="0"/>
    <x v="1"/>
    <s v="PRD00246"/>
    <n v="32"/>
    <n v="113.93"/>
    <n v="3645.76"/>
    <m/>
    <x v="0"/>
    <s v="NO"/>
    <s v="Executed"/>
    <n v="3.1"/>
    <s v="Excellent"/>
    <s v="https://via.placeholder.com/400?text=Shelf+1179"/>
    <m/>
  </r>
  <r>
    <x v="1179"/>
    <s v="PRM0236"/>
    <s v="STR0263"/>
    <x v="1"/>
    <s v="6th of October"/>
    <d v="2024-06-30T00:00:00"/>
    <s v="Sunday"/>
    <x v="4"/>
    <x v="0"/>
    <s v="PRD00275"/>
    <n v="14"/>
    <n v="2202.9"/>
    <n v="30840.6"/>
    <m/>
    <x v="4"/>
    <s v="NO"/>
    <s v="Not Executed"/>
    <n v="2.1"/>
    <s v="Good"/>
    <s v="https://via.placeholder.com/400?text=Shelf+1180"/>
    <m/>
  </r>
  <r>
    <x v="1180"/>
    <s v="PRM0106"/>
    <s v="STR0345"/>
    <x v="0"/>
    <s v="Heliopolis"/>
    <d v="2025-08-09T00:00:00"/>
    <s v="Saturday"/>
    <x v="7"/>
    <x v="1"/>
    <s v="PRD00129"/>
    <n v="39"/>
    <n v="182.88"/>
    <n v="7132.32"/>
    <m/>
    <x v="4"/>
    <s v="NO"/>
    <s v="Executed"/>
    <n v="4.5999999999999996"/>
    <s v="Excellent"/>
    <s v="https://via.placeholder.com/400?text=Shelf+1181"/>
    <m/>
  </r>
  <r>
    <x v="1181"/>
    <s v="PRM0054"/>
    <s v="STR0169"/>
    <x v="2"/>
    <s v="Smouha"/>
    <d v="2024-04-04T00:00:00"/>
    <s v="Thursday"/>
    <x v="9"/>
    <x v="0"/>
    <s v="PRD00872"/>
    <n v="42"/>
    <n v="144.96"/>
    <n v="6088.32"/>
    <m/>
    <x v="2"/>
    <s v="Yes"/>
    <s v="Executed"/>
    <n v="1.6"/>
    <s v="Poor"/>
    <s v="https://via.placeholder.com/400?text=Shelf+1182"/>
    <m/>
  </r>
  <r>
    <x v="1182"/>
    <s v="PRM0110"/>
    <s v="STR0071"/>
    <x v="2"/>
    <s v="Stanley"/>
    <d v="2024-05-18T00:00:00"/>
    <s v="Saturday"/>
    <x v="1"/>
    <x v="0"/>
    <s v="PRD01116"/>
    <n v="22"/>
    <n v="136.81"/>
    <n v="3009.82"/>
    <m/>
    <x v="3"/>
    <s v="Yes"/>
    <s v="Executed"/>
    <n v="2.6"/>
    <s v="Good"/>
    <s v="https://via.placeholder.com/400?text=Shelf+1183"/>
    <m/>
  </r>
  <r>
    <x v="1183"/>
    <s v="PRM0122"/>
    <s v="STR0324"/>
    <x v="4"/>
    <s v="Luxor"/>
    <d v="2025-09-16T00:00:00"/>
    <s v="Tuesday"/>
    <x v="10"/>
    <x v="1"/>
    <s v="PRD00401"/>
    <n v="40"/>
    <n v="19.16"/>
    <n v="766.4"/>
    <m/>
    <x v="0"/>
    <s v="NO"/>
    <s v="Executed"/>
    <n v="4.5"/>
    <s v="Excellent"/>
    <s v="https://via.placeholder.com/400?text=Shelf+1184"/>
    <m/>
  </r>
  <r>
    <x v="1184"/>
    <s v="PRM0095"/>
    <s v="STR0190"/>
    <x v="3"/>
    <s v="Tanta"/>
    <d v="2024-09-08T00:00:00"/>
    <s v="Sunday"/>
    <x v="10"/>
    <x v="0"/>
    <s v="PRD00143"/>
    <n v="28"/>
    <n v="328.31"/>
    <n v="9192.68"/>
    <m/>
    <x v="1"/>
    <s v="NO"/>
    <s v="Executed"/>
    <n v="3.4"/>
    <s v="Excellent"/>
    <s v="https://via.placeholder.com/400?text=Shelf+1185"/>
    <m/>
  </r>
  <r>
    <x v="1185"/>
    <s v="PRM0272"/>
    <s v="STR0006"/>
    <x v="4"/>
    <s v="Aswan"/>
    <d v="2024-01-17T00:00:00"/>
    <s v="Wednesday"/>
    <x v="6"/>
    <x v="0"/>
    <s v="PRD01161"/>
    <n v="29"/>
    <n v="297.85000000000002"/>
    <n v="8637.65"/>
    <m/>
    <x v="0"/>
    <s v="NO"/>
    <s v="Not Executed"/>
    <n v="4.8"/>
    <s v="Excellent"/>
    <s v="https://via.placeholder.com/400?text=Shelf+1186"/>
    <m/>
  </r>
  <r>
    <x v="1186"/>
    <s v="PRM0171"/>
    <s v="STR0315"/>
    <x v="2"/>
    <s v="Sedy Bey"/>
    <d v="2024-11-12T00:00:00"/>
    <s v="Tuesday"/>
    <x v="8"/>
    <x v="0"/>
    <s v="PRD00647"/>
    <n v="13"/>
    <n v="246.87"/>
    <n v="3209.31"/>
    <m/>
    <x v="5"/>
    <s v="NO"/>
    <s v="Executed"/>
    <n v="4.9000000000000004"/>
    <s v="Excellent"/>
    <s v="https://via.placeholder.com/400?text=Shelf+1187"/>
    <m/>
  </r>
  <r>
    <x v="1187"/>
    <s v="PRM0189"/>
    <s v="STR0156"/>
    <x v="1"/>
    <s v="Imbaba"/>
    <d v="2025-09-16T00:00:00"/>
    <s v="Tuesday"/>
    <x v="10"/>
    <x v="1"/>
    <s v="PRD01048"/>
    <n v="19"/>
    <n v="42.45"/>
    <n v="806.55"/>
    <m/>
    <x v="1"/>
    <s v="NO"/>
    <s v="Executed"/>
    <n v="1.7"/>
    <s v="Poor"/>
    <s v="https://via.placeholder.com/400?text=Shelf+1188"/>
    <s v="Photo blurry"/>
  </r>
  <r>
    <x v="1188"/>
    <s v="PRM0142"/>
    <s v="STR0338"/>
    <x v="2"/>
    <s v="Stanley"/>
    <d v="2024-04-09T00:00:00"/>
    <s v="Tuesday"/>
    <x v="9"/>
    <x v="0"/>
    <s v="PRD00572"/>
    <n v="25"/>
    <n v="45.92"/>
    <n v="1148"/>
    <m/>
    <x v="4"/>
    <s v="Yes"/>
    <s v="Executed"/>
    <n v="5"/>
    <s v="Excellent"/>
    <s v="https://via.placeholder.com/400?text=Shelf+1189"/>
    <m/>
  </r>
  <r>
    <x v="1189"/>
    <s v="PRM0150"/>
    <s v="STR0244"/>
    <x v="4"/>
    <s v="Sohag"/>
    <d v="2025-02-26T00:00:00"/>
    <s v="Wednesday"/>
    <x v="5"/>
    <x v="1"/>
    <s v="PRD00633"/>
    <n v="17"/>
    <n v="33.549999999999997"/>
    <n v="570.35"/>
    <m/>
    <x v="2"/>
    <s v="Yes"/>
    <s v="Partial"/>
    <n v="1.7"/>
    <s v="Poor"/>
    <s v="https://via.placeholder.com/400?text=Shelf+1190"/>
    <m/>
  </r>
  <r>
    <x v="1190"/>
    <s v="PRM0102"/>
    <s v="STR0017"/>
    <x v="1"/>
    <s v="Dokki"/>
    <d v="2025-07-29T00:00:00"/>
    <s v="Tuesday"/>
    <x v="0"/>
    <x v="1"/>
    <s v="PRD00147"/>
    <n v="44"/>
    <n v="29.11"/>
    <n v="1280.8399999999999"/>
    <m/>
    <x v="0"/>
    <s v="NO"/>
    <s v="Executed"/>
    <n v="2.2000000000000002"/>
    <s v="Good"/>
    <s v="https://via.placeholder.com/400?text=Shelf+1191"/>
    <m/>
  </r>
  <r>
    <x v="1191"/>
    <s v="PRM0186"/>
    <s v="STR0275"/>
    <x v="0"/>
    <s v="Maadi"/>
    <d v="2025-01-04T00:00:00"/>
    <s v="Saturday"/>
    <x v="6"/>
    <x v="1"/>
    <s v="PRD00717"/>
    <n v="7"/>
    <n v="219.99"/>
    <n v="1539.93"/>
    <m/>
    <x v="4"/>
    <s v="NO"/>
    <s v="Executed"/>
    <n v="1.6"/>
    <s v="Poor"/>
    <s v="https://via.placeholder.com/400?text=Shelf+1192"/>
    <m/>
  </r>
  <r>
    <x v="1192"/>
    <s v="PRM0093"/>
    <s v="STR0228"/>
    <x v="0"/>
    <s v="Nasr City"/>
    <d v="2025-01-29T00:00:00"/>
    <s v="Wednesday"/>
    <x v="6"/>
    <x v="1"/>
    <s v="PRD00989"/>
    <n v="44"/>
    <n v="193.76"/>
    <n v="8525.44"/>
    <m/>
    <x v="1"/>
    <s v="NO"/>
    <s v="Executed"/>
    <n v="2.7"/>
    <s v="Good"/>
    <s v="https://via.placeholder.com/400?text=Shelf+1193"/>
    <m/>
  </r>
  <r>
    <x v="1193"/>
    <s v="PRM0005"/>
    <s v="STR0036"/>
    <x v="1"/>
    <s v="Sheikh Zayed"/>
    <d v="2024-12-28T00:00:00"/>
    <s v="Saturday"/>
    <x v="2"/>
    <x v="0"/>
    <s v="PRD00501"/>
    <n v="23"/>
    <n v="119.8"/>
    <n v="2755.4"/>
    <m/>
    <x v="3"/>
    <s v="Yes"/>
    <s v="Executed"/>
    <n v="2.5"/>
    <s v="Good"/>
    <s v="https://via.placeholder.com/400?text=Shelf+1194"/>
    <m/>
  </r>
  <r>
    <x v="1194"/>
    <s v="PRM0086"/>
    <s v="STR0073"/>
    <x v="0"/>
    <s v="Abbassia"/>
    <d v="2024-07-20T00:00:00"/>
    <s v="Saturday"/>
    <x v="0"/>
    <x v="0"/>
    <s v="PRD00791"/>
    <n v="2"/>
    <n v="183.75"/>
    <n v="367.5"/>
    <m/>
    <x v="5"/>
    <s v="NO"/>
    <s v="Partial"/>
    <n v="4"/>
    <s v="Excellent"/>
    <s v="https://via.placeholder.com/400?text=Shelf+1195"/>
    <m/>
  </r>
  <r>
    <x v="1195"/>
    <s v="PRM0230"/>
    <s v="STR0003"/>
    <x v="2"/>
    <s v="Gomrok"/>
    <d v="2024-02-07T00:00:00"/>
    <s v="Wednesday"/>
    <x v="5"/>
    <x v="0"/>
    <s v="PRD00251"/>
    <n v="46"/>
    <n v="41.36"/>
    <n v="1902.56"/>
    <m/>
    <x v="4"/>
    <s v="Yes"/>
    <s v="Executed"/>
    <n v="4.7"/>
    <s v="Excellent"/>
    <s v="https://via.placeholder.com/400?text=Shelf+1196"/>
    <m/>
  </r>
  <r>
    <x v="1196"/>
    <s v="PRM0095"/>
    <s v="STR0253"/>
    <x v="1"/>
    <s v="Sheikh Zayed"/>
    <d v="2024-09-25T00:00:00"/>
    <s v="Wednesday"/>
    <x v="10"/>
    <x v="0"/>
    <s v="PRD00577"/>
    <n v="43"/>
    <n v="221.57"/>
    <n v="9527.51"/>
    <m/>
    <x v="4"/>
    <s v="NO"/>
    <s v="Executed"/>
    <n v="2.6"/>
    <s v="Good"/>
    <s v="https://via.placeholder.com/400?text=Shelf+1197"/>
    <m/>
  </r>
  <r>
    <x v="1197"/>
    <s v="PRM0099"/>
    <s v="STR0028"/>
    <x v="4"/>
    <s v="Luxor"/>
    <d v="2025-05-03T00:00:00"/>
    <s v="Saturday"/>
    <x v="1"/>
    <x v="1"/>
    <s v="PRD00175"/>
    <n v="1"/>
    <n v="104.27"/>
    <n v="104.27"/>
    <m/>
    <x v="2"/>
    <s v="Yes"/>
    <s v="Executed"/>
    <n v="4.3"/>
    <s v="Excellent"/>
    <s v="https://via.placeholder.com/400?text=Shelf+1198"/>
    <m/>
  </r>
  <r>
    <x v="1198"/>
    <s v="PRM0056"/>
    <s v="STR0010"/>
    <x v="4"/>
    <s v="Luxor"/>
    <d v="2025-01-05T00:00:00"/>
    <s v="Sunday"/>
    <x v="6"/>
    <x v="1"/>
    <s v="PRD00749"/>
    <n v="13"/>
    <n v="210.25"/>
    <n v="2733.25"/>
    <m/>
    <x v="1"/>
    <s v="Yes"/>
    <s v="Executed"/>
    <n v="3.8"/>
    <s v="Excellent"/>
    <s v="https://via.placeholder.com/400?text=Shelf+1199"/>
    <s v="Photo blurry"/>
  </r>
  <r>
    <x v="1199"/>
    <s v="PRM0189"/>
    <s v="STR0005"/>
    <x v="2"/>
    <s v="Roushdy"/>
    <d v="2024-08-01T00:00:00"/>
    <s v="Thursday"/>
    <x v="7"/>
    <x v="0"/>
    <s v="PRD00844"/>
    <n v="11"/>
    <n v="119.44"/>
    <n v="1313.84"/>
    <m/>
    <x v="1"/>
    <s v="NO"/>
    <s v="Executed"/>
    <n v="2.5"/>
    <s v="Good"/>
    <s v="https://via.placeholder.com/400?text=Shelf+1200"/>
    <m/>
  </r>
  <r>
    <x v="1200"/>
    <s v="PRM0159"/>
    <s v="STR0295"/>
    <x v="3"/>
    <s v="Kafr El-Sheikh"/>
    <d v="2025-01-21T00:00:00"/>
    <s v="Tuesday"/>
    <x v="6"/>
    <x v="1"/>
    <s v="PRD01175"/>
    <n v="4"/>
    <n v="155.62"/>
    <n v="622.48"/>
    <m/>
    <x v="3"/>
    <s v="Yes"/>
    <s v="Executed"/>
    <n v="1.3"/>
    <s v="Poor"/>
    <s v="https://via.placeholder.com/400?text=Shelf+1201"/>
    <m/>
  </r>
  <r>
    <x v="1201"/>
    <s v="PRM0200"/>
    <s v="STR0128"/>
    <x v="2"/>
    <s v="Sedy Bey"/>
    <d v="2024-04-03T00:00:00"/>
    <s v="Wednesday"/>
    <x v="9"/>
    <x v="0"/>
    <s v="PRD00505"/>
    <n v="35"/>
    <n v="304.49"/>
    <n v="10657.15"/>
    <m/>
    <x v="1"/>
    <s v="Yes"/>
    <s v="Executed"/>
    <n v="4.9000000000000004"/>
    <s v="Excellent"/>
    <s v="https://via.placeholder.com/400?text=Shelf+1202"/>
    <m/>
  </r>
  <r>
    <x v="1202"/>
    <s v="PRM0142"/>
    <s v="STR0239"/>
    <x v="3"/>
    <s v="Zagazig"/>
    <d v="2024-05-23T00:00:00"/>
    <s v="Thursday"/>
    <x v="1"/>
    <x v="0"/>
    <s v="PRD00796"/>
    <n v="11"/>
    <n v="324.8"/>
    <n v="3572.8"/>
    <m/>
    <x v="2"/>
    <s v="Yes"/>
    <s v="Executed"/>
    <n v="4.4000000000000004"/>
    <s v="Excellent"/>
    <s v="https://via.placeholder.com/400?text=Shelf+1203"/>
    <s v="Photo blurry"/>
  </r>
  <r>
    <x v="1203"/>
    <s v="PRM0173"/>
    <s v="STR0177"/>
    <x v="4"/>
    <s v="Luxor"/>
    <d v="2025-03-08T00:00:00"/>
    <s v="Saturday"/>
    <x v="11"/>
    <x v="1"/>
    <s v="PRD00505"/>
    <n v="13"/>
    <n v="304.49"/>
    <n v="3958.37"/>
    <m/>
    <x v="0"/>
    <s v="NO"/>
    <s v="Executed"/>
    <n v="3"/>
    <s v="Good"/>
    <s v="https://via.placeholder.com/400?text=Shelf+1204"/>
    <m/>
  </r>
  <r>
    <x v="1204"/>
    <s v="PRM0148"/>
    <s v="STR0186"/>
    <x v="3"/>
    <s v="Kafr El-Sheikh"/>
    <d v="2024-06-17T00:00:00"/>
    <s v="Monday"/>
    <x v="4"/>
    <x v="0"/>
    <s v="PRD01142"/>
    <n v="10"/>
    <n v="114.52"/>
    <n v="1145.2"/>
    <m/>
    <x v="2"/>
    <s v="NO"/>
    <s v="Executed"/>
    <n v="3.9"/>
    <s v="Excellent"/>
    <s v="https://via.placeholder.com/400?text=Shelf+1205"/>
    <m/>
  </r>
  <r>
    <x v="1205"/>
    <s v="PRM0195"/>
    <s v="STR0045"/>
    <x v="0"/>
    <s v="Nasr City"/>
    <d v="2024-04-08T00:00:00"/>
    <s v="Monday"/>
    <x v="9"/>
    <x v="0"/>
    <s v="PRD00813"/>
    <n v="38"/>
    <n v="185.58"/>
    <n v="7052.04"/>
    <m/>
    <x v="1"/>
    <s v="Yes"/>
    <s v="Executed"/>
    <n v="2.2999999999999998"/>
    <s v="Good"/>
    <s v="https://via.placeholder.com/400?text=Shelf+1206"/>
    <m/>
  </r>
  <r>
    <x v="1206"/>
    <s v="PRM0017"/>
    <s v="STR0317"/>
    <x v="0"/>
    <s v="Nasr City"/>
    <d v="2024-08-06T00:00:00"/>
    <s v="Tuesday"/>
    <x v="7"/>
    <x v="0"/>
    <s v="PRD00463"/>
    <n v="16"/>
    <n v="189.67"/>
    <n v="3034.72"/>
    <m/>
    <x v="5"/>
    <s v="NO"/>
    <s v="Executed"/>
    <n v="2.2000000000000002"/>
    <s v="Good"/>
    <s v="https://via.placeholder.com/400?text=Shelf+1207"/>
    <m/>
  </r>
  <r>
    <x v="1207"/>
    <s v="PRM0207"/>
    <s v="STR0288"/>
    <x v="0"/>
    <s v="Nasr City"/>
    <d v="2024-01-03T00:00:00"/>
    <s v="Wednesday"/>
    <x v="6"/>
    <x v="0"/>
    <s v="PRD00640"/>
    <n v="4"/>
    <n v="461.79"/>
    <n v="1847.16"/>
    <m/>
    <x v="1"/>
    <s v="NO"/>
    <s v="Executed"/>
    <n v="3"/>
    <s v="Good"/>
    <s v="https://via.placeholder.com/400?text=Shelf+1208"/>
    <m/>
  </r>
  <r>
    <x v="1208"/>
    <s v="PRM0251"/>
    <s v="STR0280"/>
    <x v="0"/>
    <s v="Heliopolis"/>
    <d v="2025-07-06T00:00:00"/>
    <s v="Sunday"/>
    <x v="0"/>
    <x v="1"/>
    <s v="PRD00615"/>
    <n v="41"/>
    <n v="89.65"/>
    <n v="3675.65"/>
    <m/>
    <x v="3"/>
    <s v="Yes"/>
    <s v="Not Executed"/>
    <n v="4.9000000000000004"/>
    <s v="Excellent"/>
    <s v="https://via.placeholder.com/400?text=Shelf+1209"/>
    <m/>
  </r>
  <r>
    <x v="1209"/>
    <s v="PRM0035"/>
    <s v="STR0126"/>
    <x v="3"/>
    <s v="Mansoura"/>
    <d v="2024-05-15T00:00:00"/>
    <s v="Wednesday"/>
    <x v="1"/>
    <x v="0"/>
    <s v="PRD00195"/>
    <n v="6"/>
    <n v="341.44"/>
    <n v="2048.64"/>
    <m/>
    <x v="4"/>
    <s v="NO"/>
    <s v="Not Executed"/>
    <n v="3.4"/>
    <s v="Excellent"/>
    <s v="https://via.placeholder.com/400?text=Shelf+1210"/>
    <m/>
  </r>
  <r>
    <x v="1210"/>
    <s v="PRM0032"/>
    <s v="STR0247"/>
    <x v="4"/>
    <s v="Qena"/>
    <d v="2025-06-03T00:00:00"/>
    <s v="Tuesday"/>
    <x v="4"/>
    <x v="1"/>
    <s v="PRD00402"/>
    <n v="39"/>
    <n v="227.69"/>
    <n v="8879.91"/>
    <m/>
    <x v="2"/>
    <s v="NO"/>
    <s v="Executed"/>
    <n v="4.3"/>
    <s v="Excellent"/>
    <s v="https://via.placeholder.com/400?text=Shelf+1211"/>
    <m/>
  </r>
  <r>
    <x v="1211"/>
    <s v="PRM0134"/>
    <s v="STR0226"/>
    <x v="2"/>
    <s v="Smouha"/>
    <d v="2024-01-24T00:00:00"/>
    <s v="Wednesday"/>
    <x v="6"/>
    <x v="0"/>
    <s v="PRD00374"/>
    <n v="31"/>
    <n v="0"/>
    <n v="11473.41"/>
    <m/>
    <x v="0"/>
    <s v="Yes"/>
    <s v="Executed"/>
    <n v="1.6"/>
    <s v="Poor"/>
    <s v="https://via.placeholder.com/400?text=Shelf+1212"/>
    <m/>
  </r>
  <r>
    <x v="1212"/>
    <s v="PRM0068"/>
    <s v="STR0255"/>
    <x v="1"/>
    <s v="Imbaba"/>
    <d v="2024-09-13T00:00:00"/>
    <s v="Friday"/>
    <x v="10"/>
    <x v="0"/>
    <s v="PRD00735"/>
    <n v="33"/>
    <n v="175.67"/>
    <n v="5797.11"/>
    <m/>
    <x v="0"/>
    <s v="Yes"/>
    <s v="Executed"/>
    <n v="3"/>
    <s v="Good"/>
    <s v="https://via.placeholder.com/400?text=Shelf+1213"/>
    <m/>
  </r>
  <r>
    <x v="1213"/>
    <s v="PRM0162"/>
    <s v="STR0332"/>
    <x v="0"/>
    <s v="Heliopolis"/>
    <d v="2024-09-16T00:00:00"/>
    <s v="Monday"/>
    <x v="10"/>
    <x v="0"/>
    <s v="PRD00432"/>
    <n v="35"/>
    <n v="36.82"/>
    <n v="1288.7"/>
    <m/>
    <x v="0"/>
    <s v="Yes"/>
    <s v="Not Executed"/>
    <n v="1.3"/>
    <s v="Poor"/>
    <s v="https://via.placeholder.com/400?text=Shelf+1214"/>
    <s v="Photo blurry"/>
  </r>
  <r>
    <x v="1214"/>
    <s v="PRM0197"/>
    <s v="STR0296"/>
    <x v="0"/>
    <s v="Heliopolis"/>
    <d v="2024-05-14T00:00:00"/>
    <s v="Tuesday"/>
    <x v="1"/>
    <x v="0"/>
    <s v="PRD00893"/>
    <n v="47"/>
    <n v="107.07"/>
    <n v="5032.29"/>
    <m/>
    <x v="2"/>
    <s v="Yes"/>
    <s v="Executed"/>
    <n v="3.4"/>
    <s v="Excellent"/>
    <s v="https://via.placeholder.com/400?text=Shelf+1215"/>
    <m/>
  </r>
  <r>
    <x v="1215"/>
    <s v="PRM0288"/>
    <s v="STR0131"/>
    <x v="0"/>
    <s v="Maadi"/>
    <d v="2024-10-29T00:00:00"/>
    <s v="Tuesday"/>
    <x v="3"/>
    <x v="0"/>
    <s v="PRD00328"/>
    <n v="45"/>
    <n v="290.64"/>
    <n v="13078.8"/>
    <m/>
    <x v="0"/>
    <s v="NO"/>
    <s v="Not Executed"/>
    <n v="3.1"/>
    <s v="Excellent"/>
    <s v="https://via.placeholder.com/400?text=Shelf+1216"/>
    <s v="Photo blurry"/>
  </r>
  <r>
    <x v="1216"/>
    <s v="PRM0176"/>
    <s v="STR0228"/>
    <x v="0"/>
    <s v="Nasr City"/>
    <d v="2024-06-06T00:00:00"/>
    <s v="Thursday"/>
    <x v="4"/>
    <x v="0"/>
    <s v="PRD00031"/>
    <n v="35"/>
    <n v="41.5"/>
    <n v="1452.5"/>
    <m/>
    <x v="3"/>
    <s v="NO"/>
    <s v="Executed"/>
    <n v="2.5"/>
    <s v="Good"/>
    <s v="https://via.placeholder.com/400?text=Shelf+1217"/>
    <m/>
  </r>
  <r>
    <x v="1217"/>
    <s v="PRM0185"/>
    <s v="STR0144"/>
    <x v="0"/>
    <s v="Maadi"/>
    <d v="2025-02-24T00:00:00"/>
    <s v="Monday"/>
    <x v="5"/>
    <x v="1"/>
    <s v="PRD00356"/>
    <n v="39"/>
    <n v="166.21"/>
    <n v="6482.19"/>
    <m/>
    <x v="3"/>
    <s v="NO"/>
    <s v="Executed"/>
    <n v="1.7"/>
    <s v="Poor"/>
    <s v="https://via.placeholder.com/400?text=Shelf+1218"/>
    <m/>
  </r>
  <r>
    <x v="1218"/>
    <s v="PRM0161"/>
    <s v="STR0120"/>
    <x v="1"/>
    <s v="6th of October"/>
    <d v="2024-10-01T00:00:00"/>
    <s v="Tuesday"/>
    <x v="3"/>
    <x v="0"/>
    <s v="PRD00237"/>
    <n v="1"/>
    <n v="0"/>
    <n v="251.8"/>
    <m/>
    <x v="4"/>
    <s v="NO"/>
    <s v="Executed"/>
    <n v="3.5"/>
    <s v="Excellent"/>
    <s v="https://via.placeholder.com/400?text=Shelf+1219"/>
    <m/>
  </r>
  <r>
    <x v="1219"/>
    <s v="PRM0051"/>
    <s v="STR0087"/>
    <x v="1"/>
    <s v="Sheikh Zayed"/>
    <d v="2024-01-28T00:00:00"/>
    <s v="Sunday"/>
    <x v="6"/>
    <x v="0"/>
    <s v="PRD00396"/>
    <n v="14"/>
    <n v="249.14"/>
    <n v="3487.96"/>
    <m/>
    <x v="2"/>
    <s v="Yes"/>
    <s v="Executed"/>
    <n v="1.8"/>
    <s v="Poor"/>
    <s v="https://via.placeholder.com/400?text=Shelf+1220"/>
    <m/>
  </r>
  <r>
    <x v="1220"/>
    <s v="PRM0288"/>
    <s v="STR0276"/>
    <x v="1"/>
    <s v="6th of October"/>
    <d v="2025-09-16T00:00:00"/>
    <s v="Tuesday"/>
    <x v="10"/>
    <x v="1"/>
    <s v="PRD00599"/>
    <n v="11"/>
    <n v="306.19"/>
    <n v="3368.09"/>
    <m/>
    <x v="4"/>
    <s v="NO"/>
    <s v="Partial"/>
    <n v="2"/>
    <s v="Good"/>
    <s v="https://via.placeholder.com/400?text=Shelf+1221"/>
    <s v="Photo blurry"/>
  </r>
  <r>
    <x v="1221"/>
    <s v="PRM0234"/>
    <s v="STR0226"/>
    <x v="2"/>
    <s v="Smouha"/>
    <d v="2025-03-22T00:00:00"/>
    <s v="Saturday"/>
    <x v="11"/>
    <x v="1"/>
    <s v="PRD00696"/>
    <n v="36"/>
    <n v="410.73"/>
    <n v="14786.28"/>
    <m/>
    <x v="3"/>
    <s v="Yes"/>
    <s v="Executed"/>
    <n v="2.9"/>
    <s v="Good"/>
    <s v="https://via.placeholder.com/400?text=Shelf+1222"/>
    <m/>
  </r>
  <r>
    <x v="1222"/>
    <s v="PRM0236"/>
    <s v="STR0346"/>
    <x v="3"/>
    <s v="Mansoura"/>
    <d v="2024-08-26T00:00:00"/>
    <s v="Monday"/>
    <x v="7"/>
    <x v="0"/>
    <s v="PRD00180"/>
    <n v="36"/>
    <n v="412.62"/>
    <n v="14854.32"/>
    <m/>
    <x v="2"/>
    <s v="Yes"/>
    <s v="Partial"/>
    <n v="1.7"/>
    <s v="Poor"/>
    <s v="https://via.placeholder.com/400?text=Shelf+1223"/>
    <m/>
  </r>
  <r>
    <x v="1223"/>
    <s v="PRM0237"/>
    <s v="STR0198"/>
    <x v="3"/>
    <s v="Zagazig"/>
    <d v="2024-07-31T00:00:00"/>
    <s v="Wednesday"/>
    <x v="0"/>
    <x v="0"/>
    <s v="PRD00742"/>
    <n v="26"/>
    <n v="128.58000000000001"/>
    <n v="3343.08"/>
    <m/>
    <x v="5"/>
    <s v="NO"/>
    <s v="Executed"/>
    <n v="3.8"/>
    <s v="Excellent"/>
    <s v="https://via.placeholder.com/400?text=Shelf+1224"/>
    <m/>
  </r>
  <r>
    <x v="1224"/>
    <s v="PRM0274"/>
    <s v="STR0151"/>
    <x v="2"/>
    <s v="Sedy Bey"/>
    <d v="2025-01-16T00:00:00"/>
    <s v="Thursday"/>
    <x v="6"/>
    <x v="1"/>
    <s v="PRD00044"/>
    <n v="1"/>
    <n v="0"/>
    <n v="58.38"/>
    <m/>
    <x v="5"/>
    <s v="NO"/>
    <s v="Executed"/>
    <n v="4.8"/>
    <s v="Excellent"/>
    <s v="https://via.placeholder.com/400?text=Shelf+1225"/>
    <m/>
  </r>
  <r>
    <x v="1225"/>
    <s v="PRM0006"/>
    <s v="STR0118"/>
    <x v="4"/>
    <s v="Qena"/>
    <d v="2025-11-29T00:00:00"/>
    <s v="Saturday"/>
    <x v="8"/>
    <x v="1"/>
    <s v="PRD00083"/>
    <n v="10"/>
    <n v="378.67"/>
    <n v="3786.7"/>
    <m/>
    <x v="0"/>
    <s v="NO"/>
    <s v="Executed"/>
    <n v="3.1"/>
    <s v="Excellent"/>
    <s v="https://via.placeholder.com/400?text=Shelf+1226"/>
    <m/>
  </r>
  <r>
    <x v="1226"/>
    <s v="PRM0054"/>
    <s v="STR0256"/>
    <x v="2"/>
    <s v="Sedy Bey"/>
    <d v="2025-09-07T00:00:00"/>
    <s v="Sunday"/>
    <x v="10"/>
    <x v="1"/>
    <s v="PRD00379"/>
    <n v="15"/>
    <n v="68.56"/>
    <n v="1028.4000000000001"/>
    <m/>
    <x v="3"/>
    <s v="Yes"/>
    <s v="Partial"/>
    <n v="5"/>
    <s v="Excellent"/>
    <s v="https://via.placeholder.com/400?text=Shelf+1227"/>
    <m/>
  </r>
  <r>
    <x v="1227"/>
    <s v="PRM0147"/>
    <s v="STR0246"/>
    <x v="2"/>
    <s v="Smouha"/>
    <d v="2025-02-21T00:00:00"/>
    <s v="Friday"/>
    <x v="5"/>
    <x v="1"/>
    <s v="PRD00327"/>
    <n v="11"/>
    <n v="245.78"/>
    <n v="2703.58"/>
    <m/>
    <x v="5"/>
    <s v="Yes"/>
    <s v="Executed"/>
    <n v="1.8"/>
    <s v="Poor"/>
    <s v="https://via.placeholder.com/400?text=Shelf+1228"/>
    <m/>
  </r>
  <r>
    <x v="1228"/>
    <s v="PRM0183"/>
    <s v="STR0186"/>
    <x v="3"/>
    <s v="Kafr El-Sheikh"/>
    <d v="2024-06-09T00:00:00"/>
    <s v="Sunday"/>
    <x v="4"/>
    <x v="0"/>
    <s v="PRD00358"/>
    <n v="30"/>
    <n v="368.63"/>
    <n v="11058.9"/>
    <m/>
    <x v="1"/>
    <s v="Yes"/>
    <s v="Not Executed"/>
    <n v="2.9"/>
    <s v="Good"/>
    <s v="https://via.placeholder.com/400?text=Shelf+1229"/>
    <m/>
  </r>
  <r>
    <x v="1229"/>
    <s v="PRM0262"/>
    <s v="STR0144"/>
    <x v="0"/>
    <s v="Maadi"/>
    <d v="2024-12-16T00:00:00"/>
    <s v="Monday"/>
    <x v="2"/>
    <x v="0"/>
    <s v="PRD00740"/>
    <n v="17"/>
    <n v="113.16"/>
    <n v="1923.72"/>
    <m/>
    <x v="1"/>
    <s v="Yes"/>
    <s v="Partial"/>
    <n v="2.7"/>
    <s v="Good"/>
    <s v="https://via.placeholder.com/400?text=Shelf+1230"/>
    <m/>
  </r>
  <r>
    <x v="1230"/>
    <s v="PRM0063"/>
    <s v="STR0034"/>
    <x v="1"/>
    <s v="Sheikh Zayed"/>
    <d v="2025-10-07T00:00:00"/>
    <s v="Tuesday"/>
    <x v="3"/>
    <x v="1"/>
    <s v="PRD00817"/>
    <n v="39"/>
    <n v="18.95"/>
    <n v="739.05"/>
    <m/>
    <x v="2"/>
    <s v="Yes"/>
    <s v="Executed"/>
    <n v="4.2"/>
    <s v="Excellent"/>
    <s v="https://via.placeholder.com/400?text=Shelf+1231"/>
    <m/>
  </r>
  <r>
    <x v="1231"/>
    <s v="PRM0279"/>
    <s v="STR0201"/>
    <x v="1"/>
    <s v="Haram"/>
    <d v="2024-11-06T00:00:00"/>
    <s v="Wednesday"/>
    <x v="8"/>
    <x v="0"/>
    <s v="PRD00627"/>
    <n v="24"/>
    <n v="204.73"/>
    <n v="4913.5200000000004"/>
    <m/>
    <x v="5"/>
    <s v="Yes"/>
    <s v="Partial"/>
    <n v="4.9000000000000004"/>
    <s v="Excellent"/>
    <s v="https://via.placeholder.com/400?text=Shelf+1232"/>
    <m/>
  </r>
  <r>
    <x v="1232"/>
    <s v="PRM0038"/>
    <s v="STR0090"/>
    <x v="0"/>
    <s v="Maadi"/>
    <d v="2024-04-07T00:00:00"/>
    <s v="Sunday"/>
    <x v="9"/>
    <x v="0"/>
    <s v="PRD00456"/>
    <n v="14"/>
    <n v="388.73"/>
    <n v="5442.22"/>
    <m/>
    <x v="2"/>
    <s v="Yes"/>
    <s v="Executed"/>
    <n v="1.3"/>
    <s v="Poor"/>
    <s v="https://via.placeholder.com/400?text=Shelf+1233"/>
    <m/>
  </r>
  <r>
    <x v="1233"/>
    <s v="PRM0235"/>
    <s v="STR0250"/>
    <x v="4"/>
    <s v="Aswan"/>
    <d v="2024-03-29T00:00:00"/>
    <s v="Friday"/>
    <x v="11"/>
    <x v="0"/>
    <s v="PRD00441"/>
    <n v="36"/>
    <n v="426.85"/>
    <n v="15366.6"/>
    <m/>
    <x v="4"/>
    <s v="NO"/>
    <s v="Executed"/>
    <n v="1.2"/>
    <s v="Poor"/>
    <s v="https://via.placeholder.com/400?text=Shelf+1234"/>
    <m/>
  </r>
  <r>
    <x v="1234"/>
    <s v="PRM0135"/>
    <s v="STR0088"/>
    <x v="1"/>
    <s v="Dokki"/>
    <d v="2025-04-08T00:00:00"/>
    <s v="Tuesday"/>
    <x v="9"/>
    <x v="1"/>
    <s v="PRD01077"/>
    <n v="28"/>
    <n v="15.8"/>
    <n v="442.4"/>
    <m/>
    <x v="0"/>
    <s v="Yes"/>
    <s v="Executed"/>
    <n v="2.2999999999999998"/>
    <s v="Good"/>
    <s v="https://via.placeholder.com/400?text=Shelf+1235"/>
    <s v="Photo blurry"/>
  </r>
  <r>
    <x v="1235"/>
    <s v="PRM0054"/>
    <s v="STR0236"/>
    <x v="2"/>
    <s v="Sedy Bey"/>
    <d v="2024-07-31T00:00:00"/>
    <s v="Wednesday"/>
    <x v="0"/>
    <x v="0"/>
    <s v="PRD00988"/>
    <n v="5"/>
    <n v="189.44"/>
    <n v="947.2"/>
    <m/>
    <x v="2"/>
    <s v="NO"/>
    <s v="Executed"/>
    <n v="4.5"/>
    <s v="Excellent"/>
    <s v="https://via.placeholder.com/400?text=Shelf+1236"/>
    <m/>
  </r>
  <r>
    <x v="1236"/>
    <s v="PRM0119"/>
    <s v="STR0058"/>
    <x v="2"/>
    <s v="Gomrok"/>
    <d v="2024-08-31T00:00:00"/>
    <s v="Saturday"/>
    <x v="7"/>
    <x v="0"/>
    <s v="PRD00277"/>
    <n v="12"/>
    <n v="21.05"/>
    <n v="252.6"/>
    <m/>
    <x v="5"/>
    <s v="Yes"/>
    <s v="Not Executed"/>
    <n v="2.4"/>
    <s v="Good"/>
    <s v="https://via.placeholder.com/400?text=Shelf+1237"/>
    <m/>
  </r>
  <r>
    <x v="1237"/>
    <s v="PRM0168"/>
    <s v="STR0007"/>
    <x v="0"/>
    <s v="Maadi"/>
    <d v="2025-06-28T00:00:00"/>
    <s v="Saturday"/>
    <x v="4"/>
    <x v="1"/>
    <s v="PRD00663"/>
    <n v="0"/>
    <n v="419.86"/>
    <n v="8397.2000000000007"/>
    <m/>
    <x v="0"/>
    <s v="Yes"/>
    <s v="Executed"/>
    <n v="2.5"/>
    <s v="Good"/>
    <s v="https://via.placeholder.com/400?text=Shelf+1238"/>
    <m/>
  </r>
  <r>
    <x v="1238"/>
    <s v="PRM0289"/>
    <s v="STR0252"/>
    <x v="3"/>
    <s v="Tanta"/>
    <d v="2025-04-29T00:00:00"/>
    <s v="Tuesday"/>
    <x v="9"/>
    <x v="1"/>
    <s v="PRD00793"/>
    <n v="4"/>
    <n v="309.58"/>
    <n v="1238.32"/>
    <m/>
    <x v="2"/>
    <s v="Yes"/>
    <s v="Executed"/>
    <n v="3.4"/>
    <s v="Excellent"/>
    <s v="https://via.placeholder.com/400?text=Shelf+1239"/>
    <m/>
  </r>
  <r>
    <x v="1239"/>
    <s v="PRM0285"/>
    <s v="STR0193"/>
    <x v="0"/>
    <s v="Maadi"/>
    <d v="2024-12-02T00:00:00"/>
    <s v="Monday"/>
    <x v="2"/>
    <x v="0"/>
    <s v="PRD01084"/>
    <n v="15"/>
    <n v="180.46"/>
    <n v="2706.9"/>
    <m/>
    <x v="0"/>
    <s v="NO"/>
    <s v="Executed"/>
    <n v="3.1"/>
    <s v="Excellent"/>
    <s v="https://via.placeholder.com/400?text=Shelf+1240"/>
    <s v="Photo blurry"/>
  </r>
  <r>
    <x v="1240"/>
    <s v="PRM0127"/>
    <s v="STR0200"/>
    <x v="3"/>
    <s v="Tanta"/>
    <d v="2024-02-14T00:00:00"/>
    <s v="Wednesday"/>
    <x v="5"/>
    <x v="0"/>
    <s v="PRD00719"/>
    <n v="2"/>
    <n v="101.76"/>
    <n v="203.52"/>
    <m/>
    <x v="3"/>
    <s v="NO"/>
    <s v="Executed"/>
    <n v="2.5"/>
    <s v="Good"/>
    <s v="https://via.placeholder.com/400?text=Shelf+1241"/>
    <s v="Photo blurry"/>
  </r>
  <r>
    <x v="1241"/>
    <s v="PRM0166"/>
    <s v="STR0326"/>
    <x v="0"/>
    <s v="Abbassia"/>
    <d v="2024-04-25T00:00:00"/>
    <s v="Thursday"/>
    <x v="9"/>
    <x v="0"/>
    <s v="PRD00589"/>
    <n v="35"/>
    <n v="199.08"/>
    <n v="6967.8"/>
    <m/>
    <x v="4"/>
    <s v="Yes"/>
    <s v="Executed"/>
    <n v="4.7"/>
    <s v="Excellent"/>
    <s v="https://via.placeholder.com/400?text=Shelf+1242"/>
    <s v="Photo blurry"/>
  </r>
  <r>
    <x v="1242"/>
    <s v="PRM0007"/>
    <s v="STR0275"/>
    <x v="0"/>
    <s v="Maadi"/>
    <d v="2025-07-02T00:00:00"/>
    <s v="Wednesday"/>
    <x v="0"/>
    <x v="1"/>
    <s v="PRD00298"/>
    <n v="8"/>
    <n v="353.66"/>
    <n v="2829.28"/>
    <m/>
    <x v="3"/>
    <s v="NO"/>
    <s v="Partial"/>
    <n v="1.7"/>
    <s v="Poor"/>
    <s v="https://via.placeholder.com/400?text=Shelf+1243"/>
    <m/>
  </r>
  <r>
    <x v="1243"/>
    <s v="PRM0086"/>
    <s v="STR0287"/>
    <x v="3"/>
    <s v="Mansoura"/>
    <d v="2025-08-19T00:00:00"/>
    <s v="Tuesday"/>
    <x v="7"/>
    <x v="1"/>
    <s v="PRD00325"/>
    <n v="20"/>
    <n v="331.13"/>
    <n v="6622.6"/>
    <m/>
    <x v="4"/>
    <s v="NO"/>
    <s v="Executed"/>
    <n v="2.9"/>
    <s v="Good"/>
    <s v="https://via.placeholder.com/400?text=Shelf+1244"/>
    <m/>
  </r>
  <r>
    <x v="1244"/>
    <s v="PRM0141"/>
    <s v="STR0312"/>
    <x v="0"/>
    <s v="Heliopolis"/>
    <d v="2024-05-14T00:00:00"/>
    <s v="Tuesday"/>
    <x v="1"/>
    <x v="0"/>
    <s v="PRD01059"/>
    <n v="23"/>
    <n v="126.22"/>
    <n v="2903.06"/>
    <m/>
    <x v="2"/>
    <s v="Yes"/>
    <s v="Executed"/>
    <n v="2.2000000000000002"/>
    <s v="Good"/>
    <s v="https://via.placeholder.com/400?text=Shelf+1245"/>
    <m/>
  </r>
  <r>
    <x v="1245"/>
    <s v="PRM0047"/>
    <s v="STR0262"/>
    <x v="4"/>
    <s v="Sohag"/>
    <d v="2024-04-30T00:00:00"/>
    <s v="Tuesday"/>
    <x v="9"/>
    <x v="0"/>
    <s v="PRD00662"/>
    <n v="6"/>
    <n v="217.02"/>
    <n v="1302.1199999999999"/>
    <m/>
    <x v="4"/>
    <s v="NO"/>
    <s v="Executed"/>
    <n v="4.8"/>
    <s v="Excellent"/>
    <s v="https://via.placeholder.com/400?text=Shelf+1246"/>
    <m/>
  </r>
  <r>
    <x v="1246"/>
    <s v="PRM0265"/>
    <s v="STR0047"/>
    <x v="4"/>
    <s v="Minya"/>
    <d v="2024-11-13T00:00:00"/>
    <s v="Wednesday"/>
    <x v="8"/>
    <x v="0"/>
    <s v="PRD01043"/>
    <n v="16"/>
    <n v="276.68"/>
    <n v="4426.88"/>
    <m/>
    <x v="1"/>
    <s v="NO"/>
    <s v="Partial"/>
    <n v="1.3"/>
    <s v="Poor"/>
    <s v="https://via.placeholder.com/400?text=Shelf+1247"/>
    <m/>
  </r>
  <r>
    <x v="1247"/>
    <s v="PRM0090"/>
    <s v="STR0226"/>
    <x v="2"/>
    <s v="Smouha"/>
    <d v="2024-07-05T00:00:00"/>
    <s v="Friday"/>
    <x v="0"/>
    <x v="0"/>
    <s v="PRD00725"/>
    <n v="47"/>
    <n v="13.55"/>
    <n v="636.85"/>
    <m/>
    <x v="3"/>
    <s v="NO"/>
    <s v="Executed"/>
    <n v="2.2999999999999998"/>
    <s v="Good"/>
    <s v="https://via.placeholder.com/400?text=Shelf+1248"/>
    <m/>
  </r>
  <r>
    <x v="1248"/>
    <s v="PRM0260"/>
    <s v="STR0094"/>
    <x v="2"/>
    <s v="Roushdy"/>
    <d v="2025-09-30T00:00:00"/>
    <s v="Tuesday"/>
    <x v="10"/>
    <x v="1"/>
    <s v="PRD00765"/>
    <n v="47"/>
    <n v="32.33"/>
    <n v="1519.51"/>
    <m/>
    <x v="2"/>
    <s v="Yes"/>
    <s v="Partial"/>
    <n v="2"/>
    <s v="Good"/>
    <s v="https://via.placeholder.com/400?text=Shelf+1249"/>
    <s v="Photo blurry"/>
  </r>
  <r>
    <x v="1249"/>
    <s v="PRM0189"/>
    <s v="STR0224"/>
    <x v="0"/>
    <s v="Dokki"/>
    <d v="2025-09-20T00:00:00"/>
    <s v="Saturday"/>
    <x v="10"/>
    <x v="1"/>
    <s v="PRD00779"/>
    <n v="36"/>
    <n v="140"/>
    <n v="5040"/>
    <m/>
    <x v="1"/>
    <s v="NO"/>
    <s v="Executed"/>
    <n v="2"/>
    <s v="Good"/>
    <s v="https://via.placeholder.com/400?text=Shelf+1250"/>
    <m/>
  </r>
  <r>
    <x v="1250"/>
    <s v="PRM0298"/>
    <s v="STR0322"/>
    <x v="0"/>
    <s v="Heliopolis"/>
    <d v="2025-04-11T00:00:00"/>
    <s v="Friday"/>
    <x v="9"/>
    <x v="1"/>
    <s v="PRD00280"/>
    <n v="19"/>
    <n v="333.81"/>
    <n v="6342.39"/>
    <m/>
    <x v="0"/>
    <s v="NO"/>
    <s v="Executed"/>
    <n v="4.8"/>
    <s v="Excellent"/>
    <s v="https://via.placeholder.com/400?text=Shelf+1251"/>
    <m/>
  </r>
  <r>
    <x v="1251"/>
    <s v="PRM0179"/>
    <s v="STR0085"/>
    <x v="0"/>
    <s v="Abbassia"/>
    <d v="2025-11-25T00:00:00"/>
    <s v="Tuesday"/>
    <x v="8"/>
    <x v="1"/>
    <s v="PRD00959"/>
    <n v="3"/>
    <n v="72.69"/>
    <n v="218.07"/>
    <m/>
    <x v="2"/>
    <s v="Yes"/>
    <s v="Executed"/>
    <n v="1.9"/>
    <s v="Poor"/>
    <s v="https://via.placeholder.com/400?text=Shelf+1252"/>
    <m/>
  </r>
  <r>
    <x v="1252"/>
    <s v="PRM0138"/>
    <s v="STR0341"/>
    <x v="4"/>
    <s v="Qena"/>
    <d v="2025-04-29T00:00:00"/>
    <s v="Tuesday"/>
    <x v="9"/>
    <x v="1"/>
    <s v="PRD00610"/>
    <n v="14"/>
    <n v="103.85"/>
    <n v="1453.9"/>
    <m/>
    <x v="0"/>
    <s v="Yes"/>
    <s v="Not Executed"/>
    <n v="1.5"/>
    <s v="Poor"/>
    <s v="https://via.placeholder.com/400?text=Shelf+1253"/>
    <m/>
  </r>
  <r>
    <x v="1253"/>
    <s v="PRM0054"/>
    <s v="STR0267"/>
    <x v="4"/>
    <s v="Qena"/>
    <d v="2024-12-22T00:00:00"/>
    <s v="Sunday"/>
    <x v="2"/>
    <x v="0"/>
    <s v="PRD00788"/>
    <n v="34"/>
    <n v="330.88"/>
    <n v="11249.92"/>
    <m/>
    <x v="0"/>
    <s v="Yes"/>
    <s v="Executed"/>
    <n v="2"/>
    <s v="Good"/>
    <s v="https://via.placeholder.com/400?text=Shelf+1254"/>
    <s v="Photo blurry"/>
  </r>
  <r>
    <x v="1254"/>
    <s v="PRM0230"/>
    <s v="STR0144"/>
    <x v="0"/>
    <s v="Maadi"/>
    <d v="2024-02-13T00:00:00"/>
    <s v="Tuesday"/>
    <x v="5"/>
    <x v="0"/>
    <s v="PRD00369"/>
    <n v="0"/>
    <n v="159.12"/>
    <n v="0"/>
    <s v="No Sales"/>
    <x v="2"/>
    <s v="Yes"/>
    <s v="Partial"/>
    <n v="3.4"/>
    <s v="Excellent"/>
    <s v="https://via.placeholder.com/400?text=Shelf+1255"/>
    <m/>
  </r>
  <r>
    <x v="1255"/>
    <s v="PRM0258"/>
    <s v="STR0120"/>
    <x v="1"/>
    <s v="6th of October"/>
    <d v="2024-05-16T00:00:00"/>
    <s v="Thursday"/>
    <x v="1"/>
    <x v="0"/>
    <s v="PRD01037"/>
    <n v="0"/>
    <n v="137.29"/>
    <n v="0"/>
    <s v="No Sales"/>
    <x v="2"/>
    <s v="NO"/>
    <s v="Not Executed"/>
    <n v="1.9"/>
    <s v="Poor"/>
    <s v="https://via.placeholder.com/400?text=Shelf+1256"/>
    <m/>
  </r>
  <r>
    <x v="1256"/>
    <s v="PRM0241"/>
    <s v="STR0041"/>
    <x v="0"/>
    <s v="Nasr City"/>
    <d v="2025-01-25T00:00:00"/>
    <s v="Saturday"/>
    <x v="6"/>
    <x v="1"/>
    <s v="PRD00925"/>
    <n v="41"/>
    <n v="0"/>
    <n v="3148.39"/>
    <m/>
    <x v="2"/>
    <s v="Yes"/>
    <s v="Partial"/>
    <n v="2.1"/>
    <s v="Good"/>
    <s v="https://via.placeholder.com/400?text=Shelf+1257"/>
    <m/>
  </r>
  <r>
    <x v="1257"/>
    <s v="PRM0017"/>
    <s v="STR0330"/>
    <x v="4"/>
    <s v="Minya"/>
    <d v="2024-02-26T00:00:00"/>
    <s v="Monday"/>
    <x v="5"/>
    <x v="0"/>
    <s v="PRD00942"/>
    <n v="5"/>
    <n v="99.41"/>
    <n v="497.05"/>
    <m/>
    <x v="5"/>
    <s v="NO"/>
    <s v="Not Executed"/>
    <n v="2"/>
    <s v="Good"/>
    <s v="https://via.placeholder.com/400?text=Shelf+1258"/>
    <m/>
  </r>
  <r>
    <x v="1258"/>
    <s v="PRM0257"/>
    <s v="STR0280"/>
    <x v="0"/>
    <s v="Heliopolis"/>
    <d v="2025-10-08T00:00:00"/>
    <s v="Wednesday"/>
    <x v="3"/>
    <x v="1"/>
    <s v="PRD00215"/>
    <n v="43"/>
    <n v="21.54"/>
    <n v="926.22"/>
    <m/>
    <x v="1"/>
    <s v="Yes"/>
    <s v="Executed"/>
    <n v="2.1"/>
    <s v="Good"/>
    <s v="https://via.placeholder.com/400?text=Shelf+1259"/>
    <m/>
  </r>
  <r>
    <x v="1259"/>
    <s v="PRM0105"/>
    <s v="STR0079"/>
    <x v="1"/>
    <s v="Imbaba"/>
    <d v="2025-03-30T00:00:00"/>
    <s v="Sunday"/>
    <x v="11"/>
    <x v="1"/>
    <s v="PRD00820"/>
    <n v="6"/>
    <n v="70.86"/>
    <n v="425.16"/>
    <m/>
    <x v="4"/>
    <s v="NO"/>
    <s v="Executed"/>
    <n v="4.8"/>
    <s v="Excellent"/>
    <s v="https://via.placeholder.com/400?text=Shelf+1260"/>
    <m/>
  </r>
  <r>
    <x v="1260"/>
    <s v="PRM0227"/>
    <s v="STR0189"/>
    <x v="3"/>
    <s v="Kafr El-Sheikh"/>
    <d v="2025-06-23T00:00:00"/>
    <s v="Monday"/>
    <x v="4"/>
    <x v="1"/>
    <s v="PRD00401"/>
    <n v="0"/>
    <n v="19.16"/>
    <n v="632.28"/>
    <m/>
    <x v="3"/>
    <s v="NO"/>
    <s v="Executed"/>
    <n v="2.1"/>
    <s v="Good"/>
    <s v="https://via.placeholder.com/400?text=Shelf+1261"/>
    <s v="Photo blurry"/>
  </r>
  <r>
    <x v="1261"/>
    <s v="PRM0074"/>
    <s v="STR0006"/>
    <x v="4"/>
    <s v="Aswan"/>
    <d v="2025-06-10T00:00:00"/>
    <s v="Tuesday"/>
    <x v="4"/>
    <x v="1"/>
    <s v="PRD00613"/>
    <n v="30"/>
    <n v="140.01"/>
    <n v="4200.3"/>
    <m/>
    <x v="5"/>
    <s v="NO"/>
    <s v="Not Executed"/>
    <n v="2.9"/>
    <s v="Good"/>
    <s v="https://via.placeholder.com/400?text=Shelf+1262"/>
    <m/>
  </r>
  <r>
    <x v="1262"/>
    <s v="PRM0121"/>
    <s v="STR0192"/>
    <x v="0"/>
    <s v="Abbassia"/>
    <d v="2024-01-16T00:00:00"/>
    <s v="Tuesday"/>
    <x v="6"/>
    <x v="0"/>
    <s v="PRD01129"/>
    <n v="24"/>
    <n v="211.61"/>
    <n v="5078.6400000000003"/>
    <m/>
    <x v="1"/>
    <s v="NO"/>
    <s v="Executed"/>
    <n v="4.7"/>
    <s v="Excellent"/>
    <s v="https://via.placeholder.com/400?text=Shelf+1263"/>
    <m/>
  </r>
  <r>
    <x v="1263"/>
    <s v="PRM0061"/>
    <s v="STR0049"/>
    <x v="0"/>
    <s v="Nasr City"/>
    <d v="2025-08-11T00:00:00"/>
    <s v="Monday"/>
    <x v="7"/>
    <x v="1"/>
    <s v="PRD00180"/>
    <n v="43"/>
    <n v="412.62"/>
    <n v="17742.66"/>
    <m/>
    <x v="0"/>
    <s v="Yes"/>
    <s v="Partial"/>
    <n v="2.7"/>
    <s v="Good"/>
    <s v="https://via.placeholder.com/400?text=Shelf+1264"/>
    <m/>
  </r>
  <r>
    <x v="1264"/>
    <s v="PRM0003"/>
    <s v="STR0028"/>
    <x v="4"/>
    <s v="Luxor"/>
    <d v="2025-07-13T00:00:00"/>
    <s v="Sunday"/>
    <x v="0"/>
    <x v="1"/>
    <s v="PRD00678"/>
    <n v="31"/>
    <n v="424.65"/>
    <n v="13164.15"/>
    <m/>
    <x v="3"/>
    <s v="Yes"/>
    <s v="Executed"/>
    <n v="2.6"/>
    <s v="Good"/>
    <s v="https://via.placeholder.com/400?text=Shelf+1265"/>
    <m/>
  </r>
  <r>
    <x v="1265"/>
    <s v="PRM0140"/>
    <s v="STR0301"/>
    <x v="0"/>
    <s v="Abbassia"/>
    <d v="2025-10-05T00:00:00"/>
    <s v="Sunday"/>
    <x v="3"/>
    <x v="1"/>
    <s v="PRD01012"/>
    <n v="34"/>
    <n v="225.42"/>
    <n v="7664.28"/>
    <m/>
    <x v="2"/>
    <s v="Yes"/>
    <s v="Not Executed"/>
    <n v="4.0999999999999996"/>
    <s v="Excellent"/>
    <s v="https://via.placeholder.com/400?text=Shelf+1266"/>
    <m/>
  </r>
  <r>
    <x v="1266"/>
    <s v="PRM0056"/>
    <s v="STR0181"/>
    <x v="0"/>
    <s v="Nasr City"/>
    <d v="2024-11-21T00:00:00"/>
    <s v="Thursday"/>
    <x v="8"/>
    <x v="0"/>
    <s v="PRD00473"/>
    <n v="17"/>
    <n v="222.99"/>
    <n v="3790.83"/>
    <m/>
    <x v="2"/>
    <s v="NO"/>
    <s v="Executed"/>
    <n v="2.2000000000000002"/>
    <s v="Good"/>
    <s v="https://via.placeholder.com/400?text=Shelf+1267"/>
    <s v="Photo blurry"/>
  </r>
  <r>
    <x v="1267"/>
    <s v="PRM0032"/>
    <s v="STR0038"/>
    <x v="1"/>
    <s v="Sheikh Zayed"/>
    <d v="2025-09-02T00:00:00"/>
    <s v="Tuesday"/>
    <x v="10"/>
    <x v="1"/>
    <s v="PRD00498"/>
    <n v="33"/>
    <n v="244.35"/>
    <n v="8063.55"/>
    <m/>
    <x v="3"/>
    <s v="Yes"/>
    <s v="Executed"/>
    <n v="3.3"/>
    <s v="Excellent"/>
    <s v="https://via.placeholder.com/400?text=Shelf+1268"/>
    <m/>
  </r>
  <r>
    <x v="1268"/>
    <s v="PRM0180"/>
    <s v="STR0322"/>
    <x v="0"/>
    <s v="Heliopolis"/>
    <d v="2024-07-16T00:00:00"/>
    <s v="Tuesday"/>
    <x v="0"/>
    <x v="0"/>
    <s v="PRD00928"/>
    <n v="18"/>
    <n v="52.62"/>
    <n v="947.16"/>
    <m/>
    <x v="3"/>
    <s v="Yes"/>
    <s v="Executed"/>
    <n v="4.3"/>
    <s v="Excellent"/>
    <s v="https://via.placeholder.com/400?text=Shelf+1269"/>
    <s v="Photo blurry"/>
  </r>
  <r>
    <x v="1269"/>
    <s v="PRM0196"/>
    <s v="STR0322"/>
    <x v="0"/>
    <s v="Heliopolis"/>
    <d v="2024-02-29T00:00:00"/>
    <s v="Thursday"/>
    <x v="5"/>
    <x v="0"/>
    <s v="PRD01107"/>
    <n v="10"/>
    <n v="144.57"/>
    <n v="1445.7"/>
    <m/>
    <x v="4"/>
    <s v="Yes"/>
    <s v="Executed"/>
    <n v="5"/>
    <s v="Excellent"/>
    <s v="https://via.placeholder.com/400?text=Shelf+1270"/>
    <m/>
  </r>
  <r>
    <x v="1270"/>
    <s v="PRM0243"/>
    <s v="STR0269"/>
    <x v="3"/>
    <s v="Zagazig"/>
    <d v="2025-04-04T00:00:00"/>
    <s v="Friday"/>
    <x v="9"/>
    <x v="1"/>
    <s v="PRD00171"/>
    <n v="37"/>
    <n v="72.33"/>
    <n v="2676.21"/>
    <m/>
    <x v="2"/>
    <s v="NO"/>
    <s v="Executed"/>
    <n v="2.4"/>
    <s v="Good"/>
    <s v="https://via.placeholder.com/400?text=Shelf+1271"/>
    <m/>
  </r>
  <r>
    <x v="1271"/>
    <s v="PRM0203"/>
    <s v="STR0201"/>
    <x v="1"/>
    <s v="Haram"/>
    <d v="2024-08-28T00:00:00"/>
    <s v="Wednesday"/>
    <x v="7"/>
    <x v="0"/>
    <s v="PRD00954"/>
    <n v="18"/>
    <n v="107.81"/>
    <n v="1940.58"/>
    <m/>
    <x v="5"/>
    <s v="Yes"/>
    <s v="Executed"/>
    <n v="3.8"/>
    <s v="Excellent"/>
    <s v="https://via.placeholder.com/400?text=Shelf+1272"/>
    <m/>
  </r>
  <r>
    <x v="1272"/>
    <s v="PRM0259"/>
    <s v="STR0023"/>
    <x v="1"/>
    <s v="6th of October"/>
    <d v="2024-05-17T00:00:00"/>
    <s v="Friday"/>
    <x v="1"/>
    <x v="0"/>
    <s v="PRD00584"/>
    <n v="22"/>
    <n v="50.23"/>
    <n v="1105.06"/>
    <m/>
    <x v="0"/>
    <s v="NO"/>
    <s v="Partial"/>
    <n v="3.8"/>
    <s v="Excellent"/>
    <s v="https://via.placeholder.com/400?text=Shelf+1273"/>
    <m/>
  </r>
  <r>
    <x v="1273"/>
    <s v="PRM0097"/>
    <s v="STR0037"/>
    <x v="0"/>
    <s v="Nasr City"/>
    <d v="2024-04-15T00:00:00"/>
    <s v="Monday"/>
    <x v="9"/>
    <x v="0"/>
    <s v="PRD00334"/>
    <n v="23"/>
    <n v="172.19"/>
    <n v="3960.37"/>
    <m/>
    <x v="5"/>
    <s v="NO"/>
    <s v="Executed"/>
    <n v="4.7"/>
    <s v="Excellent"/>
    <s v="https://via.placeholder.com/400?text=Shelf+1274"/>
    <m/>
  </r>
  <r>
    <x v="1274"/>
    <s v="PRM0008"/>
    <s v="STR0262"/>
    <x v="4"/>
    <s v="Sohag"/>
    <d v="2024-08-01T00:00:00"/>
    <s v="Thursday"/>
    <x v="7"/>
    <x v="0"/>
    <s v="PRD00647"/>
    <n v="42"/>
    <n v="246.87"/>
    <n v="10368.540000000001"/>
    <m/>
    <x v="4"/>
    <s v="NO"/>
    <s v="Executed"/>
    <n v="4.0999999999999996"/>
    <s v="Excellent"/>
    <s v="https://via.placeholder.com/400?text=Shelf+1275"/>
    <s v="Photo blurry"/>
  </r>
  <r>
    <x v="1275"/>
    <s v="PRM0002"/>
    <s v="STR0116"/>
    <x v="3"/>
    <s v="Kafr El-Sheikh"/>
    <d v="2025-10-15T00:00:00"/>
    <s v="Wednesday"/>
    <x v="3"/>
    <x v="1"/>
    <s v="PRD00192"/>
    <n v="11"/>
    <n v="57.72"/>
    <n v="634.91999999999996"/>
    <m/>
    <x v="5"/>
    <s v="Yes"/>
    <s v="Executed"/>
    <n v="2.9"/>
    <s v="Good"/>
    <s v="https://via.placeholder.com/400?text=Shelf+1276"/>
    <m/>
  </r>
  <r>
    <x v="1276"/>
    <s v="PRM0119"/>
    <s v="STR0335"/>
    <x v="3"/>
    <s v="Tanta"/>
    <d v="2024-02-03T00:00:00"/>
    <s v="Saturday"/>
    <x v="5"/>
    <x v="0"/>
    <s v="PRD00648"/>
    <n v="10"/>
    <n v="284.89999999999998"/>
    <n v="2849"/>
    <m/>
    <x v="4"/>
    <s v="NO"/>
    <s v="Executed"/>
    <n v="4"/>
    <s v="Excellent"/>
    <s v="https://via.placeholder.com/400?text=Shelf+1277"/>
    <m/>
  </r>
  <r>
    <x v="1277"/>
    <s v="PRM0054"/>
    <s v="STR0140"/>
    <x v="3"/>
    <s v="Kafr El-Sheikh"/>
    <d v="2024-01-28T00:00:00"/>
    <s v="Sunday"/>
    <x v="6"/>
    <x v="0"/>
    <s v="PRD00710"/>
    <n v="39"/>
    <n v="27.18"/>
    <n v="1060.02"/>
    <m/>
    <x v="0"/>
    <s v="Yes"/>
    <s v="Not Executed"/>
    <n v="4.2"/>
    <s v="Excellent"/>
    <s v="https://via.placeholder.com/400?text=Shelf+1278"/>
    <s v="Photo blurry"/>
  </r>
  <r>
    <x v="1278"/>
    <s v="PRM0211"/>
    <s v="STR0137"/>
    <x v="0"/>
    <s v="Dokki"/>
    <d v="2025-10-14T00:00:00"/>
    <s v="Tuesday"/>
    <x v="3"/>
    <x v="1"/>
    <s v="PRD00507"/>
    <n v="47"/>
    <n v="202.58"/>
    <n v="9521.26"/>
    <m/>
    <x v="1"/>
    <s v="Yes"/>
    <s v="Not Executed"/>
    <n v="3.1"/>
    <s v="Excellent"/>
    <s v="https://via.placeholder.com/400?text=Shelf+1279"/>
    <m/>
  </r>
  <r>
    <x v="1279"/>
    <s v="PRM0068"/>
    <s v="STR0146"/>
    <x v="3"/>
    <s v="Kafr El-Sheikh"/>
    <d v="2024-09-04T00:00:00"/>
    <s v="Wednesday"/>
    <x v="10"/>
    <x v="0"/>
    <s v="PRD01075"/>
    <n v="23"/>
    <n v="82.04"/>
    <n v="1886.92"/>
    <m/>
    <x v="4"/>
    <s v="NO"/>
    <s v="Not Executed"/>
    <n v="4.9000000000000004"/>
    <s v="Excellent"/>
    <s v="https://via.placeholder.com/400?text=Shelf+1280"/>
    <m/>
  </r>
  <r>
    <x v="1280"/>
    <s v="PRM0176"/>
    <s v="STR0077"/>
    <x v="0"/>
    <s v="Maadi"/>
    <d v="2024-11-12T00:00:00"/>
    <s v="Tuesday"/>
    <x v="8"/>
    <x v="0"/>
    <s v="PRD00294"/>
    <n v="28"/>
    <n v="423.02"/>
    <n v="11844.56"/>
    <m/>
    <x v="1"/>
    <s v="NO"/>
    <s v="Executed"/>
    <n v="3.2"/>
    <s v="Excellent"/>
    <s v="https://via.placeholder.com/400?text=Shelf+1281"/>
    <s v="Photo blurry"/>
  </r>
  <r>
    <x v="1281"/>
    <s v="PRM0055"/>
    <s v="STR0131"/>
    <x v="0"/>
    <s v="Maadi"/>
    <d v="2025-06-02T00:00:00"/>
    <s v="Monday"/>
    <x v="4"/>
    <x v="1"/>
    <s v="PRD00423"/>
    <n v="47"/>
    <n v="108.53"/>
    <n v="5100.91"/>
    <m/>
    <x v="3"/>
    <s v="NO"/>
    <s v="Executed"/>
    <n v="4.4000000000000004"/>
    <s v="Excellent"/>
    <s v="https://via.placeholder.com/400?text=Shelf+1282"/>
    <m/>
  </r>
  <r>
    <x v="1282"/>
    <s v="PRM0246"/>
    <s v="STR0001"/>
    <x v="1"/>
    <s v="Sheikh Zayed"/>
    <d v="2024-05-10T00:00:00"/>
    <s v="Friday"/>
    <x v="1"/>
    <x v="0"/>
    <s v="PRD00231"/>
    <n v="8"/>
    <n v="86.98"/>
    <n v="695.84"/>
    <m/>
    <x v="3"/>
    <s v="Yes"/>
    <s v="Executed"/>
    <n v="1.2"/>
    <s v="Poor"/>
    <s v="https://via.placeholder.com/400?text=Shelf+1283"/>
    <m/>
  </r>
  <r>
    <x v="1283"/>
    <s v="PRM0042"/>
    <s v="STR0304"/>
    <x v="4"/>
    <s v="Sohag"/>
    <d v="2024-06-02T00:00:00"/>
    <s v="Sunday"/>
    <x v="4"/>
    <x v="0"/>
    <s v="PRD00243"/>
    <n v="36"/>
    <n v="229.28"/>
    <n v="8254.08"/>
    <m/>
    <x v="2"/>
    <s v="Yes"/>
    <s v="Executed"/>
    <n v="1.8"/>
    <s v="Poor"/>
    <s v="https://via.placeholder.com/400?text=Shelf+1284"/>
    <s v="Photo blurry"/>
  </r>
  <r>
    <x v="1284"/>
    <s v="PRM0023"/>
    <s v="STR0323"/>
    <x v="3"/>
    <s v="Mansoura"/>
    <d v="2025-04-24T00:00:00"/>
    <s v="Thursday"/>
    <x v="9"/>
    <x v="1"/>
    <s v="PRD00750"/>
    <n v="17"/>
    <n v="6.64"/>
    <n v="112.88"/>
    <m/>
    <x v="1"/>
    <s v="NO"/>
    <s v="Executed"/>
    <n v="4.3"/>
    <s v="Excellent"/>
    <s v="https://via.placeholder.com/400?text=Shelf+1285"/>
    <m/>
  </r>
  <r>
    <x v="1285"/>
    <s v="PRM0161"/>
    <s v="STR0127"/>
    <x v="0"/>
    <s v="Heliopolis"/>
    <d v="2024-07-27T00:00:00"/>
    <s v="Saturday"/>
    <x v="0"/>
    <x v="0"/>
    <s v="PRD01122"/>
    <n v="4"/>
    <n v="41.89"/>
    <n v="167.56"/>
    <m/>
    <x v="4"/>
    <s v="NO"/>
    <s v="Executed"/>
    <n v="4.0999999999999996"/>
    <s v="Excellent"/>
    <s v="https://via.placeholder.com/400?text=Shelf+1286"/>
    <m/>
  </r>
  <r>
    <x v="1286"/>
    <s v="PRM0166"/>
    <s v="STR0145"/>
    <x v="3"/>
    <s v="Kafr El-Sheikh"/>
    <d v="2024-05-22T00:00:00"/>
    <s v="Wednesday"/>
    <x v="1"/>
    <x v="0"/>
    <s v="PRD00479"/>
    <n v="30"/>
    <n v="132.08000000000001"/>
    <n v="3962.4"/>
    <m/>
    <x v="1"/>
    <s v="NO"/>
    <s v="Partial"/>
    <n v="2.9"/>
    <s v="Good"/>
    <s v="https://via.placeholder.com/400?text=Shelf+1287"/>
    <m/>
  </r>
  <r>
    <x v="1287"/>
    <s v="PRM0181"/>
    <s v="STR0269"/>
    <x v="3"/>
    <s v="Zagazig"/>
    <d v="2025-02-22T00:00:00"/>
    <s v="Saturday"/>
    <x v="5"/>
    <x v="1"/>
    <s v="PRD00220"/>
    <n v="26"/>
    <n v="74.08"/>
    <n v="1926.08"/>
    <m/>
    <x v="0"/>
    <s v="NO"/>
    <s v="Executed"/>
    <n v="2.6"/>
    <s v="Good"/>
    <s v="https://via.placeholder.com/400?text=Shelf+1288"/>
    <m/>
  </r>
  <r>
    <x v="1288"/>
    <s v="PRM0226"/>
    <s v="STR0235"/>
    <x v="3"/>
    <s v="Tanta"/>
    <d v="2024-03-23T00:00:00"/>
    <s v="Saturday"/>
    <x v="11"/>
    <x v="0"/>
    <s v="PRD00750"/>
    <n v="14"/>
    <n v="6.64"/>
    <n v="92.96"/>
    <m/>
    <x v="1"/>
    <s v="Yes"/>
    <s v="Executed"/>
    <n v="4.7"/>
    <s v="Excellent"/>
    <s v="https://via.placeholder.com/400?text=Shelf+1289"/>
    <m/>
  </r>
  <r>
    <x v="1289"/>
    <s v="PRM0008"/>
    <s v="STR0332"/>
    <x v="0"/>
    <s v="Heliopolis"/>
    <d v="2025-06-25T00:00:00"/>
    <s v="Wednesday"/>
    <x v="4"/>
    <x v="1"/>
    <s v="PRD00088"/>
    <n v="18"/>
    <n v="20.69"/>
    <n v="372.42"/>
    <m/>
    <x v="0"/>
    <s v="Yes"/>
    <s v="Executed"/>
    <n v="2.2000000000000002"/>
    <s v="Good"/>
    <s v="https://via.placeholder.com/400?text=Shelf+1290"/>
    <m/>
  </r>
  <r>
    <x v="1290"/>
    <s v="PRM0015"/>
    <s v="STR0223"/>
    <x v="1"/>
    <s v="Imbaba"/>
    <d v="2025-03-09T00:00:00"/>
    <s v="Sunday"/>
    <x v="11"/>
    <x v="1"/>
    <s v="PRD01191"/>
    <n v="24"/>
    <n v="153.81"/>
    <n v="3691.44"/>
    <m/>
    <x v="0"/>
    <s v="NO"/>
    <s v="Executed"/>
    <n v="1.9"/>
    <s v="Poor"/>
    <s v="https://via.placeholder.com/400?text=Shelf+1291"/>
    <m/>
  </r>
  <r>
    <x v="1291"/>
    <s v="PRM0141"/>
    <s v="STR0245"/>
    <x v="1"/>
    <s v="Imbaba"/>
    <d v="2025-01-29T00:00:00"/>
    <s v="Wednesday"/>
    <x v="6"/>
    <x v="1"/>
    <s v="PRD00697"/>
    <n v="40"/>
    <n v="120.71"/>
    <n v="4828.3999999999996"/>
    <m/>
    <x v="3"/>
    <s v="Yes"/>
    <s v="Executed"/>
    <n v="4.8"/>
    <s v="Excellent"/>
    <s v="https://via.placeholder.com/400?text=Shelf+1292"/>
    <m/>
  </r>
  <r>
    <x v="1292"/>
    <s v="PRM0066"/>
    <s v="STR0016"/>
    <x v="0"/>
    <s v="Nasr City"/>
    <d v="2025-07-22T00:00:00"/>
    <s v="Tuesday"/>
    <x v="0"/>
    <x v="1"/>
    <s v="PRD00007"/>
    <n v="9"/>
    <n v="57.86"/>
    <n v="520.74"/>
    <m/>
    <x v="1"/>
    <s v="Yes"/>
    <s v="Executed"/>
    <n v="4.5"/>
    <s v="Excellent"/>
    <s v="https://via.placeholder.com/400?text=Shelf+1293"/>
    <s v="Photo blurry"/>
  </r>
  <r>
    <x v="1293"/>
    <s v="PRM0067"/>
    <s v="STR0015"/>
    <x v="3"/>
    <s v="Tanta"/>
    <d v="2025-08-31T00:00:00"/>
    <s v="Sunday"/>
    <x v="7"/>
    <x v="1"/>
    <s v="PRD01178"/>
    <n v="31"/>
    <n v="83.87"/>
    <n v="2599.9699999999998"/>
    <m/>
    <x v="4"/>
    <s v="Yes"/>
    <s v="Executed"/>
    <n v="3"/>
    <s v="Good"/>
    <s v="https://via.placeholder.com/400?text=Shelf+1294"/>
    <m/>
  </r>
  <r>
    <x v="1294"/>
    <s v="PRM0021"/>
    <s v="STR0218"/>
    <x v="1"/>
    <s v="Sheikh Zayed"/>
    <d v="2024-07-21T00:00:00"/>
    <s v="Sunday"/>
    <x v="0"/>
    <x v="0"/>
    <s v="PRD01071"/>
    <n v="28"/>
    <n v="209.89"/>
    <n v="5876.92"/>
    <m/>
    <x v="0"/>
    <s v="NO"/>
    <s v="Executed"/>
    <n v="1.6"/>
    <s v="Poor"/>
    <s v="https://via.placeholder.com/400?text=Shelf+1295"/>
    <s v="Photo blurry"/>
  </r>
  <r>
    <x v="1295"/>
    <s v="PRM0028"/>
    <s v="STR0226"/>
    <x v="2"/>
    <s v="Smouha"/>
    <d v="2025-04-20T00:00:00"/>
    <s v="Sunday"/>
    <x v="9"/>
    <x v="1"/>
    <s v="PRD00227"/>
    <n v="12"/>
    <n v="64.8"/>
    <n v="777.6"/>
    <m/>
    <x v="4"/>
    <s v="Yes"/>
    <s v="Executed"/>
    <n v="3.5"/>
    <s v="Excellent"/>
    <s v="https://via.placeholder.com/400?text=Shelf+1296"/>
    <m/>
  </r>
  <r>
    <x v="1296"/>
    <s v="PRM0228"/>
    <s v="STR0117"/>
    <x v="4"/>
    <s v="Luxor"/>
    <d v="2024-09-27T00:00:00"/>
    <s v="Friday"/>
    <x v="10"/>
    <x v="0"/>
    <s v="PRD00493"/>
    <n v="26"/>
    <n v="200.81"/>
    <n v="5221.0600000000004"/>
    <m/>
    <x v="0"/>
    <s v="Yes"/>
    <s v="Executed"/>
    <n v="3.4"/>
    <s v="Excellent"/>
    <s v="https://via.placeholder.com/400?text=Shelf+1297"/>
    <m/>
  </r>
  <r>
    <x v="1297"/>
    <s v="PRM0026"/>
    <s v="STR0211"/>
    <x v="4"/>
    <s v="Sohag"/>
    <d v="2024-11-05T00:00:00"/>
    <s v="Tuesday"/>
    <x v="8"/>
    <x v="0"/>
    <s v="PRD01141"/>
    <n v="17"/>
    <n v="88.71"/>
    <n v="1508.07"/>
    <m/>
    <x v="3"/>
    <s v="NO"/>
    <s v="Executed"/>
    <n v="4.7"/>
    <s v="Excellent"/>
    <s v="https://via.placeholder.com/400?text=Shelf+1298"/>
    <m/>
  </r>
  <r>
    <x v="1298"/>
    <s v="PRM0169"/>
    <s v="STR0306"/>
    <x v="1"/>
    <s v="Haram"/>
    <d v="2024-03-01T00:00:00"/>
    <s v="Friday"/>
    <x v="11"/>
    <x v="0"/>
    <s v="PRD00395"/>
    <n v="41"/>
    <n v="203.39"/>
    <n v="8338.99"/>
    <m/>
    <x v="0"/>
    <s v="Yes"/>
    <s v="Executed"/>
    <n v="1.2"/>
    <s v="Poor"/>
    <s v="https://via.placeholder.com/400?text=Shelf+1299"/>
    <m/>
  </r>
  <r>
    <x v="1299"/>
    <s v="PRM0052"/>
    <s v="STR0141"/>
    <x v="3"/>
    <s v="Mansoura"/>
    <d v="2025-06-15T00:00:00"/>
    <s v="Sunday"/>
    <x v="4"/>
    <x v="1"/>
    <s v="PRD00895"/>
    <n v="40"/>
    <n v="151.68"/>
    <n v="6067.2"/>
    <m/>
    <x v="1"/>
    <s v="NO"/>
    <s v="Not Executed"/>
    <n v="3.2"/>
    <s v="Excellent"/>
    <s v="https://via.placeholder.com/400?text=Shelf+1300"/>
    <m/>
  </r>
  <r>
    <x v="1300"/>
    <s v="PRM0202"/>
    <s v="STR0058"/>
    <x v="2"/>
    <s v="Gomrok"/>
    <d v="2025-05-02T00:00:00"/>
    <s v="Friday"/>
    <x v="1"/>
    <x v="1"/>
    <s v="PRD00031"/>
    <n v="18"/>
    <n v="41.5"/>
    <n v="747"/>
    <m/>
    <x v="5"/>
    <s v="Yes"/>
    <s v="Executed"/>
    <n v="3.7"/>
    <s v="Excellent"/>
    <s v="https://via.placeholder.com/400?text=Shelf+1301"/>
    <m/>
  </r>
  <r>
    <x v="1301"/>
    <s v="PRM0253"/>
    <s v="STR0300"/>
    <x v="0"/>
    <s v="Nasr City"/>
    <d v="2025-04-04T00:00:00"/>
    <s v="Friday"/>
    <x v="9"/>
    <x v="1"/>
    <s v="PRD00589"/>
    <n v="16"/>
    <n v="199.08"/>
    <n v="3185.28"/>
    <m/>
    <x v="5"/>
    <s v="NO"/>
    <s v="Executed"/>
    <n v="2.4"/>
    <s v="Good"/>
    <s v="https://via.placeholder.com/400?text=Shelf+1302"/>
    <m/>
  </r>
  <r>
    <x v="1302"/>
    <s v="PRM0200"/>
    <s v="STR0259"/>
    <x v="2"/>
    <s v="Smouha"/>
    <d v="2024-01-28T00:00:00"/>
    <s v="Sunday"/>
    <x v="6"/>
    <x v="0"/>
    <s v="PRD00823"/>
    <n v="37"/>
    <n v="50.33"/>
    <n v="1862.21"/>
    <m/>
    <x v="2"/>
    <s v="Yes"/>
    <s v="Executed"/>
    <n v="3.9"/>
    <s v="Excellent"/>
    <s v="https://via.placeholder.com/400?text=Shelf+1303"/>
    <m/>
  </r>
  <r>
    <x v="1303"/>
    <s v="PRM0100"/>
    <s v="STR0045"/>
    <x v="0"/>
    <s v="Nasr City"/>
    <d v="2025-06-23T00:00:00"/>
    <s v="Monday"/>
    <x v="4"/>
    <x v="1"/>
    <s v="PRD00519"/>
    <n v="23"/>
    <n v="231.33"/>
    <n v="5320.59"/>
    <m/>
    <x v="2"/>
    <s v="NO"/>
    <s v="Not Executed"/>
    <n v="2.8"/>
    <s v="Good"/>
    <s v="https://via.placeholder.com/400?text=Shelf+1304"/>
    <m/>
  </r>
  <r>
    <x v="1304"/>
    <s v="PRM0089"/>
    <s v="STR0136"/>
    <x v="0"/>
    <s v="Abbassia"/>
    <d v="2024-06-03T00:00:00"/>
    <s v="Monday"/>
    <x v="4"/>
    <x v="0"/>
    <s v="PRD00133"/>
    <n v="33"/>
    <n v="37.270000000000003"/>
    <n v="1229.9100000000001"/>
    <m/>
    <x v="4"/>
    <s v="Yes"/>
    <s v="Executed"/>
    <n v="4.2"/>
    <s v="Excellent"/>
    <s v="https://via.placeholder.com/400?text=Shelf+1305"/>
    <m/>
  </r>
  <r>
    <x v="1305"/>
    <s v="PRM0275"/>
    <s v="STR0328"/>
    <x v="3"/>
    <s v="Mansoura"/>
    <d v="2024-09-25T00:00:00"/>
    <s v="Wednesday"/>
    <x v="10"/>
    <x v="0"/>
    <s v="PRD00542"/>
    <n v="39"/>
    <n v="162.63999999999999"/>
    <n v="6342.96"/>
    <m/>
    <x v="3"/>
    <s v="NO"/>
    <s v="Executed"/>
    <n v="3"/>
    <s v="Good"/>
    <s v="https://via.placeholder.com/400?text=Shelf+1306"/>
    <m/>
  </r>
  <r>
    <x v="1306"/>
    <s v="PRM0038"/>
    <s v="STR0142"/>
    <x v="2"/>
    <s v="Stanley"/>
    <d v="2024-04-10T00:00:00"/>
    <s v="Wednesday"/>
    <x v="9"/>
    <x v="0"/>
    <s v="PRD00182"/>
    <n v="45"/>
    <n v="78.7"/>
    <n v="3541.5"/>
    <m/>
    <x v="0"/>
    <s v="NO"/>
    <s v="Executed"/>
    <n v="1.9"/>
    <s v="Poor"/>
    <s v="https://via.placeholder.com/400?text=Shelf+1307"/>
    <s v="Photo blurry"/>
  </r>
  <r>
    <x v="1307"/>
    <s v="PRM0086"/>
    <s v="STR0039"/>
    <x v="0"/>
    <s v="Heliopolis"/>
    <d v="2024-08-13T00:00:00"/>
    <s v="Tuesday"/>
    <x v="7"/>
    <x v="0"/>
    <s v="PRD00084"/>
    <n v="15"/>
    <n v="22.49"/>
    <n v="337.35"/>
    <m/>
    <x v="4"/>
    <s v="NO"/>
    <s v="Executed"/>
    <n v="3.5"/>
    <s v="Excellent"/>
    <s v="https://via.placeholder.com/400?text=Shelf+1308"/>
    <s v="Photo blurry"/>
  </r>
  <r>
    <x v="1308"/>
    <s v="PRM0111"/>
    <s v="STR0288"/>
    <x v="0"/>
    <s v="Nasr City"/>
    <d v="2024-11-13T00:00:00"/>
    <s v="Wednesday"/>
    <x v="8"/>
    <x v="0"/>
    <s v="PRD00232"/>
    <n v="0"/>
    <n v="54.22"/>
    <n v="0"/>
    <s v="No Sales"/>
    <x v="3"/>
    <s v="NO"/>
    <s v="Executed"/>
    <n v="2.2000000000000002"/>
    <s v="Good"/>
    <s v="https://via.placeholder.com/400?text=Shelf+1309"/>
    <s v="Photo blurry"/>
  </r>
  <r>
    <x v="1309"/>
    <s v="PRM0299"/>
    <s v="STR0195"/>
    <x v="0"/>
    <s v="Heliopolis"/>
    <d v="2025-08-07T00:00:00"/>
    <s v="Thursday"/>
    <x v="7"/>
    <x v="1"/>
    <s v="PRD01108"/>
    <n v="15"/>
    <n v="193.23"/>
    <n v="2898.45"/>
    <m/>
    <x v="2"/>
    <s v="Yes"/>
    <s v="Not Executed"/>
    <n v="1.5"/>
    <s v="Poor"/>
    <s v="https://via.placeholder.com/400?text=Shelf+1310"/>
    <s v="Photo blurry"/>
  </r>
  <r>
    <x v="1310"/>
    <s v="PRM0171"/>
    <s v="STR0325"/>
    <x v="0"/>
    <s v="Dokki"/>
    <d v="2024-08-27T00:00:00"/>
    <s v="Tuesday"/>
    <x v="7"/>
    <x v="0"/>
    <s v="PRD00773"/>
    <n v="44"/>
    <n v="129.15"/>
    <n v="5682.6"/>
    <m/>
    <x v="4"/>
    <s v="NO"/>
    <s v="Partial"/>
    <n v="2.5"/>
    <s v="Good"/>
    <s v="https://via.placeholder.com/400?text=Shelf+1311"/>
    <m/>
  </r>
  <r>
    <x v="1311"/>
    <s v="PRM0219"/>
    <s v="STR0218"/>
    <x v="1"/>
    <s v="Sheikh Zayed"/>
    <d v="2025-02-19T00:00:00"/>
    <s v="Wednesday"/>
    <x v="5"/>
    <x v="1"/>
    <s v="PRD00978"/>
    <n v="16"/>
    <n v="250.15"/>
    <n v="4002.4"/>
    <m/>
    <x v="3"/>
    <s v="Yes"/>
    <s v="Not Executed"/>
    <n v="4.3"/>
    <s v="Excellent"/>
    <s v="https://via.placeholder.com/400?text=Shelf+1312"/>
    <m/>
  </r>
  <r>
    <x v="1312"/>
    <s v="PRM0005"/>
    <s v="STR0006"/>
    <x v="4"/>
    <s v="Aswan"/>
    <d v="2025-09-20T00:00:00"/>
    <s v="Saturday"/>
    <x v="10"/>
    <x v="1"/>
    <s v="PRD00796"/>
    <n v="26"/>
    <n v="324.8"/>
    <n v="8444.7999999999993"/>
    <m/>
    <x v="3"/>
    <s v="Yes"/>
    <s v="Executed"/>
    <n v="1.4"/>
    <s v="Poor"/>
    <s v="https://via.placeholder.com/400?text=Shelf+1313"/>
    <m/>
  </r>
  <r>
    <x v="1313"/>
    <s v="PRM0162"/>
    <s v="STR0085"/>
    <x v="0"/>
    <s v="Abbassia"/>
    <d v="2025-01-20T00:00:00"/>
    <s v="Monday"/>
    <x v="6"/>
    <x v="1"/>
    <s v="PRD01180"/>
    <n v="19"/>
    <n v="66.709999999999994"/>
    <n v="1267.49"/>
    <m/>
    <x v="2"/>
    <s v="Yes"/>
    <s v="Executed"/>
    <n v="1.4"/>
    <s v="Poor"/>
    <s v="https://via.placeholder.com/400?text=Shelf+1314"/>
    <s v="Photo blurry"/>
  </r>
  <r>
    <x v="1314"/>
    <s v="PRM0119"/>
    <s v="STR0096"/>
    <x v="1"/>
    <s v="Sheikh Zayed"/>
    <d v="2025-11-12T00:00:00"/>
    <s v="Wednesday"/>
    <x v="8"/>
    <x v="1"/>
    <s v="PRD00815"/>
    <n v="4"/>
    <n v="36.19"/>
    <n v="144.76"/>
    <m/>
    <x v="2"/>
    <s v="NO"/>
    <s v="Executed"/>
    <n v="4.4000000000000004"/>
    <s v="Excellent"/>
    <s v="https://via.placeholder.com/400?text=Shelf+1315"/>
    <m/>
  </r>
  <r>
    <x v="1315"/>
    <s v="PRM0133"/>
    <s v="STR0297"/>
    <x v="3"/>
    <s v="Damietta"/>
    <d v="2024-06-05T00:00:00"/>
    <s v="Wednesday"/>
    <x v="4"/>
    <x v="0"/>
    <s v="PRD00183"/>
    <n v="25"/>
    <n v="54.47"/>
    <n v="1361.75"/>
    <m/>
    <x v="3"/>
    <s v="Yes"/>
    <s v="Executed"/>
    <n v="4.5999999999999996"/>
    <s v="Excellent"/>
    <s v="https://via.placeholder.com/400?text=Shelf+1316"/>
    <m/>
  </r>
  <r>
    <x v="1316"/>
    <s v="PRM0212"/>
    <s v="STR0166"/>
    <x v="4"/>
    <s v="Sohag"/>
    <d v="2025-09-11T00:00:00"/>
    <s v="Thursday"/>
    <x v="10"/>
    <x v="1"/>
    <s v="PRD00233"/>
    <n v="35"/>
    <n v="44.19"/>
    <n v="1546.65"/>
    <m/>
    <x v="3"/>
    <s v="NO"/>
    <s v="Executed"/>
    <n v="1.4"/>
    <s v="Poor"/>
    <s v="https://via.placeholder.com/400?text=Shelf+1317"/>
    <m/>
  </r>
  <r>
    <x v="1317"/>
    <s v="PRM0059"/>
    <s v="STR0019"/>
    <x v="1"/>
    <s v="6th of October"/>
    <d v="2024-04-28T00:00:00"/>
    <s v="Sunday"/>
    <x v="9"/>
    <x v="0"/>
    <s v="PRD00990"/>
    <n v="43"/>
    <n v="114.05"/>
    <n v="4904.1499999999996"/>
    <m/>
    <x v="0"/>
    <s v="Yes"/>
    <s v="Executed"/>
    <n v="3"/>
    <s v="Good"/>
    <s v="https://via.placeholder.com/400?text=Shelf+1318"/>
    <m/>
  </r>
  <r>
    <x v="1318"/>
    <s v="PRM0198"/>
    <s v="STR0319"/>
    <x v="0"/>
    <s v="Nasr City"/>
    <d v="2024-12-08T00:00:00"/>
    <s v="Sunday"/>
    <x v="2"/>
    <x v="0"/>
    <s v="PRD00037"/>
    <n v="17"/>
    <n v="194.23"/>
    <n v="3301.91"/>
    <m/>
    <x v="0"/>
    <s v="NO"/>
    <s v="Executed"/>
    <n v="3.4"/>
    <s v="Excellent"/>
    <s v="https://via.placeholder.com/400?text=Shelf+1319"/>
    <m/>
  </r>
  <r>
    <x v="1319"/>
    <s v="PRM0148"/>
    <s v="STR0208"/>
    <x v="2"/>
    <s v="Sedy Bey"/>
    <d v="2024-10-26T00:00:00"/>
    <s v="Saturday"/>
    <x v="3"/>
    <x v="0"/>
    <s v="PRD00044"/>
    <n v="19"/>
    <n v="58.38"/>
    <n v="1109.22"/>
    <m/>
    <x v="5"/>
    <s v="Yes"/>
    <s v="Executed"/>
    <n v="4.0999999999999996"/>
    <s v="Excellent"/>
    <s v="https://via.placeholder.com/400?text=Shelf+1320"/>
    <s v="Photo blurry"/>
  </r>
  <r>
    <x v="1320"/>
    <s v="PRM0253"/>
    <s v="STR0218"/>
    <x v="1"/>
    <s v="Sheikh Zayed"/>
    <d v="2025-08-05T00:00:00"/>
    <s v="Tuesday"/>
    <x v="7"/>
    <x v="1"/>
    <s v="PRD00038"/>
    <n v="24"/>
    <n v="193.99"/>
    <n v="4655.76"/>
    <m/>
    <x v="3"/>
    <s v="Yes"/>
    <s v="Executed"/>
    <n v="3.9"/>
    <s v="Excellent"/>
    <s v="https://via.placeholder.com/400?text=Shelf+1321"/>
    <m/>
  </r>
  <r>
    <x v="1321"/>
    <s v="PRM0014"/>
    <s v="STR0130"/>
    <x v="0"/>
    <s v="Heliopolis"/>
    <d v="2024-02-15T00:00:00"/>
    <s v="Thursday"/>
    <x v="5"/>
    <x v="0"/>
    <s v="PRD00336"/>
    <n v="30"/>
    <n v="48.43"/>
    <n v="1452.9"/>
    <m/>
    <x v="2"/>
    <s v="Yes"/>
    <s v="Executed"/>
    <n v="2.1"/>
    <s v="Good"/>
    <s v="https://via.placeholder.com/400?text=Shelf+1322"/>
    <m/>
  </r>
  <r>
    <x v="1322"/>
    <s v="PRM0260"/>
    <s v="STR0100"/>
    <x v="3"/>
    <s v="Zagazig"/>
    <d v="2025-03-10T00:00:00"/>
    <s v="Monday"/>
    <x v="11"/>
    <x v="1"/>
    <s v="PRD00352"/>
    <n v="1"/>
    <n v="105.65"/>
    <n v="105.65"/>
    <m/>
    <x v="5"/>
    <s v="NO"/>
    <s v="Executed"/>
    <n v="1.1000000000000001"/>
    <s v="Poor"/>
    <s v="https://via.placeholder.com/400?text=Shelf+1323"/>
    <m/>
  </r>
  <r>
    <x v="1323"/>
    <s v="PRM0215"/>
    <s v="STR0342"/>
    <x v="1"/>
    <s v="Sheikh Zayed"/>
    <d v="2025-09-20T00:00:00"/>
    <s v="Saturday"/>
    <x v="10"/>
    <x v="1"/>
    <s v="PRD00329"/>
    <n v="41"/>
    <n v="249.46"/>
    <n v="10227.86"/>
    <m/>
    <x v="2"/>
    <s v="NO"/>
    <s v="Executed"/>
    <n v="3.3"/>
    <s v="Excellent"/>
    <s v="https://via.placeholder.com/400?text=Shelf+1324"/>
    <m/>
  </r>
  <r>
    <x v="1324"/>
    <s v="PRM0285"/>
    <s v="STR0208"/>
    <x v="2"/>
    <s v="Sedy Bey"/>
    <d v="2024-10-23T00:00:00"/>
    <s v="Wednesday"/>
    <x v="3"/>
    <x v="0"/>
    <s v="PRD00977"/>
    <n v="29"/>
    <n v="297.08"/>
    <n v="8615.32"/>
    <m/>
    <x v="3"/>
    <s v="Yes"/>
    <s v="Executed"/>
    <n v="3.7"/>
    <s v="Excellent"/>
    <s v="https://via.placeholder.com/400?text=Shelf+1325"/>
    <m/>
  </r>
  <r>
    <x v="1325"/>
    <s v="PRM0071"/>
    <s v="STR0064"/>
    <x v="2"/>
    <s v="Gomrok"/>
    <d v="2024-11-03T00:00:00"/>
    <s v="Sunday"/>
    <x v="8"/>
    <x v="0"/>
    <s v="PRD00695"/>
    <n v="41"/>
    <n v="153.43"/>
    <n v="6290.63"/>
    <m/>
    <x v="4"/>
    <s v="Yes"/>
    <s v="Executed"/>
    <n v="4.0999999999999996"/>
    <s v="Excellent"/>
    <s v="https://via.placeholder.com/400?text=Shelf+1326"/>
    <m/>
  </r>
  <r>
    <x v="1326"/>
    <s v="PRM0245"/>
    <s v="STR0109"/>
    <x v="0"/>
    <s v="Nasr City"/>
    <d v="2024-05-05T00:00:00"/>
    <s v="Sunday"/>
    <x v="1"/>
    <x v="0"/>
    <s v="PRD00115"/>
    <n v="38"/>
    <n v="306.62"/>
    <n v="11651.56"/>
    <m/>
    <x v="0"/>
    <s v="Yes"/>
    <s v="Executed"/>
    <n v="1.8"/>
    <s v="Poor"/>
    <s v="https://via.placeholder.com/400?text=Shelf+1327"/>
    <m/>
  </r>
  <r>
    <x v="1327"/>
    <s v="PRM0281"/>
    <s v="STR0160"/>
    <x v="4"/>
    <s v="Minya"/>
    <d v="2025-08-06T00:00:00"/>
    <s v="Wednesday"/>
    <x v="7"/>
    <x v="1"/>
    <s v="PRD00750"/>
    <n v="7"/>
    <n v="6.64"/>
    <n v="46.48"/>
    <m/>
    <x v="4"/>
    <s v="NO"/>
    <s v="Executed"/>
    <n v="3.7"/>
    <s v="Excellent"/>
    <s v="https://via.placeholder.com/400?text=Shelf+1328"/>
    <m/>
  </r>
  <r>
    <x v="1328"/>
    <s v="PRM0145"/>
    <s v="STR0286"/>
    <x v="1"/>
    <s v="Imbaba"/>
    <d v="2025-06-30T00:00:00"/>
    <s v="Monday"/>
    <x v="4"/>
    <x v="1"/>
    <s v="PRD00997"/>
    <n v="48"/>
    <n v="19.25"/>
    <n v="924"/>
    <m/>
    <x v="4"/>
    <s v="Yes"/>
    <s v="Executed"/>
    <n v="3.8"/>
    <s v="Excellent"/>
    <s v="https://via.placeholder.com/400?text=Shelf+1329"/>
    <m/>
  </r>
  <r>
    <x v="1329"/>
    <s v="PRM0002"/>
    <s v="STR0184"/>
    <x v="1"/>
    <s v="Imbaba"/>
    <d v="2024-10-24T00:00:00"/>
    <s v="Thursday"/>
    <x v="3"/>
    <x v="0"/>
    <s v="PRD00815"/>
    <n v="49"/>
    <n v="36.19"/>
    <n v="1773.31"/>
    <m/>
    <x v="5"/>
    <s v="Yes"/>
    <s v="Executed"/>
    <n v="1.3"/>
    <s v="Poor"/>
    <s v="https://via.placeholder.com/400?text=Shelf+1330"/>
    <m/>
  </r>
  <r>
    <x v="1330"/>
    <s v="PRM0227"/>
    <s v="STR0053"/>
    <x v="1"/>
    <s v="Haram"/>
    <d v="2024-11-29T00:00:00"/>
    <s v="Friday"/>
    <x v="8"/>
    <x v="0"/>
    <s v="PRD00487"/>
    <n v="14"/>
    <n v="276.27999999999997"/>
    <n v="3867.92"/>
    <m/>
    <x v="1"/>
    <s v="NO"/>
    <s v="Executed"/>
    <n v="2.5"/>
    <s v="Good"/>
    <s v="https://via.placeholder.com/400?text=Shelf+1331"/>
    <m/>
  </r>
  <r>
    <x v="1331"/>
    <s v="PRM0214"/>
    <s v="STR0049"/>
    <x v="0"/>
    <s v="Nasr City"/>
    <d v="2025-02-11T00:00:00"/>
    <s v="Tuesday"/>
    <x v="5"/>
    <x v="1"/>
    <s v="PRD00086"/>
    <n v="8"/>
    <n v="71.150000000000006"/>
    <n v="569.20000000000005"/>
    <m/>
    <x v="0"/>
    <s v="NO"/>
    <s v="Executed"/>
    <n v="2.4"/>
    <s v="Good"/>
    <s v="https://via.placeholder.com/400?text=Shelf+1332"/>
    <m/>
  </r>
  <r>
    <x v="1332"/>
    <s v="PRM0089"/>
    <s v="STR0336"/>
    <x v="3"/>
    <s v="Tanta"/>
    <d v="2024-06-30T00:00:00"/>
    <s v="Sunday"/>
    <x v="4"/>
    <x v="0"/>
    <s v="PRD00221"/>
    <n v="12"/>
    <n v="357.78"/>
    <n v="4293.3599999999997"/>
    <m/>
    <x v="5"/>
    <s v="Yes"/>
    <s v="Executed"/>
    <n v="4"/>
    <s v="Excellent"/>
    <s v="https://via.placeholder.com/400?text=Shelf+1333"/>
    <m/>
  </r>
  <r>
    <x v="1333"/>
    <s v="PRM0193"/>
    <s v="STR0138"/>
    <x v="0"/>
    <s v="Heliopolis"/>
    <d v="2024-05-23T00:00:00"/>
    <s v="Thursday"/>
    <x v="1"/>
    <x v="0"/>
    <s v="PRD01053"/>
    <n v="17"/>
    <n v="39.31"/>
    <n v="668.27"/>
    <m/>
    <x v="5"/>
    <s v="NO"/>
    <s v="Executed"/>
    <n v="1.2"/>
    <s v="Poor"/>
    <s v="https://via.placeholder.com/400?text=Shelf+1334"/>
    <m/>
  </r>
  <r>
    <x v="1334"/>
    <s v="PRM0111"/>
    <s v="STR0329"/>
    <x v="0"/>
    <s v="Nasr City"/>
    <d v="2025-03-26T00:00:00"/>
    <s v="Wednesday"/>
    <x v="11"/>
    <x v="1"/>
    <s v="PRD01139"/>
    <n v="13"/>
    <n v="44.03"/>
    <n v="572.39"/>
    <m/>
    <x v="2"/>
    <s v="NO"/>
    <s v="Executed"/>
    <n v="4.9000000000000004"/>
    <s v="Excellent"/>
    <s v="https://via.placeholder.com/400?text=Shelf+1335"/>
    <s v="Photo blurry"/>
  </r>
  <r>
    <x v="1335"/>
    <s v="PRM0227"/>
    <s v="STR0027"/>
    <x v="1"/>
    <s v="Dokki"/>
    <d v="2024-08-28T00:00:00"/>
    <s v="Wednesday"/>
    <x v="7"/>
    <x v="0"/>
    <s v="PRD00425"/>
    <n v="21"/>
    <n v="322.82"/>
    <n v="6779.22"/>
    <m/>
    <x v="4"/>
    <s v="NO"/>
    <s v="Not Executed"/>
    <n v="2.8"/>
    <s v="Good"/>
    <s v="https://via.placeholder.com/400?text=Shelf+1336"/>
    <m/>
  </r>
  <r>
    <x v="1336"/>
    <s v="PRM0098"/>
    <s v="STR0032"/>
    <x v="0"/>
    <s v="Dokki"/>
    <d v="2024-05-01T00:00:00"/>
    <s v="Wednesday"/>
    <x v="1"/>
    <x v="0"/>
    <s v="PRD00899"/>
    <n v="10"/>
    <n v="276.89"/>
    <n v="2768.9"/>
    <m/>
    <x v="2"/>
    <s v="NO"/>
    <s v="Executed"/>
    <n v="2.1"/>
    <s v="Good"/>
    <s v="https://via.placeholder.com/400?text=Shelf+1337"/>
    <m/>
  </r>
  <r>
    <x v="1337"/>
    <s v="PRM0289"/>
    <s v="STR0136"/>
    <x v="0"/>
    <s v="Abbassia"/>
    <d v="2025-10-30T00:00:00"/>
    <s v="Thursday"/>
    <x v="3"/>
    <x v="1"/>
    <s v="PRD00592"/>
    <n v="14"/>
    <n v="309.10000000000002"/>
    <n v="4327.3999999999996"/>
    <m/>
    <x v="4"/>
    <s v="NO"/>
    <s v="Partial"/>
    <n v="3.1"/>
    <s v="Excellent"/>
    <s v="https://via.placeholder.com/400?text=Shelf+1338"/>
    <m/>
  </r>
  <r>
    <x v="1338"/>
    <s v="PRM0289"/>
    <s v="STR0124"/>
    <x v="0"/>
    <s v="Heliopolis"/>
    <d v="2024-09-24T00:00:00"/>
    <s v="Tuesday"/>
    <x v="10"/>
    <x v="0"/>
    <s v="PRD00074"/>
    <n v="21"/>
    <n v="302.24"/>
    <n v="6347.04"/>
    <m/>
    <x v="5"/>
    <s v="Yes"/>
    <s v="Not Executed"/>
    <n v="2.5"/>
    <s v="Good"/>
    <s v="https://via.placeholder.com/400?text=Shelf+1339"/>
    <m/>
  </r>
  <r>
    <x v="1339"/>
    <s v="PRM0073"/>
    <s v="STR0293"/>
    <x v="4"/>
    <s v="Sohag"/>
    <d v="2025-11-06T00:00:00"/>
    <s v="Thursday"/>
    <x v="8"/>
    <x v="1"/>
    <s v="PRD00941"/>
    <n v="20"/>
    <n v="222.92"/>
    <n v="4458.3999999999996"/>
    <m/>
    <x v="1"/>
    <s v="NO"/>
    <s v="Executed"/>
    <n v="2.6"/>
    <s v="Good"/>
    <s v="https://via.placeholder.com/400?text=Shelf+1340"/>
    <m/>
  </r>
  <r>
    <x v="1340"/>
    <s v="PRM0041"/>
    <s v="STR0059"/>
    <x v="3"/>
    <s v="Kafr El-Sheikh"/>
    <d v="2025-02-05T00:00:00"/>
    <s v="Wednesday"/>
    <x v="5"/>
    <x v="1"/>
    <s v="PRD00584"/>
    <n v="16"/>
    <n v="50.23"/>
    <n v="803.68"/>
    <m/>
    <x v="5"/>
    <s v="NO"/>
    <s v="Executed"/>
    <n v="4.5"/>
    <s v="Excellent"/>
    <s v="https://via.placeholder.com/400?text=Shelf+1341"/>
    <m/>
  </r>
  <r>
    <x v="1341"/>
    <s v="PRM0084"/>
    <s v="STR0137"/>
    <x v="0"/>
    <s v="Dokki"/>
    <d v="2025-10-06T00:00:00"/>
    <s v="Monday"/>
    <x v="3"/>
    <x v="1"/>
    <s v="PRD00316"/>
    <n v="0"/>
    <n v="385.5"/>
    <n v="14649"/>
    <m/>
    <x v="4"/>
    <s v="NO"/>
    <s v="Executed"/>
    <n v="4.5"/>
    <s v="Excellent"/>
    <s v="https://via.placeholder.com/400?text=Shelf+1342"/>
    <s v="Photo blurry"/>
  </r>
  <r>
    <x v="1342"/>
    <s v="PRM0298"/>
    <s v="STR0294"/>
    <x v="2"/>
    <s v="Roushdy"/>
    <d v="2025-11-29T00:00:00"/>
    <s v="Saturday"/>
    <x v="8"/>
    <x v="1"/>
    <s v="PRD00567"/>
    <n v="22"/>
    <n v="103.42"/>
    <n v="2275.2399999999998"/>
    <m/>
    <x v="5"/>
    <s v="Yes"/>
    <s v="Executed"/>
    <n v="3.4"/>
    <s v="Excellent"/>
    <s v="https://via.placeholder.com/400?text=Shelf+1343"/>
    <m/>
  </r>
  <r>
    <x v="1343"/>
    <s v="PRM0083"/>
    <s v="STR0074"/>
    <x v="0"/>
    <s v="Abbassia"/>
    <d v="2025-04-17T00:00:00"/>
    <s v="Thursday"/>
    <x v="9"/>
    <x v="1"/>
    <s v="PRD00626"/>
    <n v="36"/>
    <n v="28.14"/>
    <n v="1013.04"/>
    <m/>
    <x v="5"/>
    <s v="NO"/>
    <s v="Partial"/>
    <n v="3.3"/>
    <s v="Excellent"/>
    <s v="https://via.placeholder.com/400?text=Shelf+1344"/>
    <m/>
  </r>
  <r>
    <x v="1344"/>
    <s v="PRM0203"/>
    <s v="STR0125"/>
    <x v="1"/>
    <s v="Dokki"/>
    <d v="2025-06-02T00:00:00"/>
    <s v="Monday"/>
    <x v="4"/>
    <x v="1"/>
    <s v="PRD01143"/>
    <n v="28"/>
    <n v="51.28"/>
    <n v="1435.84"/>
    <m/>
    <x v="2"/>
    <s v="NO"/>
    <s v="Executed"/>
    <n v="1.2"/>
    <s v="Poor"/>
    <s v="https://via.placeholder.com/400?text=Shelf+1345"/>
    <s v="Photo blurry"/>
  </r>
  <r>
    <x v="1345"/>
    <s v="PRM0077"/>
    <s v="STR0164"/>
    <x v="0"/>
    <s v="Abbassia"/>
    <d v="2024-03-26T00:00:00"/>
    <s v="Tuesday"/>
    <x v="11"/>
    <x v="0"/>
    <s v="PRD00960"/>
    <n v="44"/>
    <n v="180.76"/>
    <n v="7953.44"/>
    <m/>
    <x v="0"/>
    <s v="NO"/>
    <s v="Executed"/>
    <n v="2.5"/>
    <s v="Good"/>
    <s v="https://via.placeholder.com/400?text=Shelf+1346"/>
    <m/>
  </r>
  <r>
    <x v="1346"/>
    <s v="PRM0129"/>
    <s v="STR0059"/>
    <x v="3"/>
    <s v="Kafr El-Sheikh"/>
    <d v="2024-10-26T00:00:00"/>
    <s v="Saturday"/>
    <x v="3"/>
    <x v="0"/>
    <s v="PRD00536"/>
    <n v="3"/>
    <n v="215.57"/>
    <n v="646.71"/>
    <m/>
    <x v="2"/>
    <s v="Yes"/>
    <s v="Executed"/>
    <n v="4.8"/>
    <s v="Excellent"/>
    <s v="https://via.placeholder.com/400?text=Shelf+1347"/>
    <m/>
  </r>
  <r>
    <x v="1347"/>
    <s v="PRM0033"/>
    <s v="STR0114"/>
    <x v="3"/>
    <s v="Mansoura"/>
    <d v="2024-12-07T00:00:00"/>
    <s v="Saturday"/>
    <x v="2"/>
    <x v="0"/>
    <s v="PRD01165"/>
    <n v="42"/>
    <n v="228.16"/>
    <n v="9582.7199999999993"/>
    <m/>
    <x v="5"/>
    <s v="Yes"/>
    <s v="Not Executed"/>
    <n v="4.9000000000000004"/>
    <s v="Excellent"/>
    <s v="https://via.placeholder.com/400?text=Shelf+1348"/>
    <s v="Photo blurry"/>
  </r>
  <r>
    <x v="1348"/>
    <s v="PRM0296"/>
    <s v="STR0276"/>
    <x v="1"/>
    <s v="6th of October"/>
    <d v="2025-07-14T00:00:00"/>
    <s v="Monday"/>
    <x v="0"/>
    <x v="1"/>
    <s v="PRD01008"/>
    <n v="19"/>
    <n v="102.29"/>
    <n v="1943.51"/>
    <m/>
    <x v="2"/>
    <s v="Yes"/>
    <s v="Executed"/>
    <n v="4.8"/>
    <s v="Excellent"/>
    <s v="https://via.placeholder.com/400?text=Shelf+1349"/>
    <m/>
  </r>
  <r>
    <x v="1349"/>
    <s v="PRM0015"/>
    <s v="STR0324"/>
    <x v="4"/>
    <s v="Luxor"/>
    <d v="2025-05-26T00:00:00"/>
    <s v="Monday"/>
    <x v="1"/>
    <x v="1"/>
    <s v="PRD00514"/>
    <n v="4"/>
    <n v="104.28"/>
    <n v="417.12"/>
    <m/>
    <x v="3"/>
    <s v="Yes"/>
    <s v="Partial"/>
    <n v="4.7"/>
    <s v="Excellent"/>
    <s v="https://via.placeholder.com/400?text=Shelf+1350"/>
    <m/>
  </r>
  <r>
    <x v="1350"/>
    <s v="PRM0073"/>
    <s v="STR0172"/>
    <x v="1"/>
    <s v="Dokki"/>
    <d v="2024-02-07T00:00:00"/>
    <s v="Wednesday"/>
    <x v="5"/>
    <x v="0"/>
    <s v="PRD01047"/>
    <n v="0"/>
    <n v="135.86000000000001"/>
    <n v="3804.08"/>
    <m/>
    <x v="2"/>
    <s v="NO"/>
    <s v="Executed"/>
    <n v="4.9000000000000004"/>
    <s v="Excellent"/>
    <s v="https://via.placeholder.com/400?text=Shelf+1351"/>
    <m/>
  </r>
  <r>
    <x v="1351"/>
    <s v="PRM0292"/>
    <s v="STR0264"/>
    <x v="1"/>
    <s v="Dokki"/>
    <d v="2024-06-06T00:00:00"/>
    <s v="Thursday"/>
    <x v="4"/>
    <x v="0"/>
    <s v="PRD00872"/>
    <n v="31"/>
    <n v="144.96"/>
    <n v="4493.76"/>
    <m/>
    <x v="4"/>
    <s v="Yes"/>
    <s v="Not Executed"/>
    <n v="1.1000000000000001"/>
    <s v="Poor"/>
    <s v="https://via.placeholder.com/400?text=Shelf+1352"/>
    <m/>
  </r>
  <r>
    <x v="1352"/>
    <s v="PRM0288"/>
    <s v="STR0195"/>
    <x v="0"/>
    <s v="Heliopolis"/>
    <d v="2025-04-15T00:00:00"/>
    <s v="Tuesday"/>
    <x v="9"/>
    <x v="1"/>
    <s v="PRD00221"/>
    <n v="43"/>
    <n v="357.78"/>
    <n v="15384.54"/>
    <m/>
    <x v="1"/>
    <s v="NO"/>
    <s v="Executed"/>
    <n v="4.0999999999999996"/>
    <s v="Excellent"/>
    <s v="https://via.placeholder.com/400?text=Shelf+1353"/>
    <m/>
  </r>
  <r>
    <x v="1353"/>
    <s v="PRM0262"/>
    <s v="STR0137"/>
    <x v="0"/>
    <s v="Dokki"/>
    <d v="2024-02-03T00:00:00"/>
    <s v="Saturday"/>
    <x v="5"/>
    <x v="0"/>
    <s v="PRD00347"/>
    <n v="36"/>
    <n v="19.41"/>
    <n v="698.76"/>
    <m/>
    <x v="0"/>
    <s v="NO"/>
    <s v="Not Executed"/>
    <n v="3.7"/>
    <s v="Excellent"/>
    <s v="https://via.placeholder.com/400?text=Shelf+1354"/>
    <s v="Photo blurry"/>
  </r>
  <r>
    <x v="1354"/>
    <s v="PRM0150"/>
    <s v="STR0179"/>
    <x v="1"/>
    <s v="Dokki"/>
    <d v="2025-09-18T00:00:00"/>
    <s v="Thursday"/>
    <x v="10"/>
    <x v="1"/>
    <s v="PRD01009"/>
    <n v="12"/>
    <n v="300.60000000000002"/>
    <n v="3607.2"/>
    <m/>
    <x v="4"/>
    <s v="Yes"/>
    <s v="Executed"/>
    <n v="3.7"/>
    <s v="Excellent"/>
    <s v="https://via.placeholder.com/400?text=Shelf+1355"/>
    <s v="Photo blurry"/>
  </r>
  <r>
    <x v="1355"/>
    <s v="PRM0174"/>
    <s v="STR0052"/>
    <x v="2"/>
    <s v="Sedy Bey"/>
    <d v="2024-08-18T00:00:00"/>
    <s v="Sunday"/>
    <x v="7"/>
    <x v="0"/>
    <s v="PRD00593"/>
    <n v="38"/>
    <n v="112.34"/>
    <n v="4268.92"/>
    <m/>
    <x v="5"/>
    <s v="NO"/>
    <s v="Executed"/>
    <n v="2.9"/>
    <s v="Good"/>
    <s v="https://via.placeholder.com/400?text=Shelf+1356"/>
    <s v="Photo blurry"/>
  </r>
  <r>
    <x v="1356"/>
    <s v="PRM0085"/>
    <s v="STR0062"/>
    <x v="3"/>
    <s v="Tanta"/>
    <d v="2024-05-31T00:00:00"/>
    <s v="Friday"/>
    <x v="1"/>
    <x v="0"/>
    <s v="PRD00664"/>
    <n v="46"/>
    <n v="61.25"/>
    <n v="2817.5"/>
    <m/>
    <x v="0"/>
    <s v="NO"/>
    <s v="Executed"/>
    <n v="4.7"/>
    <s v="Excellent"/>
    <s v="https://via.placeholder.com/400?text=Shelf+1357"/>
    <m/>
  </r>
  <r>
    <x v="1357"/>
    <s v="PRM0063"/>
    <s v="STR0341"/>
    <x v="4"/>
    <s v="Qena"/>
    <d v="2024-05-04T00:00:00"/>
    <s v="Saturday"/>
    <x v="1"/>
    <x v="0"/>
    <s v="PRD00649"/>
    <n v="19"/>
    <n v="322.63"/>
    <n v="6129.97"/>
    <m/>
    <x v="0"/>
    <s v="Yes"/>
    <s v="Partial"/>
    <n v="4.5999999999999996"/>
    <s v="Excellent"/>
    <s v="https://via.placeholder.com/400?text=Shelf+1358"/>
    <s v="Photo blurry"/>
  </r>
  <r>
    <x v="1358"/>
    <s v="PRM0054"/>
    <s v="STR0327"/>
    <x v="0"/>
    <s v="Abbassia"/>
    <d v="2025-07-21T00:00:00"/>
    <s v="Monday"/>
    <x v="0"/>
    <x v="1"/>
    <s v="PRD00267"/>
    <n v="49"/>
    <n v="0"/>
    <n v="866.32"/>
    <m/>
    <x v="5"/>
    <s v="Yes"/>
    <s v="Executed"/>
    <n v="2.9"/>
    <s v="Good"/>
    <s v="https://via.placeholder.com/400?text=Shelf+1359"/>
    <m/>
  </r>
  <r>
    <x v="1359"/>
    <s v="PRM0031"/>
    <s v="STR0284"/>
    <x v="3"/>
    <s v="Tanta"/>
    <d v="2024-02-04T00:00:00"/>
    <s v="Sunday"/>
    <x v="5"/>
    <x v="0"/>
    <s v="PRD00671"/>
    <n v="3"/>
    <n v="77.16"/>
    <n v="231.48"/>
    <m/>
    <x v="3"/>
    <s v="Yes"/>
    <s v="Executed"/>
    <n v="3.9"/>
    <s v="Excellent"/>
    <s v="https://via.placeholder.com/400?text=Shelf+1360"/>
    <m/>
  </r>
  <r>
    <x v="1360"/>
    <s v="PRM0171"/>
    <s v="STR0088"/>
    <x v="1"/>
    <s v="Dokki"/>
    <d v="2024-07-18T00:00:00"/>
    <s v="Thursday"/>
    <x v="0"/>
    <x v="0"/>
    <s v="PRD01162"/>
    <n v="34"/>
    <n v="378.98"/>
    <n v="12885.32"/>
    <m/>
    <x v="1"/>
    <s v="NO"/>
    <s v="Partial"/>
    <n v="3.3"/>
    <s v="Excellent"/>
    <s v="https://via.placeholder.com/400?text=Shelf+1361"/>
    <m/>
  </r>
  <r>
    <x v="1361"/>
    <s v="PRM0013"/>
    <s v="STR0349"/>
    <x v="4"/>
    <s v="Luxor"/>
    <d v="2024-03-04T00:00:00"/>
    <s v="Monday"/>
    <x v="11"/>
    <x v="0"/>
    <s v="PRD00043"/>
    <n v="45"/>
    <n v="346.7"/>
    <n v="15601.5"/>
    <m/>
    <x v="0"/>
    <s v="Yes"/>
    <s v="Executed"/>
    <n v="2.2000000000000002"/>
    <s v="Good"/>
    <s v="https://via.placeholder.com/400?text=Shelf+1362"/>
    <m/>
  </r>
  <r>
    <x v="1362"/>
    <s v="PRM0190"/>
    <s v="STR0250"/>
    <x v="4"/>
    <s v="Aswan"/>
    <d v="2024-06-16T00:00:00"/>
    <s v="Sunday"/>
    <x v="4"/>
    <x v="0"/>
    <s v="PRD00124"/>
    <n v="35"/>
    <n v="125.76"/>
    <n v="4401.6000000000004"/>
    <m/>
    <x v="4"/>
    <s v="NO"/>
    <s v="Not Executed"/>
    <n v="2.1"/>
    <s v="Good"/>
    <s v="https://via.placeholder.com/400?text=Shelf+1363"/>
    <m/>
  </r>
  <r>
    <x v="1363"/>
    <s v="PRM0186"/>
    <s v="STR0080"/>
    <x v="4"/>
    <s v="Qena"/>
    <d v="2024-12-11T00:00:00"/>
    <s v="Wednesday"/>
    <x v="2"/>
    <x v="0"/>
    <s v="PRD00121"/>
    <n v="48"/>
    <n v="178.65"/>
    <n v="8575.2000000000007"/>
    <m/>
    <x v="5"/>
    <s v="NO"/>
    <s v="Executed"/>
    <n v="4.9000000000000004"/>
    <s v="Excellent"/>
    <s v="https://via.placeholder.com/400?text=Shelf+1364"/>
    <m/>
  </r>
  <r>
    <x v="1364"/>
    <s v="PRM0225"/>
    <s v="STR0258"/>
    <x v="0"/>
    <s v="Nasr City"/>
    <d v="2025-10-11T00:00:00"/>
    <s v="Saturday"/>
    <x v="3"/>
    <x v="1"/>
    <s v="PRD00016"/>
    <n v="16"/>
    <n v="322.23"/>
    <n v="5155.68"/>
    <m/>
    <x v="3"/>
    <s v="NO"/>
    <s v="Partial"/>
    <n v="4"/>
    <s v="Excellent"/>
    <s v="https://via.placeholder.com/400?text=Shelf+1365"/>
    <s v="Photo blurry"/>
  </r>
  <r>
    <x v="1365"/>
    <s v="PRM0098"/>
    <s v="STR0077"/>
    <x v="0"/>
    <s v="Maadi"/>
    <d v="2025-11-05T00:00:00"/>
    <s v="Wednesday"/>
    <x v="8"/>
    <x v="1"/>
    <s v="PRD00243"/>
    <n v="29"/>
    <n v="229.28"/>
    <n v="6649.12"/>
    <m/>
    <x v="1"/>
    <s v="Yes"/>
    <s v="Partial"/>
    <n v="3.3"/>
    <s v="Excellent"/>
    <s v="https://via.placeholder.com/400?text=Shelf+1366"/>
    <m/>
  </r>
  <r>
    <x v="1366"/>
    <s v="PRM0207"/>
    <s v="STR0290"/>
    <x v="0"/>
    <s v="Maadi"/>
    <d v="2024-09-21T00:00:00"/>
    <s v="Saturday"/>
    <x v="10"/>
    <x v="0"/>
    <s v="PRD00019"/>
    <n v="48"/>
    <n v="211.18"/>
    <n v="10136.64"/>
    <m/>
    <x v="3"/>
    <s v="Yes"/>
    <s v="Partial"/>
    <n v="2.9"/>
    <s v="Good"/>
    <s v="https://via.placeholder.com/400?text=Shelf+1367"/>
    <m/>
  </r>
  <r>
    <x v="1367"/>
    <s v="PRM0169"/>
    <s v="STR0319"/>
    <x v="0"/>
    <s v="Nasr City"/>
    <d v="2025-09-10T00:00:00"/>
    <s v="Wednesday"/>
    <x v="10"/>
    <x v="1"/>
    <s v="PRD00200"/>
    <n v="32"/>
    <n v="153.68"/>
    <n v="4917.76"/>
    <m/>
    <x v="2"/>
    <s v="NO"/>
    <s v="Executed"/>
    <n v="2.8"/>
    <s v="Good"/>
    <s v="https://via.placeholder.com/400?text=Shelf+1368"/>
    <m/>
  </r>
  <r>
    <x v="1368"/>
    <s v="PRM0219"/>
    <s v="STR0218"/>
    <x v="1"/>
    <s v="Sheikh Zayed"/>
    <d v="2025-03-05T00:00:00"/>
    <s v="Wednesday"/>
    <x v="11"/>
    <x v="1"/>
    <s v="PRD00149"/>
    <n v="7"/>
    <n v="110.26"/>
    <n v="771.82"/>
    <m/>
    <x v="4"/>
    <s v="NO"/>
    <s v="Executed"/>
    <n v="3.7"/>
    <s v="Excellent"/>
    <s v="https://via.placeholder.com/400?text=Shelf+1369"/>
    <s v="Photo blurry"/>
  </r>
  <r>
    <x v="1369"/>
    <s v="PRM0177"/>
    <s v="STR0031"/>
    <x v="2"/>
    <s v="Gomrok"/>
    <d v="2025-09-20T00:00:00"/>
    <s v="Saturday"/>
    <x v="10"/>
    <x v="1"/>
    <s v="PRD00744"/>
    <n v="2"/>
    <n v="440.64"/>
    <n v="881.28"/>
    <m/>
    <x v="0"/>
    <s v="Yes"/>
    <s v="Not Executed"/>
    <n v="3.4"/>
    <s v="Excellent"/>
    <s v="https://via.placeholder.com/400?text=Shelf+1370"/>
    <m/>
  </r>
  <r>
    <x v="1370"/>
    <s v="PRM0111"/>
    <s v="STR0063"/>
    <x v="0"/>
    <s v="Abbassia"/>
    <d v="2025-06-15T00:00:00"/>
    <s v="Sunday"/>
    <x v="4"/>
    <x v="1"/>
    <s v="PRD00281"/>
    <n v="22"/>
    <n v="140.32"/>
    <n v="3087.04"/>
    <m/>
    <x v="0"/>
    <s v="Yes"/>
    <s v="Executed"/>
    <n v="1.9"/>
    <s v="Poor"/>
    <s v="https://via.placeholder.com/400?text=Shelf+1371"/>
    <m/>
  </r>
  <r>
    <x v="1371"/>
    <s v="PRM0214"/>
    <s v="STR0254"/>
    <x v="0"/>
    <s v="Maadi"/>
    <d v="2024-01-25T00:00:00"/>
    <s v="Thursday"/>
    <x v="6"/>
    <x v="0"/>
    <s v="PRD00401"/>
    <n v="21"/>
    <n v="19.16"/>
    <n v="402.36"/>
    <m/>
    <x v="3"/>
    <s v="Yes"/>
    <s v="Executed"/>
    <n v="2.4"/>
    <s v="Good"/>
    <s v="https://via.placeholder.com/400?text=Shelf+1372"/>
    <m/>
  </r>
  <r>
    <x v="1372"/>
    <s v="PRM0222"/>
    <s v="STR0085"/>
    <x v="0"/>
    <s v="Abbassia"/>
    <d v="2025-07-08T00:00:00"/>
    <s v="Tuesday"/>
    <x v="0"/>
    <x v="1"/>
    <s v="PRD00778"/>
    <n v="7"/>
    <n v="246.98"/>
    <n v="1728.86"/>
    <m/>
    <x v="2"/>
    <s v="NO"/>
    <s v="Executed"/>
    <n v="4.5"/>
    <s v="Excellent"/>
    <s v="https://via.placeholder.com/400?text=Shelf+1373"/>
    <m/>
  </r>
  <r>
    <x v="1373"/>
    <s v="PRM0262"/>
    <s v="STR0104"/>
    <x v="4"/>
    <s v="Minya"/>
    <d v="2025-10-05T00:00:00"/>
    <s v="Sunday"/>
    <x v="3"/>
    <x v="1"/>
    <s v="PRD00514"/>
    <n v="33"/>
    <n v="104.28"/>
    <n v="3441.24"/>
    <m/>
    <x v="4"/>
    <s v="Yes"/>
    <s v="Executed"/>
    <n v="4.5"/>
    <s v="Excellent"/>
    <s v="https://via.placeholder.com/400?text=Shelf+1374"/>
    <s v="Photo blurry"/>
  </r>
  <r>
    <x v="1374"/>
    <s v="PRM0261"/>
    <s v="STR0239"/>
    <x v="3"/>
    <s v="Zagazig"/>
    <d v="2024-02-10T00:00:00"/>
    <s v="Saturday"/>
    <x v="5"/>
    <x v="0"/>
    <s v="PRD01033"/>
    <n v="44"/>
    <n v="130.66"/>
    <n v="5749.04"/>
    <m/>
    <x v="5"/>
    <s v="Yes"/>
    <s v="Partial"/>
    <n v="1.6"/>
    <s v="Poor"/>
    <s v="https://via.placeholder.com/400?text=Shelf+1375"/>
    <m/>
  </r>
  <r>
    <x v="1375"/>
    <s v="PRM0154"/>
    <s v="STR0100"/>
    <x v="3"/>
    <s v="Zagazig"/>
    <d v="2025-04-11T00:00:00"/>
    <s v="Friday"/>
    <x v="9"/>
    <x v="1"/>
    <s v="PRD00306"/>
    <n v="49"/>
    <n v="0"/>
    <n v="1673.84"/>
    <m/>
    <x v="0"/>
    <s v="NO"/>
    <s v="Executed"/>
    <n v="1.4"/>
    <s v="Poor"/>
    <s v="https://via.placeholder.com/400?text=Shelf+1376"/>
    <m/>
  </r>
  <r>
    <x v="1376"/>
    <s v="PRM0063"/>
    <s v="STR0014"/>
    <x v="1"/>
    <s v="6th of October"/>
    <d v="2024-05-20T00:00:00"/>
    <s v="Monday"/>
    <x v="1"/>
    <x v="0"/>
    <s v="PRD00041"/>
    <n v="48"/>
    <n v="231.01"/>
    <n v="11088.48"/>
    <m/>
    <x v="3"/>
    <s v="NO"/>
    <s v="Executed"/>
    <n v="2.2999999999999998"/>
    <s v="Good"/>
    <s v="https://via.placeholder.com/400?text=Shelf+1377"/>
    <m/>
  </r>
  <r>
    <x v="1377"/>
    <s v="PRM0147"/>
    <s v="STR0196"/>
    <x v="2"/>
    <s v="Sedy Bey"/>
    <d v="2024-11-07T00:00:00"/>
    <s v="Thursday"/>
    <x v="8"/>
    <x v="0"/>
    <s v="PRD00584"/>
    <n v="2"/>
    <n v="50.23"/>
    <n v="100.46"/>
    <m/>
    <x v="2"/>
    <s v="Yes"/>
    <s v="Not Executed"/>
    <n v="3.6"/>
    <s v="Excellent"/>
    <s v="https://via.placeholder.com/400?text=Shelf+1378"/>
    <s v="Photo blurry"/>
  </r>
  <r>
    <x v="1378"/>
    <s v="PRM0227"/>
    <s v="STR0264"/>
    <x v="1"/>
    <s v="Dokki"/>
    <d v="2025-07-19T00:00:00"/>
    <s v="Saturday"/>
    <x v="0"/>
    <x v="1"/>
    <s v="PRD00527"/>
    <n v="17"/>
    <n v="231.18"/>
    <n v="3930.06"/>
    <m/>
    <x v="1"/>
    <s v="NO"/>
    <s v="Executed"/>
    <n v="3.8"/>
    <s v="Excellent"/>
    <s v="https://via.placeholder.com/400?text=Shelf+1379"/>
    <m/>
  </r>
  <r>
    <x v="1379"/>
    <s v="PRM0211"/>
    <s v="STR0221"/>
    <x v="0"/>
    <s v="Dokki"/>
    <d v="2025-01-04T00:00:00"/>
    <s v="Saturday"/>
    <x v="6"/>
    <x v="1"/>
    <s v="PRD00959"/>
    <n v="40"/>
    <n v="72.69"/>
    <n v="2907.6"/>
    <m/>
    <x v="1"/>
    <s v="NO"/>
    <s v="Executed"/>
    <n v="3.9"/>
    <s v="Excellent"/>
    <s v="https://via.placeholder.com/400?text=Shelf+1380"/>
    <m/>
  </r>
  <r>
    <x v="1380"/>
    <s v="PRM0215"/>
    <s v="STR0098"/>
    <x v="2"/>
    <s v="Roushdy"/>
    <d v="2025-01-28T00:00:00"/>
    <s v="Tuesday"/>
    <x v="6"/>
    <x v="1"/>
    <s v="PRD00890"/>
    <n v="33"/>
    <n v="198.4"/>
    <n v="6547.2"/>
    <m/>
    <x v="4"/>
    <s v="NO"/>
    <s v="Executed"/>
    <n v="3.8"/>
    <s v="Excellent"/>
    <s v="https://via.placeholder.com/400?text=Shelf+1381"/>
    <s v="Photo blurry"/>
  </r>
  <r>
    <x v="1381"/>
    <s v="PRM0009"/>
    <s v="STR0056"/>
    <x v="2"/>
    <s v="Sedy Bey"/>
    <d v="2024-05-16T00:00:00"/>
    <s v="Thursday"/>
    <x v="1"/>
    <x v="0"/>
    <s v="PRD00663"/>
    <n v="27"/>
    <n v="419.86"/>
    <n v="11336.22"/>
    <m/>
    <x v="1"/>
    <s v="Yes"/>
    <s v="Executed"/>
    <n v="1.2"/>
    <s v="Poor"/>
    <s v="https://via.placeholder.com/400?text=Shelf+1382"/>
    <m/>
  </r>
  <r>
    <x v="1382"/>
    <s v="PRM0160"/>
    <s v="STR0032"/>
    <x v="0"/>
    <s v="Dokki"/>
    <d v="2024-07-30T00:00:00"/>
    <s v="Tuesday"/>
    <x v="0"/>
    <x v="0"/>
    <s v="PRD00156"/>
    <n v="16"/>
    <n v="269.43"/>
    <n v="4310.88"/>
    <m/>
    <x v="1"/>
    <s v="NO"/>
    <s v="Partial"/>
    <n v="4.2"/>
    <s v="Excellent"/>
    <s v="https://via.placeholder.com/400?text=Shelf+1383"/>
    <s v="Photo blurry"/>
  </r>
  <r>
    <x v="1383"/>
    <s v="PRM0179"/>
    <s v="STR0217"/>
    <x v="3"/>
    <s v="Damietta"/>
    <d v="2025-10-05T00:00:00"/>
    <s v="Sunday"/>
    <x v="3"/>
    <x v="1"/>
    <s v="PRD00830"/>
    <n v="15"/>
    <n v="287.58999999999997"/>
    <n v="4313.8500000000004"/>
    <m/>
    <x v="4"/>
    <s v="Yes"/>
    <s v="Partial"/>
    <n v="4.2"/>
    <s v="Excellent"/>
    <s v="https://via.placeholder.com/400?text=Shelf+1384"/>
    <m/>
  </r>
  <r>
    <x v="1384"/>
    <s v="PRM0022"/>
    <s v="STR0279"/>
    <x v="1"/>
    <s v="Haram"/>
    <d v="2025-05-19T00:00:00"/>
    <s v="Monday"/>
    <x v="1"/>
    <x v="1"/>
    <s v="PRD00317"/>
    <n v="17"/>
    <n v="307.57"/>
    <n v="5228.6899999999996"/>
    <m/>
    <x v="2"/>
    <s v="NO"/>
    <s v="Partial"/>
    <n v="3.1"/>
    <s v="Excellent"/>
    <s v="https://via.placeholder.com/400?text=Shelf+1385"/>
    <m/>
  </r>
  <r>
    <x v="1385"/>
    <s v="PRM0092"/>
    <s v="STR0096"/>
    <x v="1"/>
    <s v="Sheikh Zayed"/>
    <d v="2024-04-02T00:00:00"/>
    <s v="Tuesday"/>
    <x v="9"/>
    <x v="0"/>
    <s v="PRD00249"/>
    <n v="49"/>
    <n v="360.85"/>
    <n v="17681.650000000001"/>
    <m/>
    <x v="5"/>
    <s v="Yes"/>
    <s v="Executed"/>
    <n v="2"/>
    <s v="Good"/>
    <s v="https://via.placeholder.com/400?text=Shelf+1386"/>
    <s v="Photo blurry"/>
  </r>
  <r>
    <x v="1386"/>
    <s v="PRM0260"/>
    <s v="STR0041"/>
    <x v="0"/>
    <s v="Nasr City"/>
    <d v="2024-07-02T00:00:00"/>
    <s v="Tuesday"/>
    <x v="0"/>
    <x v="0"/>
    <s v="PRD01040"/>
    <n v="25"/>
    <n v="249.59"/>
    <n v="6239.75"/>
    <m/>
    <x v="0"/>
    <s v="NO"/>
    <s v="Executed"/>
    <n v="4.5999999999999996"/>
    <s v="Excellent"/>
    <s v="https://via.placeholder.com/400?text=Shelf+1387"/>
    <m/>
  </r>
  <r>
    <x v="1387"/>
    <s v="PRM0146"/>
    <s v="STR0089"/>
    <x v="3"/>
    <s v="Tanta"/>
    <d v="2024-12-15T00:00:00"/>
    <s v="Sunday"/>
    <x v="2"/>
    <x v="0"/>
    <s v="PRD00569"/>
    <n v="14"/>
    <n v="342.36"/>
    <n v="4793.04"/>
    <m/>
    <x v="4"/>
    <s v="NO"/>
    <s v="Executed"/>
    <n v="2.5"/>
    <s v="Good"/>
    <s v="https://via.placeholder.com/400?text=Shelf+1388"/>
    <m/>
  </r>
  <r>
    <x v="1388"/>
    <s v="PRM0095"/>
    <s v="STR0345"/>
    <x v="0"/>
    <s v="Heliopolis"/>
    <d v="2025-03-27T00:00:00"/>
    <s v="Thursday"/>
    <x v="11"/>
    <x v="1"/>
    <s v="PRD00339"/>
    <n v="9"/>
    <n v="242.94"/>
    <n v="2186.46"/>
    <m/>
    <x v="0"/>
    <s v="NO"/>
    <s v="Executed"/>
    <n v="2"/>
    <s v="Good"/>
    <s v="https://via.placeholder.com/400?text=Shelf+1389"/>
    <s v="Photo blurry"/>
  </r>
  <r>
    <x v="1389"/>
    <s v="PRM0263"/>
    <s v="STR0115"/>
    <x v="4"/>
    <s v="Sohag"/>
    <d v="2024-08-03T00:00:00"/>
    <s v="Saturday"/>
    <x v="7"/>
    <x v="0"/>
    <s v="PRD00366"/>
    <n v="37"/>
    <n v="333.25"/>
    <n v="12330.25"/>
    <m/>
    <x v="4"/>
    <s v="Yes"/>
    <s v="Executed"/>
    <n v="3.7"/>
    <s v="Excellent"/>
    <s v="https://via.placeholder.com/400?text=Shelf+1390"/>
    <m/>
  </r>
  <r>
    <x v="1390"/>
    <s v="PRM0232"/>
    <s v="STR0113"/>
    <x v="0"/>
    <s v="Heliopolis"/>
    <d v="2025-04-29T00:00:00"/>
    <s v="Tuesday"/>
    <x v="9"/>
    <x v="1"/>
    <s v="PRD00738"/>
    <n v="27"/>
    <n v="394.46"/>
    <n v="10650.42"/>
    <m/>
    <x v="3"/>
    <s v="NO"/>
    <s v="Executed"/>
    <n v="4.3"/>
    <s v="Excellent"/>
    <s v="https://via.placeholder.com/400?text=Shelf+1391"/>
    <m/>
  </r>
  <r>
    <x v="1391"/>
    <s v="PRM0024"/>
    <s v="STR0251"/>
    <x v="1"/>
    <s v="Haram"/>
    <d v="2025-02-03T00:00:00"/>
    <s v="Monday"/>
    <x v="5"/>
    <x v="1"/>
    <s v="PRD01046"/>
    <n v="12"/>
    <n v="100.97"/>
    <n v="1211.6400000000001"/>
    <m/>
    <x v="3"/>
    <s v="NO"/>
    <s v="Executed"/>
    <n v="1.6"/>
    <s v="Poor"/>
    <s v="https://via.placeholder.com/400?text=Shelf+1392"/>
    <m/>
  </r>
  <r>
    <x v="1392"/>
    <s v="PRM0095"/>
    <s v="STR0311"/>
    <x v="4"/>
    <s v="Aswan"/>
    <d v="2025-05-16T00:00:00"/>
    <s v="Friday"/>
    <x v="1"/>
    <x v="1"/>
    <s v="PRD00039"/>
    <n v="12"/>
    <n v="187.28"/>
    <n v="2247.36"/>
    <m/>
    <x v="0"/>
    <s v="NO"/>
    <s v="Executed"/>
    <n v="4.4000000000000004"/>
    <s v="Excellent"/>
    <s v="https://via.placeholder.com/400?text=Shelf+1393"/>
    <s v="Photo blurry"/>
  </r>
  <r>
    <x v="1393"/>
    <s v="PRM0207"/>
    <s v="STR0334"/>
    <x v="1"/>
    <s v="Dokki"/>
    <d v="2024-10-19T00:00:00"/>
    <s v="Saturday"/>
    <x v="3"/>
    <x v="0"/>
    <s v="PRD00064"/>
    <n v="47"/>
    <n v="0"/>
    <n v="8051.1"/>
    <m/>
    <x v="2"/>
    <s v="Yes"/>
    <s v="Executed"/>
    <n v="4.5"/>
    <s v="Excellent"/>
    <s v="https://via.placeholder.com/400?text=Shelf+1394"/>
    <m/>
  </r>
  <r>
    <x v="1394"/>
    <s v="PRM0044"/>
    <s v="STR0336"/>
    <x v="3"/>
    <s v="Tanta"/>
    <d v="2024-01-23T00:00:00"/>
    <s v="Tuesday"/>
    <x v="6"/>
    <x v="0"/>
    <s v="PRD00478"/>
    <n v="8"/>
    <n v="165.03"/>
    <n v="1320.24"/>
    <m/>
    <x v="3"/>
    <s v="Yes"/>
    <s v="Executed"/>
    <n v="2.9"/>
    <s v="Good"/>
    <s v="https://via.placeholder.com/400?text=Shelf+1395"/>
    <m/>
  </r>
  <r>
    <x v="1395"/>
    <s v="PRM0233"/>
    <s v="STR0165"/>
    <x v="4"/>
    <s v="Minya"/>
    <d v="2025-07-03T00:00:00"/>
    <s v="Thursday"/>
    <x v="0"/>
    <x v="1"/>
    <s v="PRD00793"/>
    <n v="25"/>
    <n v="309.58"/>
    <n v="7739.5"/>
    <m/>
    <x v="4"/>
    <s v="NO"/>
    <s v="Executed"/>
    <n v="4.9000000000000004"/>
    <s v="Excellent"/>
    <s v="https://via.placeholder.com/400?text=Shelf+1396"/>
    <m/>
  </r>
  <r>
    <x v="1396"/>
    <s v="PRM0197"/>
    <s v="STR0111"/>
    <x v="1"/>
    <s v="Dokki"/>
    <d v="2025-01-18T00:00:00"/>
    <s v="Saturday"/>
    <x v="6"/>
    <x v="1"/>
    <s v="PRD01152"/>
    <n v="15"/>
    <n v="268.86"/>
    <n v="4032.9"/>
    <m/>
    <x v="3"/>
    <s v="NO"/>
    <s v="Executed"/>
    <n v="3"/>
    <s v="Good"/>
    <s v="https://via.placeholder.com/400?text=Shelf+1397"/>
    <m/>
  </r>
  <r>
    <x v="1397"/>
    <s v="PRM0199"/>
    <s v="STR0016"/>
    <x v="0"/>
    <s v="Nasr City"/>
    <d v="2024-10-01T00:00:00"/>
    <s v="Tuesday"/>
    <x v="3"/>
    <x v="0"/>
    <s v="PRD01056"/>
    <n v="35"/>
    <n v="254.07"/>
    <n v="8892.4500000000007"/>
    <m/>
    <x v="3"/>
    <s v="NO"/>
    <s v="Partial"/>
    <n v="3.6"/>
    <s v="Excellent"/>
    <s v="https://via.placeholder.com/400?text=Shelf+1398"/>
    <m/>
  </r>
  <r>
    <x v="1398"/>
    <s v="PRM0249"/>
    <s v="STR0323"/>
    <x v="3"/>
    <s v="Mansoura"/>
    <d v="2024-09-06T00:00:00"/>
    <s v="Friday"/>
    <x v="10"/>
    <x v="0"/>
    <s v="PRD00422"/>
    <n v="35"/>
    <n v="16.68"/>
    <n v="583.79999999999995"/>
    <m/>
    <x v="5"/>
    <s v="Yes"/>
    <s v="Executed"/>
    <n v="2.2999999999999998"/>
    <s v="Good"/>
    <s v="https://via.placeholder.com/400?text=Shelf+1399"/>
    <s v="Photo blurry"/>
  </r>
  <r>
    <x v="1399"/>
    <s v="PRM0294"/>
    <s v="STR0183"/>
    <x v="0"/>
    <s v="Heliopolis"/>
    <d v="2025-10-15T00:00:00"/>
    <s v="Wednesday"/>
    <x v="3"/>
    <x v="1"/>
    <s v="PRD00941"/>
    <n v="9"/>
    <n v="222.92"/>
    <n v="2006.28"/>
    <m/>
    <x v="3"/>
    <s v="NO"/>
    <s v="Partial"/>
    <n v="3.2"/>
    <s v="Excellent"/>
    <s v="https://via.placeholder.com/400?text=Shelf+1400"/>
    <m/>
  </r>
  <r>
    <x v="1400"/>
    <s v="PRM0138"/>
    <s v="STR0228"/>
    <x v="0"/>
    <s v="Nasr City"/>
    <d v="2024-01-16T00:00:00"/>
    <s v="Tuesday"/>
    <x v="6"/>
    <x v="0"/>
    <s v="PRD00525"/>
    <n v="10"/>
    <n v="231.06"/>
    <n v="2310.6"/>
    <m/>
    <x v="3"/>
    <s v="Yes"/>
    <s v="Executed"/>
    <n v="4.7"/>
    <s v="Excellent"/>
    <s v="https://via.placeholder.com/400?text=Shelf+1401"/>
    <m/>
  </r>
  <r>
    <x v="1401"/>
    <s v="PRM0287"/>
    <s v="STR0221"/>
    <x v="0"/>
    <s v="Dokki"/>
    <d v="2024-08-23T00:00:00"/>
    <s v="Friday"/>
    <x v="7"/>
    <x v="0"/>
    <s v="PRD01150"/>
    <n v="27"/>
    <n v="189.91"/>
    <n v="5127.57"/>
    <m/>
    <x v="1"/>
    <s v="Yes"/>
    <s v="Partial"/>
    <n v="4.2"/>
    <s v="Excellent"/>
    <s v="https://via.placeholder.com/400?text=Shelf+1402"/>
    <m/>
  </r>
  <r>
    <x v="1402"/>
    <s v="PRM0164"/>
    <s v="STR0311"/>
    <x v="4"/>
    <s v="Aswan"/>
    <d v="2024-11-17T00:00:00"/>
    <s v="Sunday"/>
    <x v="8"/>
    <x v="0"/>
    <s v="PRD00557"/>
    <n v="35"/>
    <n v="174.6"/>
    <n v="6111"/>
    <m/>
    <x v="1"/>
    <s v="Yes"/>
    <s v="Not Executed"/>
    <n v="2"/>
    <s v="Good"/>
    <s v="https://via.placeholder.com/400?text=Shelf+1403"/>
    <m/>
  </r>
  <r>
    <x v="1403"/>
    <s v="PRM0227"/>
    <s v="STR0241"/>
    <x v="0"/>
    <s v="Nasr City"/>
    <d v="2025-09-14T00:00:00"/>
    <s v="Sunday"/>
    <x v="10"/>
    <x v="1"/>
    <s v="PRD00334"/>
    <n v="36"/>
    <n v="172.19"/>
    <n v="6198.84"/>
    <m/>
    <x v="0"/>
    <s v="NO"/>
    <s v="Executed"/>
    <n v="1.2"/>
    <s v="Poor"/>
    <s v="https://via.placeholder.com/400?text=Shelf+1404"/>
    <m/>
  </r>
  <r>
    <x v="1404"/>
    <s v="PRM0048"/>
    <s v="STR0207"/>
    <x v="1"/>
    <s v="Imbaba"/>
    <d v="2024-01-02T00:00:00"/>
    <s v="Tuesday"/>
    <x v="6"/>
    <x v="0"/>
    <s v="PRD00688"/>
    <n v="19"/>
    <n v="123.74"/>
    <n v="2351.06"/>
    <m/>
    <x v="3"/>
    <s v="Yes"/>
    <s v="Executed"/>
    <n v="4.7"/>
    <s v="Excellent"/>
    <s v="https://via.placeholder.com/400?text=Shelf+1405"/>
    <m/>
  </r>
  <r>
    <x v="1405"/>
    <s v="PRM0077"/>
    <s v="STR0344"/>
    <x v="0"/>
    <s v="Dokki"/>
    <d v="2024-04-30T00:00:00"/>
    <s v="Tuesday"/>
    <x v="9"/>
    <x v="0"/>
    <s v="PRD00539"/>
    <n v="2"/>
    <n v="83.42"/>
    <n v="166.84"/>
    <m/>
    <x v="3"/>
    <s v="Yes"/>
    <s v="Executed"/>
    <n v="4.3"/>
    <s v="Excellent"/>
    <s v="https://via.placeholder.com/400?text=Shelf+1406"/>
    <m/>
  </r>
  <r>
    <x v="1406"/>
    <s v="PRM0032"/>
    <s v="STR0107"/>
    <x v="3"/>
    <s v="Kafr El-Sheikh"/>
    <d v="2025-10-29T00:00:00"/>
    <s v="Wednesday"/>
    <x v="3"/>
    <x v="1"/>
    <s v="PRD00537"/>
    <n v="13"/>
    <n v="221.94"/>
    <n v="2885.22"/>
    <m/>
    <x v="1"/>
    <s v="NO"/>
    <s v="Executed"/>
    <n v="3.9"/>
    <s v="Excellent"/>
    <s v="https://via.placeholder.com/400?text=Shelf+1407"/>
    <m/>
  </r>
  <r>
    <x v="1407"/>
    <s v="PRM0044"/>
    <s v="STR0042"/>
    <x v="1"/>
    <s v="Dokki"/>
    <d v="2025-06-12T00:00:00"/>
    <s v="Thursday"/>
    <x v="4"/>
    <x v="1"/>
    <s v="PRD00751"/>
    <n v="5"/>
    <n v="108.69"/>
    <n v="543.45000000000005"/>
    <m/>
    <x v="0"/>
    <s v="Yes"/>
    <s v="Not Executed"/>
    <n v="3.1"/>
    <s v="Excellent"/>
    <s v="https://via.placeholder.com/400?text=Shelf+1408"/>
    <s v="Photo blurry"/>
  </r>
  <r>
    <x v="1408"/>
    <s v="PRM0169"/>
    <s v="STR0050"/>
    <x v="3"/>
    <s v="Kafr El-Sheikh"/>
    <d v="2025-03-25T00:00:00"/>
    <s v="Tuesday"/>
    <x v="11"/>
    <x v="1"/>
    <s v="PRD00490"/>
    <n v="8"/>
    <n v="283.76"/>
    <n v="2270.08"/>
    <m/>
    <x v="1"/>
    <s v="NO"/>
    <s v="Executed"/>
    <n v="1.6"/>
    <s v="Poor"/>
    <s v="https://via.placeholder.com/400?text=Shelf+1409"/>
    <s v="Photo blurry"/>
  </r>
  <r>
    <x v="1409"/>
    <s v="PRM0216"/>
    <s v="STR0156"/>
    <x v="1"/>
    <s v="Imbaba"/>
    <d v="2025-10-29T00:00:00"/>
    <s v="Wednesday"/>
    <x v="3"/>
    <x v="1"/>
    <s v="PRD00976"/>
    <n v="18"/>
    <n v="111.52"/>
    <n v="2007.36"/>
    <m/>
    <x v="1"/>
    <s v="Yes"/>
    <s v="Executed"/>
    <n v="1.2"/>
    <s v="Poor"/>
    <s v="https://via.placeholder.com/400?text=Shelf+1410"/>
    <m/>
  </r>
  <r>
    <x v="1410"/>
    <s v="PRM0122"/>
    <s v="STR0287"/>
    <x v="3"/>
    <s v="Mansoura"/>
    <d v="2024-02-20T00:00:00"/>
    <s v="Tuesday"/>
    <x v="5"/>
    <x v="0"/>
    <s v="PRD00401"/>
    <n v="39"/>
    <n v="19.16"/>
    <n v="747.24"/>
    <m/>
    <x v="5"/>
    <s v="NO"/>
    <s v="Not Executed"/>
    <n v="4.7"/>
    <s v="Excellent"/>
    <s v="https://via.placeholder.com/400?text=Shelf+1411"/>
    <m/>
  </r>
  <r>
    <x v="1411"/>
    <s v="PRM0106"/>
    <s v="STR0227"/>
    <x v="0"/>
    <s v="Maadi"/>
    <d v="2025-04-29T00:00:00"/>
    <s v="Tuesday"/>
    <x v="9"/>
    <x v="1"/>
    <s v="PRD01110"/>
    <n v="47"/>
    <n v="105.64"/>
    <n v="4965.08"/>
    <m/>
    <x v="0"/>
    <s v="Yes"/>
    <s v="Executed"/>
    <n v="3.2"/>
    <s v="Excellent"/>
    <s v="https://via.placeholder.com/400?text=Shelf+1412"/>
    <s v="Photo blurry"/>
  </r>
  <r>
    <x v="1412"/>
    <s v="PRM0210"/>
    <s v="STR0231"/>
    <x v="0"/>
    <s v="Dokki"/>
    <d v="2024-07-06T00:00:00"/>
    <s v="Saturday"/>
    <x v="0"/>
    <x v="0"/>
    <s v="PRD00952"/>
    <n v="15"/>
    <n v="221.04"/>
    <n v="3315.6"/>
    <m/>
    <x v="4"/>
    <s v="NO"/>
    <s v="Executed"/>
    <n v="1.8"/>
    <s v="Poor"/>
    <s v="https://via.placeholder.com/400?text=Shelf+1413"/>
    <m/>
  </r>
  <r>
    <x v="1413"/>
    <s v="PRM0087"/>
    <s v="STR0120"/>
    <x v="1"/>
    <s v="6th of October"/>
    <d v="2024-10-19T00:00:00"/>
    <s v="Saturday"/>
    <x v="3"/>
    <x v="0"/>
    <s v="PRD00423"/>
    <n v="38"/>
    <n v="108.53"/>
    <n v="4124.1400000000003"/>
    <m/>
    <x v="3"/>
    <s v="NO"/>
    <s v="Not Executed"/>
    <n v="4.0999999999999996"/>
    <s v="Excellent"/>
    <s v="https://via.placeholder.com/400?text=Shelf+1414"/>
    <m/>
  </r>
  <r>
    <x v="1414"/>
    <s v="PRM0185"/>
    <s v="STR0285"/>
    <x v="0"/>
    <s v="Dokki"/>
    <d v="2024-02-07T00:00:00"/>
    <s v="Wednesday"/>
    <x v="5"/>
    <x v="0"/>
    <s v="PRD00228"/>
    <n v="11"/>
    <n v="47.25"/>
    <n v="519.75"/>
    <m/>
    <x v="0"/>
    <s v="NO"/>
    <s v="Executed"/>
    <n v="3.2"/>
    <s v="Excellent"/>
    <s v="https://via.placeholder.com/400?text=Shelf+1415"/>
    <m/>
  </r>
  <r>
    <x v="1415"/>
    <s v="PRM0058"/>
    <s v="STR0264"/>
    <x v="1"/>
    <s v="Dokki"/>
    <d v="2024-06-06T00:00:00"/>
    <s v="Thursday"/>
    <x v="4"/>
    <x v="0"/>
    <s v="PRD01002"/>
    <n v="21"/>
    <n v="54.01"/>
    <n v="1134.21"/>
    <m/>
    <x v="1"/>
    <s v="Yes"/>
    <s v="Partial"/>
    <n v="2.9"/>
    <s v="Good"/>
    <s v="https://via.placeholder.com/400?text=Shelf+1416"/>
    <m/>
  </r>
  <r>
    <x v="1416"/>
    <s v="PRM0191"/>
    <s v="STR0117"/>
    <x v="4"/>
    <s v="Luxor"/>
    <d v="2025-10-30T00:00:00"/>
    <s v="Thursday"/>
    <x v="3"/>
    <x v="1"/>
    <s v="PRD00885"/>
    <n v="45"/>
    <n v="285.87"/>
    <n v="12864.15"/>
    <m/>
    <x v="1"/>
    <s v="Yes"/>
    <s v="Not Executed"/>
    <n v="2.2000000000000002"/>
    <s v="Good"/>
    <s v="https://via.placeholder.com/400?text=Shelf+1417"/>
    <m/>
  </r>
  <r>
    <x v="1417"/>
    <s v="PRM0235"/>
    <s v="STR0079"/>
    <x v="1"/>
    <s v="Imbaba"/>
    <d v="2025-06-10T00:00:00"/>
    <s v="Tuesday"/>
    <x v="4"/>
    <x v="1"/>
    <s v="PRD00513"/>
    <n v="17"/>
    <n v="58.85"/>
    <n v="1000.45"/>
    <m/>
    <x v="0"/>
    <s v="Yes"/>
    <s v="Executed"/>
    <n v="1.3"/>
    <s v="Poor"/>
    <s v="https://via.placeholder.com/400?text=Shelf+1418"/>
    <m/>
  </r>
  <r>
    <x v="1418"/>
    <s v="PRM0031"/>
    <s v="STR0114"/>
    <x v="3"/>
    <s v="Mansoura"/>
    <d v="2024-05-09T00:00:00"/>
    <s v="Thursday"/>
    <x v="1"/>
    <x v="0"/>
    <s v="PRD00628"/>
    <n v="34"/>
    <n v="219.08"/>
    <n v="7448.72"/>
    <m/>
    <x v="3"/>
    <s v="Yes"/>
    <s v="Executed"/>
    <n v="1.5"/>
    <s v="Poor"/>
    <s v="https://via.placeholder.com/400?text=Shelf+1419"/>
    <m/>
  </r>
  <r>
    <x v="1419"/>
    <s v="PRM0064"/>
    <s v="STR0141"/>
    <x v="3"/>
    <s v="Mansoura"/>
    <d v="2024-03-05T00:00:00"/>
    <s v="Tuesday"/>
    <x v="11"/>
    <x v="0"/>
    <s v="PRD01162"/>
    <n v="20"/>
    <n v="378.98"/>
    <n v="7579.6"/>
    <m/>
    <x v="4"/>
    <s v="NO"/>
    <s v="Executed"/>
    <n v="4.7"/>
    <s v="Excellent"/>
    <s v="https://via.placeholder.com/400?text=Shelf+1420"/>
    <m/>
  </r>
  <r>
    <x v="1420"/>
    <s v="PRM0139"/>
    <s v="STR0022"/>
    <x v="2"/>
    <s v="Roushdy"/>
    <d v="2024-07-17T00:00:00"/>
    <s v="Wednesday"/>
    <x v="0"/>
    <x v="0"/>
    <s v="PRD00636"/>
    <n v="12"/>
    <n v="130.51"/>
    <n v="1566.12"/>
    <m/>
    <x v="3"/>
    <s v="NO"/>
    <s v="Executed"/>
    <n v="4.7"/>
    <s v="Excellent"/>
    <s v="https://via.placeholder.com/400?text=Shelf+1421"/>
    <m/>
  </r>
  <r>
    <x v="1421"/>
    <s v="PRM0275"/>
    <s v="STR0160"/>
    <x v="4"/>
    <s v="Minya"/>
    <d v="2025-11-30T00:00:00"/>
    <s v="Sunday"/>
    <x v="8"/>
    <x v="1"/>
    <s v="PRD00071"/>
    <n v="32"/>
    <n v="239.26"/>
    <n v="7656.32"/>
    <m/>
    <x v="3"/>
    <s v="NO"/>
    <s v="Executed"/>
    <n v="4"/>
    <s v="Excellent"/>
    <s v="https://via.placeholder.com/400?text=Shelf+1422"/>
    <m/>
  </r>
  <r>
    <x v="1422"/>
    <s v="PRM0115"/>
    <s v="STR0024"/>
    <x v="1"/>
    <s v="Sheikh Zayed"/>
    <d v="2025-08-17T00:00:00"/>
    <s v="Sunday"/>
    <x v="7"/>
    <x v="1"/>
    <s v="PRD00364"/>
    <n v="14"/>
    <n v="274.23"/>
    <n v="3839.22"/>
    <m/>
    <x v="0"/>
    <s v="Yes"/>
    <s v="Not Executed"/>
    <n v="4.2"/>
    <s v="Excellent"/>
    <s v="https://via.placeholder.com/400?text=Shelf+1423"/>
    <m/>
  </r>
  <r>
    <x v="1423"/>
    <s v="PRM0167"/>
    <s v="STR0079"/>
    <x v="1"/>
    <s v="Imbaba"/>
    <d v="2024-12-29T00:00:00"/>
    <s v="Sunday"/>
    <x v="2"/>
    <x v="0"/>
    <s v="PRD00024"/>
    <n v="3"/>
    <n v="377.34"/>
    <n v="1132.02"/>
    <m/>
    <x v="4"/>
    <s v="NO"/>
    <s v="Executed"/>
    <n v="4.5"/>
    <s v="Excellent"/>
    <s v="https://via.placeholder.com/400?text=Shelf+1424"/>
    <m/>
  </r>
  <r>
    <x v="1424"/>
    <s v="PRM0235"/>
    <s v="STR0243"/>
    <x v="3"/>
    <s v="Kafr El-Sheikh"/>
    <d v="2025-09-24T00:00:00"/>
    <s v="Wednesday"/>
    <x v="10"/>
    <x v="1"/>
    <s v="PRD00358"/>
    <n v="5"/>
    <n v="368.63"/>
    <n v="1843.15"/>
    <m/>
    <x v="2"/>
    <s v="NO"/>
    <s v="Executed"/>
    <n v="2.1"/>
    <s v="Good"/>
    <s v="https://via.placeholder.com/400?text=Shelf+1425"/>
    <m/>
  </r>
  <r>
    <x v="1425"/>
    <s v="PRM0146"/>
    <s v="STR0140"/>
    <x v="3"/>
    <s v="Kafr El-Sheikh"/>
    <d v="2024-10-19T00:00:00"/>
    <s v="Saturday"/>
    <x v="3"/>
    <x v="0"/>
    <s v="PRD00371"/>
    <n v="35"/>
    <n v="151.13999999999999"/>
    <n v="5289.9"/>
    <m/>
    <x v="2"/>
    <s v="NO"/>
    <s v="Not Executed"/>
    <n v="1.8"/>
    <s v="Poor"/>
    <s v="https://via.placeholder.com/400?text=Shelf+1426"/>
    <m/>
  </r>
  <r>
    <x v="1426"/>
    <s v="PRM0294"/>
    <s v="STR0334"/>
    <x v="1"/>
    <s v="Dokki"/>
    <d v="2025-09-01T00:00:00"/>
    <s v="Monday"/>
    <x v="10"/>
    <x v="1"/>
    <s v="PRD00488"/>
    <n v="5"/>
    <n v="278.49"/>
    <n v="1392.45"/>
    <m/>
    <x v="3"/>
    <s v="NO"/>
    <s v="Executed"/>
    <n v="3"/>
    <s v="Good"/>
    <s v="https://via.placeholder.com/400?text=Shelf+1427"/>
    <m/>
  </r>
  <r>
    <x v="1427"/>
    <s v="PRM0172"/>
    <s v="STR0329"/>
    <x v="0"/>
    <s v="Nasr City"/>
    <d v="2025-01-08T00:00:00"/>
    <s v="Wednesday"/>
    <x v="6"/>
    <x v="1"/>
    <s v="PRD00545"/>
    <n v="42"/>
    <n v="270.39"/>
    <n v="11356.38"/>
    <m/>
    <x v="1"/>
    <s v="NO"/>
    <s v="Executed"/>
    <n v="2.9"/>
    <s v="Good"/>
    <s v="https://via.placeholder.com/400?text=Shelf+1428"/>
    <s v="Photo blurry"/>
  </r>
  <r>
    <x v="1428"/>
    <s v="PRM0147"/>
    <s v="STR0287"/>
    <x v="3"/>
    <s v="Mansoura"/>
    <d v="2025-04-26T00:00:00"/>
    <s v="Saturday"/>
    <x v="9"/>
    <x v="1"/>
    <s v="PRD00116"/>
    <n v="0"/>
    <n v="58.41"/>
    <n v="1985.94"/>
    <m/>
    <x v="0"/>
    <s v="Yes"/>
    <s v="Executed"/>
    <n v="4.0999999999999996"/>
    <s v="Excellent"/>
    <s v="https://via.placeholder.com/400?text=Shelf+1429"/>
    <m/>
  </r>
  <r>
    <x v="1429"/>
    <s v="PRM0286"/>
    <s v="STR0025"/>
    <x v="0"/>
    <s v="Abbassia"/>
    <d v="2024-09-14T00:00:00"/>
    <s v="Saturday"/>
    <x v="10"/>
    <x v="0"/>
    <s v="PRD00066"/>
    <n v="19"/>
    <n v="232.5"/>
    <n v="4417.5"/>
    <m/>
    <x v="1"/>
    <s v="Yes"/>
    <s v="Not Executed"/>
    <n v="2.7"/>
    <s v="Good"/>
    <s v="https://via.placeholder.com/400?text=Shelf+1430"/>
    <m/>
  </r>
  <r>
    <x v="1430"/>
    <s v="PRM0073"/>
    <s v="STR0080"/>
    <x v="4"/>
    <s v="Qena"/>
    <d v="2024-08-25T00:00:00"/>
    <s v="Sunday"/>
    <x v="7"/>
    <x v="0"/>
    <s v="PRD00313"/>
    <n v="24"/>
    <n v="380.71"/>
    <n v="9137.0400000000009"/>
    <m/>
    <x v="0"/>
    <s v="NO"/>
    <s v="Not Executed"/>
    <n v="2.2000000000000002"/>
    <s v="Good"/>
    <s v="https://via.placeholder.com/400?text=Shelf+1431"/>
    <m/>
  </r>
  <r>
    <x v="1431"/>
    <s v="PRM0186"/>
    <s v="STR0141"/>
    <x v="3"/>
    <s v="Mansoura"/>
    <d v="2025-06-22T00:00:00"/>
    <s v="Sunday"/>
    <x v="4"/>
    <x v="1"/>
    <s v="PRD00167"/>
    <n v="12"/>
    <n v="352.96"/>
    <n v="4235.5200000000004"/>
    <m/>
    <x v="2"/>
    <s v="Yes"/>
    <s v="Not Executed"/>
    <n v="2.5"/>
    <s v="Good"/>
    <s v="https://via.placeholder.com/400?text=Shelf+1432"/>
    <m/>
  </r>
  <r>
    <x v="1432"/>
    <s v="PRM0022"/>
    <s v="STR0066"/>
    <x v="1"/>
    <s v="6th of October"/>
    <d v="2024-04-12T00:00:00"/>
    <s v="Friday"/>
    <x v="9"/>
    <x v="0"/>
    <s v="PRD00334"/>
    <n v="1"/>
    <n v="172.19"/>
    <n v="172.19"/>
    <m/>
    <x v="4"/>
    <s v="NO"/>
    <s v="Not Executed"/>
    <n v="4.5"/>
    <s v="Excellent"/>
    <s v="https://via.placeholder.com/400?text=Shelf+1433"/>
    <m/>
  </r>
  <r>
    <x v="1433"/>
    <s v="PRM0124"/>
    <s v="STR0182"/>
    <x v="0"/>
    <s v="Nasr City"/>
    <d v="2025-11-25T00:00:00"/>
    <s v="Tuesday"/>
    <x v="8"/>
    <x v="1"/>
    <s v="PRD00565"/>
    <n v="29"/>
    <n v="46.95"/>
    <n v="1361.55"/>
    <m/>
    <x v="3"/>
    <s v="Yes"/>
    <s v="Not Executed"/>
    <n v="1.4"/>
    <s v="Poor"/>
    <s v="https://via.placeholder.com/400?text=Shelf+1434"/>
    <m/>
  </r>
  <r>
    <x v="1434"/>
    <s v="PRM0099"/>
    <s v="STR0329"/>
    <x v="0"/>
    <s v="Nasr City"/>
    <d v="2025-04-09T00:00:00"/>
    <s v="Wednesday"/>
    <x v="9"/>
    <x v="1"/>
    <s v="PRD00749"/>
    <n v="39"/>
    <n v="210.25"/>
    <n v="8199.75"/>
    <m/>
    <x v="2"/>
    <s v="NO"/>
    <s v="Executed"/>
    <n v="3"/>
    <s v="Good"/>
    <s v="https://via.placeholder.com/400?text=Shelf+1435"/>
    <s v="Photo blurry"/>
  </r>
  <r>
    <x v="1435"/>
    <s v="PRM0295"/>
    <s v="STR0261"/>
    <x v="0"/>
    <s v="Maadi"/>
    <d v="2024-09-13T00:00:00"/>
    <s v="Friday"/>
    <x v="10"/>
    <x v="0"/>
    <s v="PRD00109"/>
    <n v="23"/>
    <n v="27.73"/>
    <n v="637.79"/>
    <m/>
    <x v="5"/>
    <s v="Yes"/>
    <s v="Executed"/>
    <n v="2.8"/>
    <s v="Good"/>
    <s v="https://via.placeholder.com/400?text=Shelf+1436"/>
    <m/>
  </r>
  <r>
    <x v="1436"/>
    <s v="PRM0105"/>
    <s v="STR0150"/>
    <x v="2"/>
    <s v="Roushdy"/>
    <d v="2024-06-08T00:00:00"/>
    <s v="Saturday"/>
    <x v="4"/>
    <x v="0"/>
    <s v="PRD00632"/>
    <n v="40"/>
    <n v="193.55"/>
    <n v="7742"/>
    <m/>
    <x v="5"/>
    <s v="Yes"/>
    <s v="Partial"/>
    <n v="1.4"/>
    <s v="Poor"/>
    <s v="https://via.placeholder.com/400?text=Shelf+1437"/>
    <s v="Photo blurry"/>
  </r>
  <r>
    <x v="1437"/>
    <s v="PRM0058"/>
    <s v="STR0267"/>
    <x v="4"/>
    <s v="Qena"/>
    <d v="2024-04-28T00:00:00"/>
    <s v="Sunday"/>
    <x v="9"/>
    <x v="0"/>
    <s v="PRD00195"/>
    <n v="28"/>
    <n v="341.44"/>
    <n v="9560.32"/>
    <m/>
    <x v="3"/>
    <s v="NO"/>
    <s v="Not Executed"/>
    <n v="4.0999999999999996"/>
    <s v="Excellent"/>
    <s v="https://via.placeholder.com/400?text=Shelf+1438"/>
    <m/>
  </r>
  <r>
    <x v="1438"/>
    <s v="PRM0212"/>
    <s v="STR0324"/>
    <x v="4"/>
    <s v="Luxor"/>
    <d v="2024-09-18T00:00:00"/>
    <s v="Wednesday"/>
    <x v="10"/>
    <x v="0"/>
    <s v="PRD00999"/>
    <n v="7"/>
    <n v="92.69"/>
    <n v="648.83000000000004"/>
    <m/>
    <x v="3"/>
    <s v="NO"/>
    <s v="Executed"/>
    <n v="1.6"/>
    <s v="Poor"/>
    <s v="https://via.placeholder.com/400?text=Shelf+1439"/>
    <m/>
  </r>
  <r>
    <x v="1439"/>
    <s v="PRM0186"/>
    <s v="STR0164"/>
    <x v="0"/>
    <s v="Abbassia"/>
    <d v="2024-04-21T00:00:00"/>
    <s v="Sunday"/>
    <x v="9"/>
    <x v="0"/>
    <s v="PRD01081"/>
    <n v="6"/>
    <n v="13.99"/>
    <n v="83.94"/>
    <m/>
    <x v="3"/>
    <s v="NO"/>
    <s v="Partial"/>
    <n v="4.8"/>
    <s v="Excellent"/>
    <s v="https://via.placeholder.com/400?text=Shelf+1440"/>
    <m/>
  </r>
  <r>
    <x v="1440"/>
    <s v="PRM0294"/>
    <s v="STR0124"/>
    <x v="0"/>
    <s v="Heliopolis"/>
    <d v="2024-07-13T00:00:00"/>
    <s v="Saturday"/>
    <x v="0"/>
    <x v="0"/>
    <s v="PRD00132"/>
    <n v="18"/>
    <n v="143.88"/>
    <n v="2589.84"/>
    <m/>
    <x v="5"/>
    <s v="NO"/>
    <s v="Executed"/>
    <n v="4.8"/>
    <s v="Excellent"/>
    <s v="https://via.placeholder.com/400?text=Shelf+1441"/>
    <m/>
  </r>
  <r>
    <x v="1441"/>
    <s v="PRM0227"/>
    <s v="STR0309"/>
    <x v="2"/>
    <s v="Sedy Bey"/>
    <d v="2025-10-31T00:00:00"/>
    <s v="Friday"/>
    <x v="3"/>
    <x v="1"/>
    <s v="PRD00773"/>
    <n v="30"/>
    <n v="129.15"/>
    <n v="3874.5"/>
    <m/>
    <x v="3"/>
    <s v="Yes"/>
    <s v="Executed"/>
    <n v="2.8"/>
    <s v="Good"/>
    <s v="https://via.placeholder.com/400?text=Shelf+1442"/>
    <m/>
  </r>
  <r>
    <x v="1442"/>
    <s v="PRM0292"/>
    <s v="STR0306"/>
    <x v="1"/>
    <s v="Haram"/>
    <d v="2025-03-12T00:00:00"/>
    <s v="Wednesday"/>
    <x v="11"/>
    <x v="1"/>
    <s v="PRD00200"/>
    <n v="38"/>
    <n v="153.68"/>
    <n v="5839.84"/>
    <m/>
    <x v="0"/>
    <s v="NO"/>
    <s v="Executed"/>
    <n v="2.2000000000000002"/>
    <s v="Good"/>
    <s v="https://via.placeholder.com/400?text=Shelf+1443"/>
    <m/>
  </r>
  <r>
    <x v="1443"/>
    <s v="PRM0189"/>
    <s v="STR0212"/>
    <x v="2"/>
    <s v="Smouha"/>
    <d v="2025-04-01T00:00:00"/>
    <s v="Tuesday"/>
    <x v="9"/>
    <x v="1"/>
    <s v="PRD00257"/>
    <n v="30"/>
    <n v="260.13"/>
    <n v="7803.9"/>
    <m/>
    <x v="1"/>
    <s v="Yes"/>
    <s v="Partial"/>
    <n v="1.8"/>
    <s v="Poor"/>
    <s v="https://via.placeholder.com/400?text=Shelf+1444"/>
    <s v="Photo blurry"/>
  </r>
  <r>
    <x v="1444"/>
    <s v="PRM0083"/>
    <s v="STR0319"/>
    <x v="0"/>
    <s v="Nasr City"/>
    <d v="2025-01-12T00:00:00"/>
    <s v="Sunday"/>
    <x v="6"/>
    <x v="1"/>
    <s v="PRD00686"/>
    <n v="31"/>
    <n v="221.78"/>
    <n v="6875.18"/>
    <m/>
    <x v="4"/>
    <s v="Yes"/>
    <s v="Executed"/>
    <n v="4.9000000000000004"/>
    <s v="Excellent"/>
    <s v="https://via.placeholder.com/400?text=Shelf+1445"/>
    <m/>
  </r>
  <r>
    <x v="1445"/>
    <s v="PRM0176"/>
    <s v="STR0266"/>
    <x v="3"/>
    <s v="Kafr El-Sheikh"/>
    <d v="2024-09-20T00:00:00"/>
    <s v="Friday"/>
    <x v="10"/>
    <x v="0"/>
    <s v="PRD00474"/>
    <n v="17"/>
    <n v="328.15"/>
    <n v="5578.55"/>
    <m/>
    <x v="0"/>
    <s v="NO"/>
    <s v="Executed"/>
    <n v="2.2999999999999998"/>
    <s v="Good"/>
    <s v="https://via.placeholder.com/400?text=Shelf+1446"/>
    <m/>
  </r>
  <r>
    <x v="1446"/>
    <s v="PRM0086"/>
    <s v="STR0347"/>
    <x v="1"/>
    <s v="Imbaba"/>
    <d v="2024-08-21T00:00:00"/>
    <s v="Wednesday"/>
    <x v="7"/>
    <x v="0"/>
    <s v="PRD00671"/>
    <n v="9"/>
    <n v="77.16"/>
    <n v="694.44"/>
    <m/>
    <x v="4"/>
    <s v="NO"/>
    <s v="Executed"/>
    <n v="3.1"/>
    <s v="Excellent"/>
    <s v="https://via.placeholder.com/400?text=Shelf+1447"/>
    <m/>
  </r>
  <r>
    <x v="1447"/>
    <s v="PRM0132"/>
    <s v="STR0230"/>
    <x v="1"/>
    <s v="Sheikh Zayed"/>
    <d v="2024-10-29T00:00:00"/>
    <s v="Tuesday"/>
    <x v="3"/>
    <x v="0"/>
    <s v="PRD00311"/>
    <n v="3"/>
    <n v="253.61"/>
    <n v="760.83"/>
    <m/>
    <x v="1"/>
    <s v="NO"/>
    <s v="Not Executed"/>
    <n v="4"/>
    <s v="Excellent"/>
    <s v="https://via.placeholder.com/400?text=Shelf+1448"/>
    <m/>
  </r>
  <r>
    <x v="1448"/>
    <s v="PRM0063"/>
    <s v="STR0248"/>
    <x v="3"/>
    <s v="Zagazig"/>
    <d v="2025-02-27T00:00:00"/>
    <s v="Thursday"/>
    <x v="5"/>
    <x v="1"/>
    <s v="PRD00336"/>
    <n v="9"/>
    <n v="48.43"/>
    <n v="435.87"/>
    <m/>
    <x v="4"/>
    <s v="Yes"/>
    <s v="Executed"/>
    <n v="5"/>
    <s v="Excellent"/>
    <s v="https://via.placeholder.com/400?text=Shelf+1449"/>
    <m/>
  </r>
  <r>
    <x v="1449"/>
    <s v="PRM0026"/>
    <s v="STR0115"/>
    <x v="4"/>
    <s v="Sohag"/>
    <d v="2024-06-18T00:00:00"/>
    <s v="Tuesday"/>
    <x v="4"/>
    <x v="0"/>
    <s v="PRD00193"/>
    <n v="22"/>
    <n v="274.67"/>
    <n v="6042.74"/>
    <m/>
    <x v="0"/>
    <s v="Yes"/>
    <s v="Executed"/>
    <n v="1.2"/>
    <s v="Poor"/>
    <s v="https://via.placeholder.com/400?text=Shelf+1450"/>
    <m/>
  </r>
  <r>
    <x v="1450"/>
    <s v="PRM0098"/>
    <s v="STR0030"/>
    <x v="1"/>
    <s v="Dokki"/>
    <d v="2025-08-28T00:00:00"/>
    <s v="Thursday"/>
    <x v="7"/>
    <x v="1"/>
    <s v="PRD01071"/>
    <n v="32"/>
    <n v="209.89"/>
    <n v="6716.48"/>
    <m/>
    <x v="5"/>
    <s v="Yes"/>
    <s v="Executed"/>
    <n v="3.2"/>
    <s v="Excellent"/>
    <s v="https://via.placeholder.com/400?text=Shelf+1451"/>
    <m/>
  </r>
  <r>
    <x v="1451"/>
    <s v="PRM0054"/>
    <s v="STR0200"/>
    <x v="3"/>
    <s v="Tanta"/>
    <d v="2024-11-12T00:00:00"/>
    <s v="Tuesday"/>
    <x v="8"/>
    <x v="0"/>
    <s v="PRD01067"/>
    <n v="40"/>
    <n v="205.95"/>
    <n v="8238"/>
    <m/>
    <x v="5"/>
    <s v="NO"/>
    <s v="Partial"/>
    <n v="2.8"/>
    <s v="Good"/>
    <s v="https://via.placeholder.com/400?text=Shelf+1452"/>
    <s v="Photo blurry"/>
  </r>
  <r>
    <x v="1452"/>
    <s v="PRM0273"/>
    <s v="STR0231"/>
    <x v="0"/>
    <s v="Dokki"/>
    <d v="2025-07-27T00:00:00"/>
    <s v="Sunday"/>
    <x v="0"/>
    <x v="1"/>
    <s v="PRD00946"/>
    <n v="46"/>
    <n v="199.23"/>
    <n v="9164.58"/>
    <m/>
    <x v="5"/>
    <s v="NO"/>
    <s v="Executed"/>
    <n v="2.2000000000000002"/>
    <s v="Good"/>
    <s v="https://via.placeholder.com/400?text=Shelf+1453"/>
    <m/>
  </r>
  <r>
    <x v="1453"/>
    <s v="PRM0154"/>
    <s v="STR0063"/>
    <x v="0"/>
    <s v="Abbassia"/>
    <d v="2024-06-07T00:00:00"/>
    <s v="Friday"/>
    <x v="4"/>
    <x v="0"/>
    <s v="PRD00947"/>
    <n v="23"/>
    <n v="393.84"/>
    <n v="9058.32"/>
    <m/>
    <x v="1"/>
    <s v="NO"/>
    <s v="Not Executed"/>
    <n v="2.2000000000000002"/>
    <s v="Good"/>
    <s v="https://via.placeholder.com/400?text=Shelf+1454"/>
    <s v="Photo blurry"/>
  </r>
  <r>
    <x v="1454"/>
    <s v="PRM0106"/>
    <s v="STR0199"/>
    <x v="4"/>
    <s v="Luxor"/>
    <d v="2024-03-03T00:00:00"/>
    <s v="Sunday"/>
    <x v="11"/>
    <x v="0"/>
    <s v="PRD00432"/>
    <n v="48"/>
    <n v="36.82"/>
    <n v="1767.36"/>
    <m/>
    <x v="5"/>
    <s v="NO"/>
    <s v="Executed"/>
    <n v="3.6"/>
    <s v="Excellent"/>
    <s v="https://via.placeholder.com/400?text=Shelf+1455"/>
    <s v="Photo blurry"/>
  </r>
  <r>
    <x v="1455"/>
    <s v="PRM0199"/>
    <s v="STR0045"/>
    <x v="0"/>
    <s v="Nasr City"/>
    <d v="2025-11-23T00:00:00"/>
    <s v="Sunday"/>
    <x v="8"/>
    <x v="1"/>
    <s v="PRD00898"/>
    <n v="46"/>
    <n v="131.72999999999999"/>
    <n v="6059.58"/>
    <m/>
    <x v="3"/>
    <s v="NO"/>
    <s v="Not Executed"/>
    <n v="1.3"/>
    <s v="Poor"/>
    <s v="https://via.placeholder.com/400?text=Shelf+1456"/>
    <s v="Photo blurry"/>
  </r>
  <r>
    <x v="1456"/>
    <s v="PRM0222"/>
    <s v="STR0059"/>
    <x v="3"/>
    <s v="Kafr El-Sheikh"/>
    <d v="2025-01-23T00:00:00"/>
    <s v="Thursday"/>
    <x v="6"/>
    <x v="1"/>
    <s v="PRD01189"/>
    <n v="0"/>
    <n v="30.62"/>
    <n v="0"/>
    <s v="No Sales"/>
    <x v="1"/>
    <s v="Yes"/>
    <s v="Partial"/>
    <n v="4.3"/>
    <s v="Excellent"/>
    <s v="https://via.placeholder.com/400?text=Shelf+1457"/>
    <m/>
  </r>
  <r>
    <x v="1457"/>
    <s v="PRM0225"/>
    <s v="STR0123"/>
    <x v="0"/>
    <s v="Dokki"/>
    <d v="2024-07-07T00:00:00"/>
    <s v="Sunday"/>
    <x v="0"/>
    <x v="0"/>
    <s v="PRD00562"/>
    <n v="13"/>
    <n v="77.62"/>
    <n v="1009.06"/>
    <m/>
    <x v="4"/>
    <s v="NO"/>
    <s v="Executed"/>
    <n v="3.9"/>
    <s v="Excellent"/>
    <s v="https://via.placeholder.com/400?text=Shelf+1458"/>
    <m/>
  </r>
  <r>
    <x v="1458"/>
    <s v="PRM0066"/>
    <s v="STR0033"/>
    <x v="2"/>
    <s v="Sedy Bey"/>
    <d v="2024-04-25T00:00:00"/>
    <s v="Thursday"/>
    <x v="9"/>
    <x v="0"/>
    <s v="PRD00517"/>
    <n v="22"/>
    <n v="15.62"/>
    <n v="343.64"/>
    <m/>
    <x v="3"/>
    <s v="NO"/>
    <s v="Executed"/>
    <n v="2.1"/>
    <s v="Good"/>
    <s v="https://via.placeholder.com/400?text=Shelf+1459"/>
    <m/>
  </r>
  <r>
    <x v="1459"/>
    <s v="PRM0078"/>
    <s v="STR0125"/>
    <x v="1"/>
    <s v="Dokki"/>
    <d v="2025-03-28T00:00:00"/>
    <s v="Friday"/>
    <x v="11"/>
    <x v="1"/>
    <s v="PRD00521"/>
    <n v="41"/>
    <n v="302.01"/>
    <n v="12382.41"/>
    <m/>
    <x v="3"/>
    <s v="Yes"/>
    <s v="Executed"/>
    <n v="2.6"/>
    <s v="Good"/>
    <s v="https://via.placeholder.com/400?text=Shelf+1460"/>
    <m/>
  </r>
  <r>
    <x v="1460"/>
    <s v="PRM0185"/>
    <s v="STR0059"/>
    <x v="3"/>
    <s v="Kafr El-Sheikh"/>
    <d v="2025-02-09T00:00:00"/>
    <s v="Sunday"/>
    <x v="5"/>
    <x v="1"/>
    <s v="PRD00285"/>
    <n v="26"/>
    <n v="24.5"/>
    <n v="637"/>
    <m/>
    <x v="0"/>
    <s v="Yes"/>
    <s v="Executed"/>
    <n v="1.8"/>
    <s v="Poor"/>
    <s v="https://via.placeholder.com/400?text=Shelf+1461"/>
    <m/>
  </r>
  <r>
    <x v="1461"/>
    <s v="PRM0156"/>
    <s v="STR0167"/>
    <x v="4"/>
    <s v="Qena"/>
    <d v="2025-05-18T00:00:00"/>
    <s v="Sunday"/>
    <x v="1"/>
    <x v="1"/>
    <s v="PRD00496"/>
    <n v="45"/>
    <n v="22.68"/>
    <n v="1020.6"/>
    <m/>
    <x v="3"/>
    <s v="Yes"/>
    <s v="Executed"/>
    <n v="4"/>
    <s v="Excellent"/>
    <s v="https://via.placeholder.com/400?text=Shelf+1462"/>
    <m/>
  </r>
  <r>
    <x v="1462"/>
    <s v="PRM0070"/>
    <s v="STR0004"/>
    <x v="2"/>
    <s v="Stanley"/>
    <d v="2025-10-17T00:00:00"/>
    <s v="Friday"/>
    <x v="3"/>
    <x v="1"/>
    <s v="PRD00415"/>
    <n v="33"/>
    <n v="196.08"/>
    <n v="6470.64"/>
    <m/>
    <x v="0"/>
    <s v="NO"/>
    <s v="Executed"/>
    <n v="2.6"/>
    <s v="Good"/>
    <s v="https://via.placeholder.com/400?text=Shelf+1463"/>
    <s v="Photo blurry"/>
  </r>
  <r>
    <x v="1463"/>
    <s v="PRM0152"/>
    <s v="STR0191"/>
    <x v="0"/>
    <s v="Abbassia"/>
    <d v="2025-09-15T00:00:00"/>
    <s v="Monday"/>
    <x v="10"/>
    <x v="1"/>
    <s v="PRD00154"/>
    <n v="23"/>
    <n v="151.47999999999999"/>
    <n v="3484.04"/>
    <m/>
    <x v="3"/>
    <s v="Yes"/>
    <s v="Not Executed"/>
    <n v="4.8"/>
    <s v="Excellent"/>
    <s v="https://via.placeholder.com/400?text=Shelf+1464"/>
    <m/>
  </r>
  <r>
    <x v="1464"/>
    <s v="PRM0179"/>
    <s v="STR0294"/>
    <x v="2"/>
    <s v="Roushdy"/>
    <d v="2024-08-13T00:00:00"/>
    <s v="Tuesday"/>
    <x v="7"/>
    <x v="0"/>
    <s v="PRD00484"/>
    <n v="3"/>
    <n v="91.83"/>
    <n v="275.49"/>
    <m/>
    <x v="3"/>
    <s v="NO"/>
    <s v="Executed"/>
    <n v="4.2"/>
    <s v="Excellent"/>
    <s v="https://via.placeholder.com/400?text=Shelf+1465"/>
    <s v="Photo blurry"/>
  </r>
  <r>
    <x v="1465"/>
    <s v="PRM0148"/>
    <s v="STR0323"/>
    <x v="3"/>
    <s v="Mansoura"/>
    <d v="2025-08-16T00:00:00"/>
    <s v="Saturday"/>
    <x v="7"/>
    <x v="1"/>
    <s v="PRD00733"/>
    <n v="23"/>
    <n v="344.5"/>
    <n v="7923.5"/>
    <m/>
    <x v="0"/>
    <s v="NO"/>
    <s v="Executed"/>
    <n v="1.1000000000000001"/>
    <s v="Poor"/>
    <s v="https://via.placeholder.com/400?text=Shelf+1466"/>
    <m/>
  </r>
  <r>
    <x v="1466"/>
    <s v="PRM0298"/>
    <s v="STR0104"/>
    <x v="4"/>
    <s v="Minya"/>
    <d v="2024-10-11T00:00:00"/>
    <s v="Friday"/>
    <x v="3"/>
    <x v="0"/>
    <s v="PRD00262"/>
    <n v="32"/>
    <n v="215.47"/>
    <n v="6895.04"/>
    <m/>
    <x v="3"/>
    <s v="NO"/>
    <s v="Not Executed"/>
    <n v="4.5"/>
    <s v="Excellent"/>
    <s v="https://via.placeholder.com/400?text=Shelf+1467"/>
    <m/>
  </r>
  <r>
    <x v="1467"/>
    <s v="PRM0046"/>
    <s v="STR0037"/>
    <x v="0"/>
    <s v="Nasr City"/>
    <d v="2024-10-13T00:00:00"/>
    <s v="Sunday"/>
    <x v="3"/>
    <x v="0"/>
    <s v="PRD00780"/>
    <n v="20"/>
    <n v="109.4"/>
    <n v="2188"/>
    <m/>
    <x v="1"/>
    <s v="NO"/>
    <s v="Executed"/>
    <n v="3.3"/>
    <s v="Excellent"/>
    <s v="https://via.placeholder.com/400?text=Shelf+1468"/>
    <s v="Photo blurry"/>
  </r>
  <r>
    <x v="1468"/>
    <s v="PRM0153"/>
    <s v="STR0229"/>
    <x v="3"/>
    <s v="Tanta"/>
    <d v="2025-08-08T00:00:00"/>
    <s v="Friday"/>
    <x v="7"/>
    <x v="1"/>
    <s v="PRD00728"/>
    <n v="0"/>
    <n v="179.72"/>
    <n v="1976.92"/>
    <m/>
    <x v="4"/>
    <s v="NO"/>
    <s v="Partial"/>
    <n v="1.5"/>
    <s v="Poor"/>
    <s v="https://via.placeholder.com/400?text=Shelf+1469"/>
    <m/>
  </r>
  <r>
    <x v="1469"/>
    <s v="PRM0004"/>
    <s v="STR0052"/>
    <x v="2"/>
    <s v="Sedy Bey"/>
    <d v="2024-06-26T00:00:00"/>
    <s v="Wednesday"/>
    <x v="4"/>
    <x v="0"/>
    <s v="PRD00492"/>
    <n v="28"/>
    <n v="44.08"/>
    <n v="1234.24"/>
    <m/>
    <x v="2"/>
    <s v="NO"/>
    <s v="Executed"/>
    <n v="1.2"/>
    <s v="Poor"/>
    <s v="https://via.placeholder.com/400?text=Shelf+1470"/>
    <m/>
  </r>
  <r>
    <x v="1470"/>
    <s v="PRM0092"/>
    <s v="STR0245"/>
    <x v="1"/>
    <s v="Imbaba"/>
    <d v="2024-03-11T00:00:00"/>
    <s v="Monday"/>
    <x v="11"/>
    <x v="0"/>
    <s v="PRD00426"/>
    <n v="38"/>
    <n v="143.06"/>
    <n v="5436.28"/>
    <m/>
    <x v="4"/>
    <s v="NO"/>
    <s v="Partial"/>
    <n v="3.9"/>
    <s v="Excellent"/>
    <s v="https://via.placeholder.com/400?text=Shelf+1471"/>
    <s v="Photo blurry"/>
  </r>
  <r>
    <x v="1471"/>
    <s v="PRM0081"/>
    <s v="STR0249"/>
    <x v="4"/>
    <s v="Qena"/>
    <d v="2024-03-24T00:00:00"/>
    <s v="Sunday"/>
    <x v="11"/>
    <x v="0"/>
    <s v="PRD00706"/>
    <n v="30"/>
    <n v="0"/>
    <n v="3786"/>
    <m/>
    <x v="5"/>
    <s v="NO"/>
    <s v="Executed"/>
    <n v="3.6"/>
    <s v="Excellent"/>
    <s v="https://via.placeholder.com/400?text=Shelf+1472"/>
    <m/>
  </r>
  <r>
    <x v="1472"/>
    <s v="PRM0089"/>
    <s v="STR0065"/>
    <x v="0"/>
    <s v="Abbassia"/>
    <d v="2024-03-29T00:00:00"/>
    <s v="Friday"/>
    <x v="11"/>
    <x v="0"/>
    <s v="PRD00824"/>
    <n v="3"/>
    <n v="188.77"/>
    <n v="566.30999999999995"/>
    <m/>
    <x v="0"/>
    <s v="NO"/>
    <s v="Executed"/>
    <n v="1.1000000000000001"/>
    <s v="Poor"/>
    <s v="https://via.placeholder.com/400?text=Shelf+1473"/>
    <s v="Photo blurry"/>
  </r>
  <r>
    <x v="1473"/>
    <s v="PRM0119"/>
    <s v="STR0282"/>
    <x v="1"/>
    <s v="Dokki"/>
    <d v="2024-04-14T00:00:00"/>
    <s v="Sunday"/>
    <x v="9"/>
    <x v="0"/>
    <s v="PRD00282"/>
    <n v="47"/>
    <n v="345.85"/>
    <n v="16254.95"/>
    <m/>
    <x v="4"/>
    <s v="NO"/>
    <s v="Executed"/>
    <n v="3.9"/>
    <s v="Excellent"/>
    <s v="https://via.placeholder.com/400?text=Shelf+1474"/>
    <m/>
  </r>
  <r>
    <x v="1474"/>
    <s v="PRM0204"/>
    <s v="STR0200"/>
    <x v="3"/>
    <s v="Tanta"/>
    <d v="2024-01-25T00:00:00"/>
    <s v="Thursday"/>
    <x v="6"/>
    <x v="0"/>
    <s v="PRD00397"/>
    <n v="30"/>
    <n v="390.83"/>
    <n v="11724.9"/>
    <m/>
    <x v="3"/>
    <s v="Yes"/>
    <s v="Executed"/>
    <n v="1.1000000000000001"/>
    <s v="Poor"/>
    <s v="https://via.placeholder.com/400?text=Shelf+1475"/>
    <s v="Photo blurry"/>
  </r>
  <r>
    <x v="1475"/>
    <s v="PRM0247"/>
    <s v="STR0224"/>
    <x v="0"/>
    <s v="Dokki"/>
    <d v="2024-06-16T00:00:00"/>
    <s v="Sunday"/>
    <x v="4"/>
    <x v="0"/>
    <s v="PRD00157"/>
    <n v="32"/>
    <n v="55.56"/>
    <n v="1777.92"/>
    <m/>
    <x v="1"/>
    <s v="NO"/>
    <s v="Partial"/>
    <n v="5"/>
    <s v="Excellent"/>
    <s v="https://via.placeholder.com/400?text=Shelf+1476"/>
    <m/>
  </r>
  <r>
    <x v="1476"/>
    <s v="PRM0184"/>
    <s v="STR0274"/>
    <x v="0"/>
    <s v="Heliopolis"/>
    <d v="2024-01-25T00:00:00"/>
    <s v="Thursday"/>
    <x v="6"/>
    <x v="0"/>
    <s v="PRD00875"/>
    <n v="45"/>
    <n v="80.69"/>
    <n v="3631.05"/>
    <m/>
    <x v="0"/>
    <s v="NO"/>
    <s v="Executed"/>
    <n v="2.9"/>
    <s v="Good"/>
    <s v="https://via.placeholder.com/400?text=Shelf+1477"/>
    <m/>
  </r>
  <r>
    <x v="1477"/>
    <s v="PRM0119"/>
    <s v="STR0323"/>
    <x v="3"/>
    <s v="Mansoura"/>
    <d v="2024-08-08T00:00:00"/>
    <s v="Thursday"/>
    <x v="7"/>
    <x v="0"/>
    <s v="PRD00218"/>
    <n v="15"/>
    <n v="153.54"/>
    <n v="2303.1"/>
    <m/>
    <x v="2"/>
    <s v="Yes"/>
    <s v="Executed"/>
    <n v="2.2999999999999998"/>
    <s v="Good"/>
    <s v="https://via.placeholder.com/400?text=Shelf+1478"/>
    <m/>
  </r>
  <r>
    <x v="1478"/>
    <s v="PRM0179"/>
    <s v="STR0290"/>
    <x v="0"/>
    <s v="Maadi"/>
    <d v="2024-03-01T00:00:00"/>
    <s v="Friday"/>
    <x v="11"/>
    <x v="0"/>
    <s v="PRD00477"/>
    <n v="11"/>
    <n v="237.82"/>
    <n v="2616.02"/>
    <m/>
    <x v="1"/>
    <s v="NO"/>
    <s v="Executed"/>
    <n v="3.2"/>
    <s v="Excellent"/>
    <s v="https://via.placeholder.com/400?text=Shelf+1479"/>
    <m/>
  </r>
  <r>
    <x v="1479"/>
    <s v="PRM0279"/>
    <s v="STR0300"/>
    <x v="0"/>
    <s v="Nasr City"/>
    <d v="2024-02-10T00:00:00"/>
    <s v="Saturday"/>
    <x v="5"/>
    <x v="0"/>
    <s v="PRD01195"/>
    <n v="33"/>
    <n v="161.76"/>
    <n v="5338.08"/>
    <m/>
    <x v="0"/>
    <s v="Yes"/>
    <s v="Executed"/>
    <n v="3.1"/>
    <s v="Excellent"/>
    <s v="https://via.placeholder.com/400?text=Shelf+1480"/>
    <s v="Photo blurry"/>
  </r>
  <r>
    <x v="1480"/>
    <s v="PRM0173"/>
    <s v="STR0115"/>
    <x v="4"/>
    <s v="Sohag"/>
    <d v="2024-02-08T00:00:00"/>
    <s v="Thursday"/>
    <x v="5"/>
    <x v="0"/>
    <s v="PRD00596"/>
    <n v="38"/>
    <n v="0"/>
    <n v="4173.92"/>
    <m/>
    <x v="0"/>
    <s v="Yes"/>
    <s v="Executed"/>
    <n v="4"/>
    <s v="Excellent"/>
    <s v="https://via.placeholder.com/400?text=Shelf+1481"/>
    <m/>
  </r>
  <r>
    <x v="1481"/>
    <s v="PRM0205"/>
    <s v="STR0061"/>
    <x v="1"/>
    <s v="Haram"/>
    <d v="2025-03-03T00:00:00"/>
    <s v="Monday"/>
    <x v="11"/>
    <x v="1"/>
    <s v="PRD00206"/>
    <n v="14"/>
    <n v="108.58"/>
    <n v="1520.12"/>
    <m/>
    <x v="2"/>
    <s v="Yes"/>
    <s v="Partial"/>
    <n v="1.8"/>
    <s v="Poor"/>
    <s v="https://via.placeholder.com/400?text=Shelf+1482"/>
    <s v="Photo blurry"/>
  </r>
  <r>
    <x v="1482"/>
    <s v="PRM0136"/>
    <s v="STR0324"/>
    <x v="4"/>
    <s v="Luxor"/>
    <d v="2025-07-19T00:00:00"/>
    <s v="Saturday"/>
    <x v="0"/>
    <x v="1"/>
    <s v="PRD00552"/>
    <n v="19"/>
    <n v="334.27"/>
    <n v="6351.13"/>
    <m/>
    <x v="4"/>
    <s v="NO"/>
    <s v="Partial"/>
    <n v="1.8"/>
    <s v="Poor"/>
    <s v="https://via.placeholder.com/400?text=Shelf+1483"/>
    <s v="Photo blurry"/>
  </r>
  <r>
    <x v="1483"/>
    <s v="PRM0285"/>
    <s v="STR0135"/>
    <x v="4"/>
    <s v="Luxor"/>
    <d v="2025-10-01T00:00:00"/>
    <s v="Wednesday"/>
    <x v="3"/>
    <x v="1"/>
    <s v="PRD00108"/>
    <n v="10"/>
    <n v="127.32"/>
    <n v="1273.2"/>
    <m/>
    <x v="5"/>
    <s v="Yes"/>
    <s v="Executed"/>
    <n v="3.8"/>
    <s v="Excellent"/>
    <s v="https://via.placeholder.com/400?text=Shelf+1484"/>
    <m/>
  </r>
  <r>
    <x v="1484"/>
    <s v="PRM0244"/>
    <s v="STR0273"/>
    <x v="0"/>
    <s v="Abbassia"/>
    <d v="2024-01-19T00:00:00"/>
    <s v="Friday"/>
    <x v="6"/>
    <x v="0"/>
    <s v="PRD01186"/>
    <n v="15"/>
    <n v="87.17"/>
    <n v="1307.55"/>
    <m/>
    <x v="3"/>
    <s v="Yes"/>
    <s v="Executed"/>
    <n v="1.4"/>
    <s v="Poor"/>
    <s v="https://via.placeholder.com/400?text=Shelf+1485"/>
    <m/>
  </r>
  <r>
    <x v="1485"/>
    <s v="PRM0107"/>
    <s v="STR0117"/>
    <x v="4"/>
    <s v="Luxor"/>
    <d v="2025-06-18T00:00:00"/>
    <s v="Wednesday"/>
    <x v="4"/>
    <x v="1"/>
    <s v="PRD01141"/>
    <n v="3"/>
    <n v="88.71"/>
    <n v="266.13"/>
    <m/>
    <x v="1"/>
    <s v="Yes"/>
    <s v="Not Executed"/>
    <n v="2.9"/>
    <s v="Good"/>
    <s v="https://via.placeholder.com/400?text=Shelf+1486"/>
    <m/>
  </r>
  <r>
    <x v="1486"/>
    <s v="PRM0167"/>
    <s v="STR0104"/>
    <x v="4"/>
    <s v="Minya"/>
    <d v="2025-07-24T00:00:00"/>
    <s v="Thursday"/>
    <x v="0"/>
    <x v="1"/>
    <s v="PRD00206"/>
    <n v="35"/>
    <n v="108.58"/>
    <n v="3800.3"/>
    <m/>
    <x v="0"/>
    <s v="Yes"/>
    <s v="Executed"/>
    <n v="2"/>
    <s v="Good"/>
    <s v="https://via.placeholder.com/400?text=Shelf+1487"/>
    <m/>
  </r>
  <r>
    <x v="1487"/>
    <s v="PRM0193"/>
    <s v="STR0155"/>
    <x v="1"/>
    <s v="Imbaba"/>
    <d v="2025-07-09T00:00:00"/>
    <s v="Wednesday"/>
    <x v="0"/>
    <x v="1"/>
    <s v="PRD00898"/>
    <n v="41"/>
    <n v="131.72999999999999"/>
    <n v="5400.93"/>
    <m/>
    <x v="5"/>
    <s v="NO"/>
    <s v="Executed"/>
    <n v="2.8"/>
    <s v="Good"/>
    <s v="https://via.placeholder.com/400?text=Shelf+1488"/>
    <m/>
  </r>
  <r>
    <x v="1488"/>
    <s v="PRM0083"/>
    <s v="STR0323"/>
    <x v="3"/>
    <s v="Mansoura"/>
    <d v="2025-05-21T00:00:00"/>
    <s v="Wednesday"/>
    <x v="1"/>
    <x v="1"/>
    <s v="PRD00132"/>
    <n v="25"/>
    <n v="143.88"/>
    <n v="3597"/>
    <m/>
    <x v="2"/>
    <s v="NO"/>
    <s v="Executed"/>
    <n v="3"/>
    <s v="Good"/>
    <s v="https://via.placeholder.com/400?text=Shelf+1489"/>
    <s v="Photo blurry"/>
  </r>
  <r>
    <x v="1489"/>
    <s v="PRM0031"/>
    <s v="STR0350"/>
    <x v="3"/>
    <s v="Kafr El-Sheikh"/>
    <d v="2024-10-02T00:00:00"/>
    <s v="Wednesday"/>
    <x v="3"/>
    <x v="0"/>
    <s v="PRD00484"/>
    <n v="48"/>
    <n v="91.83"/>
    <n v="4407.84"/>
    <m/>
    <x v="2"/>
    <s v="Yes"/>
    <s v="Executed"/>
    <n v="4"/>
    <s v="Excellent"/>
    <s v="https://via.placeholder.com/400?text=Shelf+1490"/>
    <m/>
  </r>
  <r>
    <x v="1490"/>
    <s v="PRM0216"/>
    <s v="STR0236"/>
    <x v="2"/>
    <s v="Sedy Bey"/>
    <d v="2024-08-12T00:00:00"/>
    <s v="Monday"/>
    <x v="7"/>
    <x v="0"/>
    <s v="PRD00748"/>
    <n v="6"/>
    <n v="421.44"/>
    <n v="2528.64"/>
    <m/>
    <x v="0"/>
    <s v="NO"/>
    <s v="Executed"/>
    <n v="4.5999999999999996"/>
    <s v="Excellent"/>
    <s v="https://via.placeholder.com/400?text=Shelf+1491"/>
    <m/>
  </r>
  <r>
    <x v="1491"/>
    <s v="PRM0172"/>
    <s v="STR0154"/>
    <x v="0"/>
    <s v="Dokki"/>
    <d v="2024-06-29T00:00:00"/>
    <s v="Saturday"/>
    <x v="4"/>
    <x v="0"/>
    <s v="PRD01188"/>
    <n v="31"/>
    <n v="0"/>
    <n v="2551.92"/>
    <m/>
    <x v="3"/>
    <s v="NO"/>
    <s v="Partial"/>
    <n v="1.3"/>
    <s v="Poor"/>
    <s v="https://via.placeholder.com/400?text=Shelf+1492"/>
    <m/>
  </r>
  <r>
    <x v="1492"/>
    <s v="PRM0052"/>
    <s v="STR0215"/>
    <x v="0"/>
    <s v="Abbassia"/>
    <d v="2024-06-27T00:00:00"/>
    <s v="Thursday"/>
    <x v="4"/>
    <x v="0"/>
    <s v="PRD00518"/>
    <n v="46"/>
    <n v="202.71"/>
    <n v="9324.66"/>
    <m/>
    <x v="4"/>
    <s v="NO"/>
    <s v="Executed"/>
    <n v="3.1"/>
    <s v="Excellent"/>
    <s v="https://via.placeholder.com/400?text=Shelf+1493"/>
    <s v="Photo blurry"/>
  </r>
  <r>
    <x v="1493"/>
    <s v="PRM0051"/>
    <s v="STR0012"/>
    <x v="0"/>
    <s v="Dokki"/>
    <d v="2024-01-14T00:00:00"/>
    <s v="Sunday"/>
    <x v="6"/>
    <x v="0"/>
    <s v="PRD00024"/>
    <n v="39"/>
    <n v="377.34"/>
    <n v="14716.26"/>
    <m/>
    <x v="4"/>
    <s v="NO"/>
    <s v="Executed"/>
    <n v="4.0999999999999996"/>
    <s v="Excellent"/>
    <s v="https://via.placeholder.com/400?text=Shelf+1494"/>
    <m/>
  </r>
  <r>
    <x v="1494"/>
    <s v="PRM0065"/>
    <s v="STR0269"/>
    <x v="3"/>
    <s v="Zagazig"/>
    <d v="2024-05-30T00:00:00"/>
    <s v="Thursday"/>
    <x v="1"/>
    <x v="0"/>
    <s v="PRD00598"/>
    <n v="26"/>
    <n v="308.37"/>
    <n v="8017.62"/>
    <m/>
    <x v="3"/>
    <s v="NO"/>
    <s v="Executed"/>
    <n v="3.5"/>
    <s v="Excellent"/>
    <s v="https://via.placeholder.com/400?text=Shelf+1495"/>
    <m/>
  </r>
  <r>
    <x v="1495"/>
    <s v="PRM0044"/>
    <s v="STR0053"/>
    <x v="1"/>
    <s v="Haram"/>
    <d v="2024-10-14T00:00:00"/>
    <s v="Monday"/>
    <x v="3"/>
    <x v="0"/>
    <s v="PRD00135"/>
    <n v="34"/>
    <n v="415.21"/>
    <n v="14117.14"/>
    <m/>
    <x v="0"/>
    <s v="Yes"/>
    <s v="Executed"/>
    <n v="3.3"/>
    <s v="Excellent"/>
    <s v="https://via.placeholder.com/400?text=Shelf+1496"/>
    <m/>
  </r>
  <r>
    <x v="1496"/>
    <s v="PRM0226"/>
    <s v="STR0279"/>
    <x v="1"/>
    <s v="Haram"/>
    <d v="2024-01-17T00:00:00"/>
    <s v="Wednesday"/>
    <x v="6"/>
    <x v="0"/>
    <s v="PRD00666"/>
    <n v="30"/>
    <n v="299.63"/>
    <n v="8988.9"/>
    <m/>
    <x v="0"/>
    <s v="Yes"/>
    <s v="Partial"/>
    <n v="1.4"/>
    <s v="Poor"/>
    <s v="https://via.placeholder.com/400?text=Shelf+1497"/>
    <s v="Photo blurry"/>
  </r>
  <r>
    <x v="1497"/>
    <s v="PRM0098"/>
    <s v="STR0338"/>
    <x v="2"/>
    <s v="Stanley"/>
    <d v="2025-05-29T00:00:00"/>
    <s v="Thursday"/>
    <x v="1"/>
    <x v="1"/>
    <s v="PRD00278"/>
    <n v="15"/>
    <n v="106.29"/>
    <n v="1594.35"/>
    <m/>
    <x v="0"/>
    <s v="Yes"/>
    <s v="Executed"/>
    <n v="2.8"/>
    <s v="Good"/>
    <s v="https://via.placeholder.com/400?text=Shelf+1498"/>
    <m/>
  </r>
  <r>
    <x v="1498"/>
    <s v="PRM0020"/>
    <s v="STR0105"/>
    <x v="4"/>
    <s v="Aswan"/>
    <d v="2024-05-10T00:00:00"/>
    <s v="Friday"/>
    <x v="1"/>
    <x v="0"/>
    <s v="PRD00920"/>
    <n v="16"/>
    <n v="254.48"/>
    <n v="4071.68"/>
    <m/>
    <x v="2"/>
    <s v="NO"/>
    <s v="Not Executed"/>
    <n v="4.7"/>
    <s v="Excellent"/>
    <s v="https://via.placeholder.com/400?text=Shelf+1499"/>
    <m/>
  </r>
  <r>
    <x v="1499"/>
    <s v="PRM0113"/>
    <s v="STR0230"/>
    <x v="1"/>
    <s v="Sheikh Zayed"/>
    <d v="2024-10-28T00:00:00"/>
    <s v="Monday"/>
    <x v="3"/>
    <x v="0"/>
    <s v="PRD01122"/>
    <n v="28"/>
    <n v="41.89"/>
    <n v="1172.92"/>
    <m/>
    <x v="2"/>
    <s v="NO"/>
    <s v="Executed"/>
    <n v="4.2"/>
    <s v="Excellent"/>
    <s v="https://via.placeholder.com/400?text=Shelf+1500"/>
    <s v="Photo blurry"/>
  </r>
</pivotCacheRecords>
</file>

<file path=xl/pivotCache/pivotCacheRecords2.xml><?xml version="1.0" encoding="utf-8"?>
<pivotCacheRecords xmlns="http://schemas.openxmlformats.org/spreadsheetml/2006/main" xmlns:r="http://schemas.openxmlformats.org/officeDocument/2006/relationships" count="1200">
  <r>
    <s v="REC000001"/>
    <x v="0"/>
    <x v="0"/>
    <x v="0"/>
    <x v="0"/>
    <n v="5"/>
    <x v="0"/>
    <x v="0"/>
    <n v="4.3"/>
    <m/>
  </r>
  <r>
    <s v="REC000002"/>
    <x v="1"/>
    <x v="1"/>
    <x v="1"/>
    <x v="1"/>
    <n v="1"/>
    <x v="1"/>
    <x v="1"/>
    <n v="2"/>
    <m/>
  </r>
  <r>
    <s v="REC000003"/>
    <x v="2"/>
    <x v="2"/>
    <x v="1"/>
    <x v="2"/>
    <n v="7"/>
    <x v="2"/>
    <x v="2"/>
    <n v="2.5"/>
    <m/>
  </r>
  <r>
    <s v="REC000004"/>
    <x v="3"/>
    <x v="3"/>
    <x v="2"/>
    <x v="3"/>
    <n v="4"/>
    <x v="3"/>
    <x v="3"/>
    <n v="4.4000000000000004"/>
    <s v="Late report"/>
  </r>
  <r>
    <s v="REC000005"/>
    <x v="4"/>
    <x v="4"/>
    <x v="1"/>
    <x v="4"/>
    <n v="3"/>
    <x v="4"/>
    <x v="4"/>
    <n v="2.7"/>
    <m/>
  </r>
  <r>
    <s v="REC000006"/>
    <x v="5"/>
    <x v="5"/>
    <x v="2"/>
    <x v="5"/>
    <n v="6"/>
    <x v="5"/>
    <x v="5"/>
    <n v="2"/>
    <m/>
  </r>
  <r>
    <s v="REC000007"/>
    <x v="6"/>
    <x v="6"/>
    <x v="3"/>
    <x v="6"/>
    <n v="5"/>
    <x v="6"/>
    <x v="6"/>
    <n v="1.5"/>
    <s v="Late report"/>
  </r>
  <r>
    <s v="REC000008"/>
    <x v="7"/>
    <x v="7"/>
    <x v="4"/>
    <x v="7"/>
    <n v="5"/>
    <x v="7"/>
    <x v="7"/>
    <n v="3.5"/>
    <m/>
  </r>
  <r>
    <s v="REC000009"/>
    <x v="8"/>
    <x v="8"/>
    <x v="4"/>
    <x v="8"/>
    <n v="6"/>
    <x v="8"/>
    <x v="8"/>
    <n v="4.5999999999999996"/>
    <m/>
  </r>
  <r>
    <s v="REC000010"/>
    <x v="9"/>
    <x v="9"/>
    <x v="0"/>
    <x v="9"/>
    <n v="3"/>
    <x v="9"/>
    <x v="9"/>
    <n v="1.6"/>
    <m/>
  </r>
  <r>
    <s v="REC000011"/>
    <x v="10"/>
    <x v="10"/>
    <x v="3"/>
    <x v="10"/>
    <n v="7"/>
    <x v="10"/>
    <x v="10"/>
    <n v="4.2"/>
    <s v="Late report"/>
  </r>
  <r>
    <s v="REC000012"/>
    <x v="11"/>
    <x v="11"/>
    <x v="1"/>
    <x v="11"/>
    <n v="3"/>
    <x v="11"/>
    <x v="11"/>
    <n v="2.4"/>
    <m/>
  </r>
  <r>
    <s v="REC000013"/>
    <x v="12"/>
    <x v="12"/>
    <x v="1"/>
    <x v="12"/>
    <n v="8"/>
    <x v="12"/>
    <x v="12"/>
    <n v="2.6"/>
    <s v="Late report"/>
  </r>
  <r>
    <s v="REC000014"/>
    <x v="13"/>
    <x v="13"/>
    <x v="4"/>
    <x v="13"/>
    <n v="4"/>
    <x v="13"/>
    <x v="13"/>
    <n v="2.9"/>
    <m/>
  </r>
  <r>
    <s v="REC000015"/>
    <x v="14"/>
    <x v="14"/>
    <x v="3"/>
    <x v="14"/>
    <n v="4"/>
    <x v="14"/>
    <x v="14"/>
    <n v="2"/>
    <m/>
  </r>
  <r>
    <s v="REC000016"/>
    <x v="15"/>
    <x v="15"/>
    <x v="3"/>
    <x v="15"/>
    <n v="6"/>
    <x v="2"/>
    <x v="15"/>
    <n v="4.5"/>
    <s v="Late report"/>
  </r>
  <r>
    <s v="REC000017"/>
    <x v="16"/>
    <x v="16"/>
    <x v="1"/>
    <x v="16"/>
    <n v="3"/>
    <x v="15"/>
    <x v="16"/>
    <n v="2.1"/>
    <m/>
  </r>
  <r>
    <s v="REC000018"/>
    <x v="17"/>
    <x v="17"/>
    <x v="3"/>
    <x v="17"/>
    <n v="4"/>
    <x v="6"/>
    <x v="17"/>
    <n v="4"/>
    <m/>
  </r>
  <r>
    <s v="REC000019"/>
    <x v="18"/>
    <x v="18"/>
    <x v="4"/>
    <x v="18"/>
    <n v="4"/>
    <x v="16"/>
    <x v="18"/>
    <n v="3.4"/>
    <m/>
  </r>
  <r>
    <s v="REC000020"/>
    <x v="19"/>
    <x v="19"/>
    <x v="4"/>
    <x v="19"/>
    <n v="2"/>
    <x v="17"/>
    <x v="19"/>
    <n v="1.2"/>
    <m/>
  </r>
  <r>
    <s v="REC000021"/>
    <x v="20"/>
    <x v="20"/>
    <x v="0"/>
    <x v="20"/>
    <n v="9"/>
    <x v="2"/>
    <x v="20"/>
    <n v="3.2"/>
    <m/>
  </r>
  <r>
    <s v="REC000022"/>
    <x v="21"/>
    <x v="21"/>
    <x v="0"/>
    <x v="21"/>
    <n v="6"/>
    <x v="18"/>
    <x v="21"/>
    <n v="1.7"/>
    <m/>
  </r>
  <r>
    <s v="REC000023"/>
    <x v="22"/>
    <x v="22"/>
    <x v="3"/>
    <x v="22"/>
    <n v="3"/>
    <x v="19"/>
    <x v="22"/>
    <n v="1.5"/>
    <m/>
  </r>
  <r>
    <s v="REC000024"/>
    <x v="23"/>
    <x v="23"/>
    <x v="0"/>
    <x v="23"/>
    <n v="4"/>
    <x v="20"/>
    <x v="23"/>
    <n v="4.9000000000000004"/>
    <m/>
  </r>
  <r>
    <s v="REC000025"/>
    <x v="24"/>
    <x v="24"/>
    <x v="2"/>
    <x v="24"/>
    <n v="2"/>
    <x v="21"/>
    <x v="24"/>
    <n v="2.7"/>
    <m/>
  </r>
  <r>
    <s v="REC000026"/>
    <x v="25"/>
    <x v="25"/>
    <x v="0"/>
    <x v="25"/>
    <n v="3"/>
    <x v="22"/>
    <x v="25"/>
    <n v="3.6"/>
    <m/>
  </r>
  <r>
    <s v="REC000027"/>
    <x v="26"/>
    <x v="26"/>
    <x v="2"/>
    <x v="26"/>
    <n v="4"/>
    <x v="23"/>
    <x v="26"/>
    <n v="3.6"/>
    <m/>
  </r>
  <r>
    <s v="REC000028"/>
    <x v="27"/>
    <x v="27"/>
    <x v="4"/>
    <x v="27"/>
    <n v="5"/>
    <x v="24"/>
    <x v="27"/>
    <n v="2"/>
    <m/>
  </r>
  <r>
    <s v="REC000029"/>
    <x v="28"/>
    <x v="28"/>
    <x v="3"/>
    <x v="28"/>
    <n v="6"/>
    <x v="15"/>
    <x v="28"/>
    <n v="2.1"/>
    <m/>
  </r>
  <r>
    <s v="REC000030"/>
    <x v="29"/>
    <x v="29"/>
    <x v="3"/>
    <x v="29"/>
    <n v="7"/>
    <x v="14"/>
    <x v="29"/>
    <n v="1.7"/>
    <m/>
  </r>
  <r>
    <s v="REC000031"/>
    <x v="30"/>
    <x v="30"/>
    <x v="4"/>
    <x v="30"/>
    <n v="6"/>
    <x v="25"/>
    <x v="30"/>
    <n v="4.8"/>
    <m/>
  </r>
  <r>
    <s v="REC000032"/>
    <x v="31"/>
    <x v="31"/>
    <x v="3"/>
    <x v="31"/>
    <n v="2"/>
    <x v="26"/>
    <x v="31"/>
    <n v="2.4"/>
    <m/>
  </r>
  <r>
    <s v="REC000033"/>
    <x v="24"/>
    <x v="24"/>
    <x v="3"/>
    <x v="32"/>
    <n v="4"/>
    <x v="27"/>
    <x v="32"/>
    <n v="3.7"/>
    <m/>
  </r>
  <r>
    <s v="REC000034"/>
    <x v="32"/>
    <x v="32"/>
    <x v="4"/>
    <x v="33"/>
    <n v="9"/>
    <x v="28"/>
    <x v="33"/>
    <n v="3.4"/>
    <m/>
  </r>
  <r>
    <s v="REC000035"/>
    <x v="33"/>
    <x v="33"/>
    <x v="0"/>
    <x v="34"/>
    <n v="8"/>
    <x v="4"/>
    <x v="34"/>
    <n v="3"/>
    <m/>
  </r>
  <r>
    <s v="REC000036"/>
    <x v="34"/>
    <x v="34"/>
    <x v="2"/>
    <x v="35"/>
    <n v="6"/>
    <x v="29"/>
    <x v="35"/>
    <n v="3"/>
    <m/>
  </r>
  <r>
    <s v="REC000037"/>
    <x v="35"/>
    <x v="35"/>
    <x v="4"/>
    <x v="36"/>
    <n v="5"/>
    <x v="30"/>
    <x v="36"/>
    <n v="1.6"/>
    <m/>
  </r>
  <r>
    <s v="REC000038"/>
    <x v="36"/>
    <x v="36"/>
    <x v="0"/>
    <x v="37"/>
    <n v="5"/>
    <x v="12"/>
    <x v="37"/>
    <n v="1.2"/>
    <m/>
  </r>
  <r>
    <s v="REC000039"/>
    <x v="37"/>
    <x v="37"/>
    <x v="3"/>
    <x v="38"/>
    <n v="2"/>
    <x v="31"/>
    <x v="38"/>
    <n v="2"/>
    <s v="Late report"/>
  </r>
  <r>
    <s v="REC000040"/>
    <x v="38"/>
    <x v="38"/>
    <x v="1"/>
    <x v="39"/>
    <n v="6"/>
    <x v="4"/>
    <x v="39"/>
    <n v="2.8"/>
    <m/>
  </r>
  <r>
    <s v="REC000041"/>
    <x v="39"/>
    <x v="39"/>
    <x v="4"/>
    <x v="40"/>
    <n v="4"/>
    <x v="23"/>
    <x v="40"/>
    <n v="2.4"/>
    <m/>
  </r>
  <r>
    <s v="REC000042"/>
    <x v="40"/>
    <x v="40"/>
    <x v="3"/>
    <x v="41"/>
    <n v="3"/>
    <x v="13"/>
    <x v="41"/>
    <n v="2.4"/>
    <m/>
  </r>
  <r>
    <s v="REC000043"/>
    <x v="41"/>
    <x v="41"/>
    <x v="4"/>
    <x v="42"/>
    <n v="6"/>
    <x v="32"/>
    <x v="42"/>
    <n v="4"/>
    <m/>
  </r>
  <r>
    <s v="REC000044"/>
    <x v="42"/>
    <x v="42"/>
    <x v="3"/>
    <x v="43"/>
    <n v="2"/>
    <x v="33"/>
    <x v="43"/>
    <n v="2.2999999999999998"/>
    <m/>
  </r>
  <r>
    <s v="REC000045"/>
    <x v="43"/>
    <x v="43"/>
    <x v="0"/>
    <x v="44"/>
    <n v="3"/>
    <x v="34"/>
    <x v="44"/>
    <n v="2.8"/>
    <s v="Late report"/>
  </r>
  <r>
    <s v="REC000046"/>
    <x v="44"/>
    <x v="44"/>
    <x v="3"/>
    <x v="45"/>
    <n v="1"/>
    <x v="35"/>
    <x v="45"/>
    <n v="3.1"/>
    <m/>
  </r>
  <r>
    <s v="REC000047"/>
    <x v="45"/>
    <x v="45"/>
    <x v="4"/>
    <x v="46"/>
    <n v="6"/>
    <x v="18"/>
    <x v="46"/>
    <n v="4.2"/>
    <m/>
  </r>
  <r>
    <s v="REC000048"/>
    <x v="46"/>
    <x v="46"/>
    <x v="4"/>
    <x v="47"/>
    <n v="5"/>
    <x v="36"/>
    <x v="47"/>
    <n v="4.9000000000000004"/>
    <m/>
  </r>
  <r>
    <s v="REC000049"/>
    <x v="22"/>
    <x v="22"/>
    <x v="3"/>
    <x v="48"/>
    <n v="4"/>
    <x v="36"/>
    <x v="48"/>
    <n v="3.6"/>
    <m/>
  </r>
  <r>
    <s v="REC000050"/>
    <x v="47"/>
    <x v="47"/>
    <x v="2"/>
    <x v="49"/>
    <n v="6"/>
    <x v="37"/>
    <x v="49"/>
    <n v="2.5"/>
    <m/>
  </r>
  <r>
    <s v="REC000051"/>
    <x v="48"/>
    <x v="48"/>
    <x v="0"/>
    <x v="50"/>
    <n v="6"/>
    <x v="21"/>
    <x v="50"/>
    <n v="3.3"/>
    <m/>
  </r>
  <r>
    <s v="REC000052"/>
    <x v="49"/>
    <x v="49"/>
    <x v="0"/>
    <x v="51"/>
    <n v="5"/>
    <x v="38"/>
    <x v="51"/>
    <n v="3.1"/>
    <m/>
  </r>
  <r>
    <s v="REC000053"/>
    <x v="50"/>
    <x v="50"/>
    <x v="2"/>
    <x v="52"/>
    <n v="2"/>
    <x v="1"/>
    <x v="52"/>
    <n v="4.3"/>
    <m/>
  </r>
  <r>
    <s v="REC000054"/>
    <x v="40"/>
    <x v="40"/>
    <x v="0"/>
    <x v="53"/>
    <n v="12"/>
    <x v="39"/>
    <x v="53"/>
    <n v="1.9"/>
    <m/>
  </r>
  <r>
    <s v="REC000055"/>
    <x v="51"/>
    <x v="51"/>
    <x v="1"/>
    <x v="54"/>
    <n v="8"/>
    <x v="13"/>
    <x v="54"/>
    <n v="2.4"/>
    <m/>
  </r>
  <r>
    <s v="REC000056"/>
    <x v="52"/>
    <x v="52"/>
    <x v="0"/>
    <x v="55"/>
    <n v="5"/>
    <x v="1"/>
    <x v="55"/>
    <n v="3.2"/>
    <m/>
  </r>
  <r>
    <s v="REC000057"/>
    <x v="38"/>
    <x v="38"/>
    <x v="3"/>
    <x v="56"/>
    <n v="6"/>
    <x v="0"/>
    <x v="56"/>
    <n v="2.7"/>
    <m/>
  </r>
  <r>
    <s v="REC000058"/>
    <x v="53"/>
    <x v="53"/>
    <x v="4"/>
    <x v="57"/>
    <n v="4"/>
    <x v="25"/>
    <x v="57"/>
    <n v="2.7"/>
    <m/>
  </r>
  <r>
    <s v="REC000059"/>
    <x v="49"/>
    <x v="49"/>
    <x v="4"/>
    <x v="58"/>
    <n v="4"/>
    <x v="19"/>
    <x v="58"/>
    <n v="1.5"/>
    <m/>
  </r>
  <r>
    <s v="REC000060"/>
    <x v="54"/>
    <x v="54"/>
    <x v="4"/>
    <x v="7"/>
    <n v="3"/>
    <x v="36"/>
    <x v="59"/>
    <n v="2.7"/>
    <m/>
  </r>
  <r>
    <s v="REC000061"/>
    <x v="55"/>
    <x v="55"/>
    <x v="2"/>
    <x v="59"/>
    <n v="3"/>
    <x v="40"/>
    <x v="60"/>
    <n v="4.7"/>
    <m/>
  </r>
  <r>
    <s v="REC000062"/>
    <x v="23"/>
    <x v="23"/>
    <x v="2"/>
    <x v="13"/>
    <n v="5"/>
    <x v="41"/>
    <x v="61"/>
    <n v="3.8"/>
    <s v="Late report"/>
  </r>
  <r>
    <s v="REC000063"/>
    <x v="56"/>
    <x v="56"/>
    <x v="1"/>
    <x v="60"/>
    <n v="3"/>
    <x v="6"/>
    <x v="62"/>
    <n v="3.5"/>
    <m/>
  </r>
  <r>
    <s v="REC000064"/>
    <x v="28"/>
    <x v="28"/>
    <x v="0"/>
    <x v="61"/>
    <n v="5"/>
    <x v="6"/>
    <x v="63"/>
    <n v="2.4"/>
    <m/>
  </r>
  <r>
    <s v="REC000065"/>
    <x v="57"/>
    <x v="57"/>
    <x v="2"/>
    <x v="62"/>
    <n v="4"/>
    <x v="32"/>
    <x v="64"/>
    <n v="4.2"/>
    <m/>
  </r>
  <r>
    <s v="REC000066"/>
    <x v="58"/>
    <x v="58"/>
    <x v="4"/>
    <x v="63"/>
    <n v="4"/>
    <x v="22"/>
    <x v="65"/>
    <n v="1.1000000000000001"/>
    <m/>
  </r>
  <r>
    <s v="REC000067"/>
    <x v="59"/>
    <x v="59"/>
    <x v="0"/>
    <x v="64"/>
    <n v="5"/>
    <x v="42"/>
    <x v="66"/>
    <n v="2.2000000000000002"/>
    <m/>
  </r>
  <r>
    <s v="REC000068"/>
    <x v="36"/>
    <x v="36"/>
    <x v="2"/>
    <x v="65"/>
    <n v="2"/>
    <x v="42"/>
    <x v="67"/>
    <n v="2.6"/>
    <s v="Late report"/>
  </r>
  <r>
    <s v="REC000069"/>
    <x v="60"/>
    <x v="60"/>
    <x v="3"/>
    <x v="66"/>
    <n v="6"/>
    <x v="32"/>
    <x v="68"/>
    <n v="3.2"/>
    <m/>
  </r>
  <r>
    <s v="REC000070"/>
    <x v="61"/>
    <x v="61"/>
    <x v="4"/>
    <x v="67"/>
    <n v="10"/>
    <x v="43"/>
    <x v="69"/>
    <n v="3.6"/>
    <m/>
  </r>
  <r>
    <s v="REC000071"/>
    <x v="9"/>
    <x v="9"/>
    <x v="3"/>
    <x v="68"/>
    <n v="10"/>
    <x v="44"/>
    <x v="70"/>
    <n v="3.7"/>
    <m/>
  </r>
  <r>
    <s v="REC000072"/>
    <x v="62"/>
    <x v="62"/>
    <x v="2"/>
    <x v="69"/>
    <n v="5"/>
    <x v="4"/>
    <x v="71"/>
    <n v="3.3"/>
    <m/>
  </r>
  <r>
    <s v="REC000073"/>
    <x v="63"/>
    <x v="63"/>
    <x v="1"/>
    <x v="70"/>
    <n v="5"/>
    <x v="42"/>
    <x v="72"/>
    <n v="4.2"/>
    <m/>
  </r>
  <r>
    <s v="REC000074"/>
    <x v="64"/>
    <x v="64"/>
    <x v="3"/>
    <x v="71"/>
    <n v="3"/>
    <x v="1"/>
    <x v="73"/>
    <n v="2.2999999999999998"/>
    <m/>
  </r>
  <r>
    <s v="REC000075"/>
    <x v="65"/>
    <x v="65"/>
    <x v="2"/>
    <x v="72"/>
    <n v="5"/>
    <x v="23"/>
    <x v="74"/>
    <n v="2.9"/>
    <m/>
  </r>
  <r>
    <s v="REC000076"/>
    <x v="66"/>
    <x v="66"/>
    <x v="4"/>
    <x v="73"/>
    <n v="7"/>
    <x v="19"/>
    <x v="75"/>
    <n v="5"/>
    <m/>
  </r>
  <r>
    <s v="REC000077"/>
    <x v="10"/>
    <x v="10"/>
    <x v="4"/>
    <x v="74"/>
    <n v="8"/>
    <x v="45"/>
    <x v="76"/>
    <n v="1.1000000000000001"/>
    <m/>
  </r>
  <r>
    <s v="REC000078"/>
    <x v="34"/>
    <x v="34"/>
    <x v="1"/>
    <x v="75"/>
    <n v="3"/>
    <x v="32"/>
    <x v="77"/>
    <n v="3.6"/>
    <m/>
  </r>
  <r>
    <s v="REC000079"/>
    <x v="67"/>
    <x v="67"/>
    <x v="2"/>
    <x v="19"/>
    <n v="6"/>
    <x v="14"/>
    <x v="78"/>
    <n v="4.7"/>
    <m/>
  </r>
  <r>
    <s v="REC000080"/>
    <x v="68"/>
    <x v="68"/>
    <x v="2"/>
    <x v="76"/>
    <n v="7"/>
    <x v="22"/>
    <x v="79"/>
    <n v="2.8"/>
    <m/>
  </r>
  <r>
    <s v="REC000081"/>
    <x v="5"/>
    <x v="5"/>
    <x v="0"/>
    <x v="77"/>
    <n v="4"/>
    <x v="37"/>
    <x v="80"/>
    <n v="1.1000000000000001"/>
    <m/>
  </r>
  <r>
    <s v="REC000082"/>
    <x v="69"/>
    <x v="69"/>
    <x v="4"/>
    <x v="78"/>
    <n v="8"/>
    <x v="10"/>
    <x v="81"/>
    <n v="2.9"/>
    <m/>
  </r>
  <r>
    <s v="REC000083"/>
    <x v="70"/>
    <x v="70"/>
    <x v="3"/>
    <x v="79"/>
    <n v="8"/>
    <x v="12"/>
    <x v="82"/>
    <n v="1.8"/>
    <m/>
  </r>
  <r>
    <s v="REC000084"/>
    <x v="71"/>
    <x v="71"/>
    <x v="4"/>
    <x v="80"/>
    <n v="7"/>
    <x v="6"/>
    <x v="83"/>
    <n v="4.4000000000000004"/>
    <m/>
  </r>
  <r>
    <s v="REC000085"/>
    <x v="72"/>
    <x v="72"/>
    <x v="3"/>
    <x v="81"/>
    <n v="1"/>
    <x v="46"/>
    <x v="84"/>
    <n v="3.2"/>
    <m/>
  </r>
  <r>
    <s v="REC000086"/>
    <x v="73"/>
    <x v="73"/>
    <x v="0"/>
    <x v="82"/>
    <n v="3"/>
    <x v="5"/>
    <x v="85"/>
    <n v="1"/>
    <m/>
  </r>
  <r>
    <s v="REC000087"/>
    <x v="74"/>
    <x v="74"/>
    <x v="0"/>
    <x v="54"/>
    <n v="4"/>
    <x v="27"/>
    <x v="86"/>
    <n v="1.1000000000000001"/>
    <m/>
  </r>
  <r>
    <s v="REC000088"/>
    <x v="28"/>
    <x v="28"/>
    <x v="4"/>
    <x v="83"/>
    <n v="6"/>
    <x v="47"/>
    <x v="87"/>
    <n v="3.9"/>
    <m/>
  </r>
  <r>
    <s v="REC000089"/>
    <x v="75"/>
    <x v="75"/>
    <x v="2"/>
    <x v="84"/>
    <n v="6"/>
    <x v="6"/>
    <x v="88"/>
    <n v="1.7"/>
    <m/>
  </r>
  <r>
    <s v="REC000090"/>
    <x v="76"/>
    <x v="76"/>
    <x v="1"/>
    <x v="85"/>
    <n v="5"/>
    <x v="13"/>
    <x v="89"/>
    <n v="1.6"/>
    <m/>
  </r>
  <r>
    <s v="REC000091"/>
    <x v="77"/>
    <x v="77"/>
    <x v="4"/>
    <x v="86"/>
    <n v="9"/>
    <x v="16"/>
    <x v="90"/>
    <n v="1.1000000000000001"/>
    <m/>
  </r>
  <r>
    <s v="REC000092"/>
    <x v="78"/>
    <x v="78"/>
    <x v="4"/>
    <x v="87"/>
    <n v="6"/>
    <x v="31"/>
    <x v="91"/>
    <n v="4.5"/>
    <m/>
  </r>
  <r>
    <s v="REC000093"/>
    <x v="79"/>
    <x v="79"/>
    <x v="2"/>
    <x v="80"/>
    <n v="12"/>
    <x v="39"/>
    <x v="92"/>
    <n v="2.8"/>
    <m/>
  </r>
  <r>
    <s v="REC000094"/>
    <x v="80"/>
    <x v="80"/>
    <x v="1"/>
    <x v="88"/>
    <n v="9"/>
    <x v="30"/>
    <x v="93"/>
    <n v="1.7"/>
    <m/>
  </r>
  <r>
    <s v="REC000095"/>
    <x v="34"/>
    <x v="34"/>
    <x v="3"/>
    <x v="89"/>
    <n v="4"/>
    <x v="48"/>
    <x v="94"/>
    <n v="1.4"/>
    <m/>
  </r>
  <r>
    <s v="REC000096"/>
    <x v="12"/>
    <x v="12"/>
    <x v="3"/>
    <x v="90"/>
    <n v="5"/>
    <x v="49"/>
    <x v="95"/>
    <n v="3.9"/>
    <m/>
  </r>
  <r>
    <s v="REC000097"/>
    <x v="81"/>
    <x v="81"/>
    <x v="0"/>
    <x v="63"/>
    <n v="9"/>
    <x v="50"/>
    <x v="96"/>
    <n v="2.8"/>
    <m/>
  </r>
  <r>
    <s v="REC000098"/>
    <x v="82"/>
    <x v="82"/>
    <x v="1"/>
    <x v="91"/>
    <n v="6"/>
    <x v="51"/>
    <x v="97"/>
    <n v="3.2"/>
    <m/>
  </r>
  <r>
    <s v="REC000099"/>
    <x v="83"/>
    <x v="83"/>
    <x v="4"/>
    <x v="92"/>
    <n v="4"/>
    <x v="44"/>
    <x v="98"/>
    <n v="1.4"/>
    <m/>
  </r>
  <r>
    <s v="REC000100"/>
    <x v="56"/>
    <x v="56"/>
    <x v="0"/>
    <x v="93"/>
    <n v="6"/>
    <x v="50"/>
    <x v="99"/>
    <n v="4.5"/>
    <m/>
  </r>
  <r>
    <s v="REC000101"/>
    <x v="15"/>
    <x v="15"/>
    <x v="0"/>
    <x v="94"/>
    <n v="10"/>
    <x v="17"/>
    <x v="100"/>
    <n v="4.8"/>
    <s v="Late report"/>
  </r>
  <r>
    <s v="REC000102"/>
    <x v="54"/>
    <x v="54"/>
    <x v="3"/>
    <x v="95"/>
    <n v="5"/>
    <x v="3"/>
    <x v="101"/>
    <n v="1.6"/>
    <m/>
  </r>
  <r>
    <s v="REC000103"/>
    <x v="84"/>
    <x v="84"/>
    <x v="0"/>
    <x v="96"/>
    <n v="6"/>
    <x v="52"/>
    <x v="102"/>
    <n v="3.5"/>
    <m/>
  </r>
  <r>
    <s v="REC000104"/>
    <x v="85"/>
    <x v="85"/>
    <x v="3"/>
    <x v="97"/>
    <n v="8"/>
    <x v="30"/>
    <x v="103"/>
    <n v="1.7"/>
    <m/>
  </r>
  <r>
    <s v="REC000105"/>
    <x v="86"/>
    <x v="86"/>
    <x v="0"/>
    <x v="98"/>
    <n v="4"/>
    <x v="47"/>
    <x v="104"/>
    <n v="1.7"/>
    <m/>
  </r>
  <r>
    <s v="REC000106"/>
    <x v="86"/>
    <x v="86"/>
    <x v="3"/>
    <x v="99"/>
    <n v="3"/>
    <x v="37"/>
    <x v="105"/>
    <n v="1.7"/>
    <m/>
  </r>
  <r>
    <s v="REC000107"/>
    <x v="87"/>
    <x v="87"/>
    <x v="3"/>
    <x v="100"/>
    <n v="4"/>
    <x v="1"/>
    <x v="106"/>
    <n v="1.9"/>
    <m/>
  </r>
  <r>
    <s v="REC000108"/>
    <x v="88"/>
    <x v="88"/>
    <x v="0"/>
    <x v="101"/>
    <n v="3"/>
    <x v="18"/>
    <x v="107"/>
    <n v="4.0999999999999996"/>
    <s v="Late report"/>
  </r>
  <r>
    <s v="REC000109"/>
    <x v="89"/>
    <x v="89"/>
    <x v="2"/>
    <x v="102"/>
    <n v="3"/>
    <x v="30"/>
    <x v="108"/>
    <n v="1.9"/>
    <s v="Late report"/>
  </r>
  <r>
    <s v="REC000110"/>
    <x v="90"/>
    <x v="90"/>
    <x v="2"/>
    <x v="103"/>
    <n v="6"/>
    <x v="53"/>
    <x v="109"/>
    <n v="1.4"/>
    <m/>
  </r>
  <r>
    <s v="REC000111"/>
    <x v="91"/>
    <x v="91"/>
    <x v="4"/>
    <x v="104"/>
    <n v="2"/>
    <x v="18"/>
    <x v="110"/>
    <n v="1.2"/>
    <m/>
  </r>
  <r>
    <s v="REC000112"/>
    <x v="92"/>
    <x v="92"/>
    <x v="3"/>
    <x v="105"/>
    <n v="6"/>
    <x v="16"/>
    <x v="111"/>
    <n v="1.6"/>
    <m/>
  </r>
  <r>
    <s v="REC000113"/>
    <x v="93"/>
    <x v="93"/>
    <x v="0"/>
    <x v="106"/>
    <n v="5"/>
    <x v="35"/>
    <x v="112"/>
    <n v="3.1"/>
    <s v="Late report"/>
  </r>
  <r>
    <s v="REC000114"/>
    <x v="82"/>
    <x v="82"/>
    <x v="4"/>
    <x v="107"/>
    <n v="3"/>
    <x v="54"/>
    <x v="82"/>
    <n v="3.2"/>
    <m/>
  </r>
  <r>
    <s v="REC000115"/>
    <x v="94"/>
    <x v="94"/>
    <x v="0"/>
    <x v="108"/>
    <n v="7"/>
    <x v="4"/>
    <x v="113"/>
    <n v="5"/>
    <m/>
  </r>
  <r>
    <s v="REC000116"/>
    <x v="95"/>
    <x v="95"/>
    <x v="2"/>
    <x v="29"/>
    <n v="2"/>
    <x v="42"/>
    <x v="114"/>
    <n v="3.7"/>
    <m/>
  </r>
  <r>
    <s v="REC000117"/>
    <x v="96"/>
    <x v="96"/>
    <x v="4"/>
    <x v="109"/>
    <n v="7"/>
    <x v="4"/>
    <x v="115"/>
    <n v="1.7"/>
    <s v="Late report"/>
  </r>
  <r>
    <s v="REC000118"/>
    <x v="97"/>
    <x v="97"/>
    <x v="3"/>
    <x v="110"/>
    <n v="8"/>
    <x v="18"/>
    <x v="116"/>
    <n v="2.4"/>
    <m/>
  </r>
  <r>
    <s v="REC000119"/>
    <x v="98"/>
    <x v="98"/>
    <x v="4"/>
    <x v="111"/>
    <n v="7"/>
    <x v="55"/>
    <x v="117"/>
    <n v="2.2000000000000002"/>
    <m/>
  </r>
  <r>
    <s v="REC000120"/>
    <x v="99"/>
    <x v="99"/>
    <x v="4"/>
    <x v="64"/>
    <n v="6"/>
    <x v="23"/>
    <x v="118"/>
    <n v="2"/>
    <m/>
  </r>
  <r>
    <s v="REC000121"/>
    <x v="100"/>
    <x v="100"/>
    <x v="1"/>
    <x v="56"/>
    <n v="3"/>
    <x v="1"/>
    <x v="119"/>
    <n v="4.0999999999999996"/>
    <m/>
  </r>
  <r>
    <s v="REC000122"/>
    <x v="101"/>
    <x v="101"/>
    <x v="3"/>
    <x v="112"/>
    <n v="10"/>
    <x v="32"/>
    <x v="120"/>
    <n v="3.2"/>
    <m/>
  </r>
  <r>
    <s v="REC000123"/>
    <x v="102"/>
    <x v="102"/>
    <x v="3"/>
    <x v="113"/>
    <n v="3"/>
    <x v="2"/>
    <x v="121"/>
    <n v="4.2"/>
    <m/>
  </r>
  <r>
    <s v="REC000124"/>
    <x v="103"/>
    <x v="103"/>
    <x v="1"/>
    <x v="74"/>
    <n v="4"/>
    <x v="56"/>
    <x v="122"/>
    <n v="2.2999999999999998"/>
    <m/>
  </r>
  <r>
    <s v="REC000125"/>
    <x v="66"/>
    <x v="66"/>
    <x v="3"/>
    <x v="2"/>
    <n v="5"/>
    <x v="57"/>
    <x v="123"/>
    <n v="3.9"/>
    <m/>
  </r>
  <r>
    <s v="REC000126"/>
    <x v="104"/>
    <x v="104"/>
    <x v="4"/>
    <x v="114"/>
    <n v="2"/>
    <x v="37"/>
    <x v="48"/>
    <n v="4.9000000000000004"/>
    <m/>
  </r>
  <r>
    <s v="REC000127"/>
    <x v="105"/>
    <x v="105"/>
    <x v="4"/>
    <x v="115"/>
    <n v="4"/>
    <x v="58"/>
    <x v="124"/>
    <n v="4.5"/>
    <m/>
  </r>
  <r>
    <s v="REC000128"/>
    <x v="106"/>
    <x v="106"/>
    <x v="4"/>
    <x v="116"/>
    <n v="6"/>
    <x v="59"/>
    <x v="125"/>
    <n v="3.6"/>
    <m/>
  </r>
  <r>
    <s v="REC000129"/>
    <x v="107"/>
    <x v="107"/>
    <x v="3"/>
    <x v="117"/>
    <n v="6"/>
    <x v="33"/>
    <x v="126"/>
    <n v="2.9"/>
    <m/>
  </r>
  <r>
    <s v="REC000130"/>
    <x v="76"/>
    <x v="76"/>
    <x v="1"/>
    <x v="118"/>
    <n v="6"/>
    <x v="21"/>
    <x v="127"/>
    <n v="3.4"/>
    <m/>
  </r>
  <r>
    <s v="REC000131"/>
    <x v="31"/>
    <x v="31"/>
    <x v="0"/>
    <x v="94"/>
    <n v="5"/>
    <x v="60"/>
    <x v="128"/>
    <n v="1.3"/>
    <m/>
  </r>
  <r>
    <s v="REC000132"/>
    <x v="108"/>
    <x v="108"/>
    <x v="0"/>
    <x v="119"/>
    <n v="8"/>
    <x v="61"/>
    <x v="129"/>
    <n v="2.2000000000000002"/>
    <m/>
  </r>
  <r>
    <s v="REC000133"/>
    <x v="16"/>
    <x v="16"/>
    <x v="1"/>
    <x v="120"/>
    <n v="5"/>
    <x v="33"/>
    <x v="130"/>
    <n v="1.5"/>
    <m/>
  </r>
  <r>
    <s v="REC000134"/>
    <x v="8"/>
    <x v="8"/>
    <x v="0"/>
    <x v="121"/>
    <n v="6"/>
    <x v="5"/>
    <x v="131"/>
    <n v="4.7"/>
    <m/>
  </r>
  <r>
    <s v="REC000135"/>
    <x v="109"/>
    <x v="109"/>
    <x v="1"/>
    <x v="122"/>
    <n v="3"/>
    <x v="62"/>
    <x v="132"/>
    <n v="2.2999999999999998"/>
    <m/>
  </r>
  <r>
    <s v="REC000136"/>
    <x v="48"/>
    <x v="48"/>
    <x v="1"/>
    <x v="123"/>
    <n v="4"/>
    <x v="50"/>
    <x v="133"/>
    <n v="2.8"/>
    <m/>
  </r>
  <r>
    <s v="REC000137"/>
    <x v="110"/>
    <x v="110"/>
    <x v="1"/>
    <x v="124"/>
    <n v="5"/>
    <x v="4"/>
    <x v="134"/>
    <n v="1.1000000000000001"/>
    <m/>
  </r>
  <r>
    <s v="REC000138"/>
    <x v="27"/>
    <x v="27"/>
    <x v="3"/>
    <x v="125"/>
    <n v="1"/>
    <x v="18"/>
    <x v="135"/>
    <n v="3.6"/>
    <s v="Late report"/>
  </r>
  <r>
    <s v="REC000139"/>
    <x v="72"/>
    <x v="72"/>
    <x v="2"/>
    <x v="126"/>
    <n v="4"/>
    <x v="13"/>
    <x v="136"/>
    <n v="4.2"/>
    <m/>
  </r>
  <r>
    <s v="REC000140"/>
    <x v="111"/>
    <x v="111"/>
    <x v="1"/>
    <x v="127"/>
    <n v="4"/>
    <x v="63"/>
    <x v="137"/>
    <n v="1.2"/>
    <m/>
  </r>
  <r>
    <s v="REC000141"/>
    <x v="1"/>
    <x v="1"/>
    <x v="1"/>
    <x v="74"/>
    <n v="6"/>
    <x v="36"/>
    <x v="138"/>
    <n v="1.3"/>
    <m/>
  </r>
  <r>
    <s v="REC000142"/>
    <x v="112"/>
    <x v="112"/>
    <x v="4"/>
    <x v="84"/>
    <n v="11"/>
    <x v="4"/>
    <x v="139"/>
    <n v="2"/>
    <m/>
  </r>
  <r>
    <s v="REC000143"/>
    <x v="113"/>
    <x v="113"/>
    <x v="3"/>
    <x v="128"/>
    <n v="5"/>
    <x v="36"/>
    <x v="140"/>
    <n v="1.5"/>
    <m/>
  </r>
  <r>
    <s v="REC000144"/>
    <x v="114"/>
    <x v="114"/>
    <x v="4"/>
    <x v="129"/>
    <n v="6"/>
    <x v="7"/>
    <x v="141"/>
    <n v="4.5999999999999996"/>
    <m/>
  </r>
  <r>
    <s v="REC000145"/>
    <x v="115"/>
    <x v="115"/>
    <x v="4"/>
    <x v="130"/>
    <n v="2"/>
    <x v="17"/>
    <x v="142"/>
    <n v="4.5999999999999996"/>
    <m/>
  </r>
  <r>
    <s v="REC000146"/>
    <x v="116"/>
    <x v="116"/>
    <x v="4"/>
    <x v="131"/>
    <n v="9"/>
    <x v="5"/>
    <x v="143"/>
    <n v="1.4"/>
    <m/>
  </r>
  <r>
    <s v="REC000147"/>
    <x v="117"/>
    <x v="117"/>
    <x v="0"/>
    <x v="132"/>
    <n v="4"/>
    <x v="38"/>
    <x v="144"/>
    <n v="2.2000000000000002"/>
    <s v="Late report"/>
  </r>
  <r>
    <s v="REC000148"/>
    <x v="35"/>
    <x v="35"/>
    <x v="4"/>
    <x v="133"/>
    <n v="8"/>
    <x v="18"/>
    <x v="145"/>
    <n v="1.7"/>
    <m/>
  </r>
  <r>
    <s v="REC000149"/>
    <x v="50"/>
    <x v="50"/>
    <x v="0"/>
    <x v="134"/>
    <n v="4"/>
    <x v="20"/>
    <x v="146"/>
    <n v="3.1"/>
    <m/>
  </r>
  <r>
    <s v="REC000150"/>
    <x v="118"/>
    <x v="118"/>
    <x v="3"/>
    <x v="135"/>
    <n v="6"/>
    <x v="0"/>
    <x v="147"/>
    <n v="2.6"/>
    <m/>
  </r>
  <r>
    <s v="REC000151"/>
    <x v="108"/>
    <x v="108"/>
    <x v="1"/>
    <x v="136"/>
    <n v="1"/>
    <x v="16"/>
    <x v="148"/>
    <n v="2.5"/>
    <m/>
  </r>
  <r>
    <s v="REC000152"/>
    <x v="119"/>
    <x v="119"/>
    <x v="3"/>
    <x v="137"/>
    <n v="14"/>
    <x v="20"/>
    <x v="149"/>
    <n v="4.9000000000000004"/>
    <m/>
  </r>
  <r>
    <s v="REC000153"/>
    <x v="61"/>
    <x v="61"/>
    <x v="0"/>
    <x v="138"/>
    <n v="2"/>
    <x v="64"/>
    <x v="150"/>
    <n v="2.8"/>
    <s v="Late report"/>
  </r>
  <r>
    <s v="REC000154"/>
    <x v="120"/>
    <x v="120"/>
    <x v="2"/>
    <x v="139"/>
    <n v="4"/>
    <x v="58"/>
    <x v="151"/>
    <n v="3.2"/>
    <m/>
  </r>
  <r>
    <s v="REC000155"/>
    <x v="6"/>
    <x v="6"/>
    <x v="2"/>
    <x v="107"/>
    <n v="5"/>
    <x v="43"/>
    <x v="152"/>
    <n v="3"/>
    <m/>
  </r>
  <r>
    <s v="REC000156"/>
    <x v="2"/>
    <x v="2"/>
    <x v="4"/>
    <x v="36"/>
    <n v="7"/>
    <x v="15"/>
    <x v="153"/>
    <n v="3.2"/>
    <m/>
  </r>
  <r>
    <s v="REC000157"/>
    <x v="121"/>
    <x v="121"/>
    <x v="4"/>
    <x v="140"/>
    <n v="5"/>
    <x v="43"/>
    <x v="154"/>
    <n v="2.8"/>
    <m/>
  </r>
  <r>
    <s v="REC000158"/>
    <x v="122"/>
    <x v="122"/>
    <x v="2"/>
    <x v="141"/>
    <n v="4"/>
    <x v="19"/>
    <x v="155"/>
    <n v="3.3"/>
    <m/>
  </r>
  <r>
    <s v="REC000159"/>
    <x v="23"/>
    <x v="23"/>
    <x v="1"/>
    <x v="142"/>
    <n v="5"/>
    <x v="20"/>
    <x v="156"/>
    <n v="3.2"/>
    <m/>
  </r>
  <r>
    <s v="REC000160"/>
    <x v="123"/>
    <x v="123"/>
    <x v="3"/>
    <x v="143"/>
    <n v="2"/>
    <x v="42"/>
    <x v="157"/>
    <n v="4"/>
    <m/>
  </r>
  <r>
    <s v="REC000161"/>
    <x v="124"/>
    <x v="124"/>
    <x v="2"/>
    <x v="19"/>
    <n v="6"/>
    <x v="49"/>
    <x v="158"/>
    <n v="2"/>
    <s v="Late report"/>
  </r>
  <r>
    <s v="REC000162"/>
    <x v="125"/>
    <x v="125"/>
    <x v="4"/>
    <x v="144"/>
    <n v="4"/>
    <x v="35"/>
    <x v="159"/>
    <n v="4"/>
    <s v="Late report"/>
  </r>
  <r>
    <s v="REC000163"/>
    <x v="126"/>
    <x v="126"/>
    <x v="0"/>
    <x v="67"/>
    <n v="5"/>
    <x v="0"/>
    <x v="160"/>
    <n v="1.6"/>
    <m/>
  </r>
  <r>
    <s v="REC000164"/>
    <x v="127"/>
    <x v="127"/>
    <x v="0"/>
    <x v="145"/>
    <n v="10"/>
    <x v="22"/>
    <x v="161"/>
    <n v="2.9"/>
    <m/>
  </r>
  <r>
    <s v="REC000165"/>
    <x v="84"/>
    <x v="84"/>
    <x v="3"/>
    <x v="70"/>
    <n v="9"/>
    <x v="26"/>
    <x v="162"/>
    <n v="4.5"/>
    <s v="Late report"/>
  </r>
  <r>
    <s v="REC000166"/>
    <x v="21"/>
    <x v="21"/>
    <x v="3"/>
    <x v="146"/>
    <n v="4"/>
    <x v="30"/>
    <x v="163"/>
    <n v="4.3"/>
    <m/>
  </r>
  <r>
    <s v="REC000167"/>
    <x v="128"/>
    <x v="128"/>
    <x v="3"/>
    <x v="147"/>
    <n v="3"/>
    <x v="18"/>
    <x v="164"/>
    <n v="1.2"/>
    <m/>
  </r>
  <r>
    <s v="REC000168"/>
    <x v="129"/>
    <x v="129"/>
    <x v="3"/>
    <x v="148"/>
    <n v="6"/>
    <x v="32"/>
    <x v="165"/>
    <n v="4.0999999999999996"/>
    <m/>
  </r>
  <r>
    <s v="REC000169"/>
    <x v="130"/>
    <x v="130"/>
    <x v="4"/>
    <x v="149"/>
    <n v="6"/>
    <x v="61"/>
    <x v="166"/>
    <n v="2.9"/>
    <m/>
  </r>
  <r>
    <s v="REC000170"/>
    <x v="131"/>
    <x v="131"/>
    <x v="0"/>
    <x v="150"/>
    <n v="3"/>
    <x v="46"/>
    <x v="167"/>
    <n v="4"/>
    <m/>
  </r>
  <r>
    <s v="REC000171"/>
    <x v="132"/>
    <x v="132"/>
    <x v="2"/>
    <x v="64"/>
    <n v="4"/>
    <x v="23"/>
    <x v="168"/>
    <n v="3.3"/>
    <m/>
  </r>
  <r>
    <s v="REC000172"/>
    <x v="133"/>
    <x v="133"/>
    <x v="3"/>
    <x v="127"/>
    <n v="7"/>
    <x v="63"/>
    <x v="169"/>
    <n v="3"/>
    <m/>
  </r>
  <r>
    <s v="REC000173"/>
    <x v="108"/>
    <x v="108"/>
    <x v="4"/>
    <x v="151"/>
    <n v="8"/>
    <x v="53"/>
    <x v="170"/>
    <n v="2.9"/>
    <m/>
  </r>
  <r>
    <s v="REC000174"/>
    <x v="37"/>
    <x v="37"/>
    <x v="0"/>
    <x v="152"/>
    <n v="7"/>
    <x v="65"/>
    <x v="171"/>
    <n v="4.5999999999999996"/>
    <s v="Late report"/>
  </r>
  <r>
    <s v="REC000175"/>
    <x v="134"/>
    <x v="134"/>
    <x v="3"/>
    <x v="153"/>
    <n v="5"/>
    <x v="50"/>
    <x v="172"/>
    <n v="3.7"/>
    <m/>
  </r>
  <r>
    <s v="REC000176"/>
    <x v="135"/>
    <x v="135"/>
    <x v="0"/>
    <x v="43"/>
    <n v="8"/>
    <x v="32"/>
    <x v="173"/>
    <n v="2.7"/>
    <m/>
  </r>
  <r>
    <s v="REC000177"/>
    <x v="136"/>
    <x v="136"/>
    <x v="0"/>
    <x v="76"/>
    <n v="5"/>
    <x v="8"/>
    <x v="174"/>
    <n v="1.8"/>
    <s v="Late report"/>
  </r>
  <r>
    <s v="REC000178"/>
    <x v="88"/>
    <x v="88"/>
    <x v="1"/>
    <x v="154"/>
    <n v="6"/>
    <x v="55"/>
    <x v="175"/>
    <n v="1.4"/>
    <m/>
  </r>
  <r>
    <s v="REC000179"/>
    <x v="137"/>
    <x v="137"/>
    <x v="2"/>
    <x v="155"/>
    <n v="4"/>
    <x v="66"/>
    <x v="176"/>
    <n v="1.9"/>
    <m/>
  </r>
  <r>
    <s v="REC000180"/>
    <x v="138"/>
    <x v="138"/>
    <x v="3"/>
    <x v="156"/>
    <n v="7"/>
    <x v="67"/>
    <x v="177"/>
    <n v="3.3"/>
    <m/>
  </r>
  <r>
    <s v="REC000181"/>
    <x v="6"/>
    <x v="6"/>
    <x v="2"/>
    <x v="4"/>
    <n v="3"/>
    <x v="63"/>
    <x v="178"/>
    <n v="2.2999999999999998"/>
    <m/>
  </r>
  <r>
    <s v="REC000182"/>
    <x v="110"/>
    <x v="110"/>
    <x v="0"/>
    <x v="157"/>
    <n v="8"/>
    <x v="49"/>
    <x v="179"/>
    <n v="3.8"/>
    <m/>
  </r>
  <r>
    <s v="REC000183"/>
    <x v="139"/>
    <x v="139"/>
    <x v="0"/>
    <x v="74"/>
    <n v="5"/>
    <x v="43"/>
    <x v="180"/>
    <n v="3.6"/>
    <m/>
  </r>
  <r>
    <s v="REC000184"/>
    <x v="140"/>
    <x v="140"/>
    <x v="3"/>
    <x v="158"/>
    <n v="3"/>
    <x v="63"/>
    <x v="181"/>
    <n v="2.7"/>
    <m/>
  </r>
  <r>
    <s v="REC000185"/>
    <x v="141"/>
    <x v="141"/>
    <x v="4"/>
    <x v="159"/>
    <n v="6"/>
    <x v="50"/>
    <x v="182"/>
    <n v="2.4"/>
    <m/>
  </r>
  <r>
    <s v="REC000186"/>
    <x v="139"/>
    <x v="139"/>
    <x v="1"/>
    <x v="7"/>
    <n v="2"/>
    <x v="50"/>
    <x v="183"/>
    <n v="3.8"/>
    <m/>
  </r>
  <r>
    <s v="REC000187"/>
    <x v="142"/>
    <x v="142"/>
    <x v="1"/>
    <x v="160"/>
    <n v="4"/>
    <x v="13"/>
    <x v="184"/>
    <n v="4.8"/>
    <m/>
  </r>
  <r>
    <s v="REC000188"/>
    <x v="23"/>
    <x v="23"/>
    <x v="3"/>
    <x v="161"/>
    <n v="5"/>
    <x v="14"/>
    <x v="185"/>
    <n v="2.9"/>
    <m/>
  </r>
  <r>
    <s v="REC000189"/>
    <x v="104"/>
    <x v="104"/>
    <x v="0"/>
    <x v="162"/>
    <n v="4"/>
    <x v="33"/>
    <x v="186"/>
    <n v="1.8"/>
    <m/>
  </r>
  <r>
    <s v="REC000190"/>
    <x v="143"/>
    <x v="143"/>
    <x v="3"/>
    <x v="163"/>
    <n v="5"/>
    <x v="10"/>
    <x v="187"/>
    <n v="3.1"/>
    <m/>
  </r>
  <r>
    <s v="REC000191"/>
    <x v="144"/>
    <x v="144"/>
    <x v="0"/>
    <x v="164"/>
    <n v="7"/>
    <x v="15"/>
    <x v="188"/>
    <n v="2.4"/>
    <s v="Late report"/>
  </r>
  <r>
    <s v="REC000192"/>
    <x v="145"/>
    <x v="145"/>
    <x v="2"/>
    <x v="124"/>
    <n v="6"/>
    <x v="68"/>
    <x v="189"/>
    <n v="4.4000000000000004"/>
    <m/>
  </r>
  <r>
    <s v="REC000193"/>
    <x v="146"/>
    <x v="146"/>
    <x v="4"/>
    <x v="165"/>
    <n v="3"/>
    <x v="44"/>
    <x v="190"/>
    <n v="3"/>
    <m/>
  </r>
  <r>
    <s v="REC000194"/>
    <x v="14"/>
    <x v="14"/>
    <x v="4"/>
    <x v="166"/>
    <n v="6"/>
    <x v="49"/>
    <x v="191"/>
    <n v="2"/>
    <m/>
  </r>
  <r>
    <s v="REC000195"/>
    <x v="147"/>
    <x v="147"/>
    <x v="0"/>
    <x v="167"/>
    <n v="5"/>
    <x v="2"/>
    <x v="192"/>
    <n v="3.2"/>
    <m/>
  </r>
  <r>
    <s v="REC000196"/>
    <x v="34"/>
    <x v="34"/>
    <x v="1"/>
    <x v="168"/>
    <n v="7"/>
    <x v="14"/>
    <x v="193"/>
    <n v="1"/>
    <m/>
  </r>
  <r>
    <s v="REC000197"/>
    <x v="121"/>
    <x v="121"/>
    <x v="1"/>
    <x v="47"/>
    <n v="4"/>
    <x v="60"/>
    <x v="194"/>
    <n v="4.9000000000000004"/>
    <m/>
  </r>
  <r>
    <s v="REC000198"/>
    <x v="143"/>
    <x v="143"/>
    <x v="3"/>
    <x v="169"/>
    <n v="4"/>
    <x v="49"/>
    <x v="195"/>
    <n v="4.5"/>
    <m/>
  </r>
  <r>
    <s v="REC000199"/>
    <x v="148"/>
    <x v="148"/>
    <x v="0"/>
    <x v="170"/>
    <n v="7"/>
    <x v="30"/>
    <x v="196"/>
    <n v="3.1"/>
    <m/>
  </r>
  <r>
    <s v="REC000200"/>
    <x v="35"/>
    <x v="35"/>
    <x v="1"/>
    <x v="171"/>
    <n v="2"/>
    <x v="32"/>
    <x v="197"/>
    <n v="5"/>
    <m/>
  </r>
  <r>
    <s v="REC000201"/>
    <x v="149"/>
    <x v="149"/>
    <x v="4"/>
    <x v="172"/>
    <n v="6"/>
    <x v="37"/>
    <x v="198"/>
    <n v="5"/>
    <m/>
  </r>
  <r>
    <s v="REC000202"/>
    <x v="146"/>
    <x v="146"/>
    <x v="3"/>
    <x v="21"/>
    <n v="7"/>
    <x v="61"/>
    <x v="199"/>
    <n v="3.9"/>
    <m/>
  </r>
  <r>
    <s v="REC000203"/>
    <x v="150"/>
    <x v="150"/>
    <x v="3"/>
    <x v="173"/>
    <n v="2"/>
    <x v="69"/>
    <x v="200"/>
    <n v="4.4000000000000004"/>
    <m/>
  </r>
  <r>
    <s v="REC000204"/>
    <x v="151"/>
    <x v="151"/>
    <x v="4"/>
    <x v="174"/>
    <n v="7"/>
    <x v="6"/>
    <x v="201"/>
    <n v="3.7"/>
    <m/>
  </r>
  <r>
    <s v="REC000205"/>
    <x v="152"/>
    <x v="152"/>
    <x v="2"/>
    <x v="175"/>
    <n v="6"/>
    <x v="37"/>
    <x v="202"/>
    <n v="3.5"/>
    <m/>
  </r>
  <r>
    <s v="REC000206"/>
    <x v="153"/>
    <x v="153"/>
    <x v="1"/>
    <x v="176"/>
    <n v="7"/>
    <x v="32"/>
    <x v="203"/>
    <n v="4.8"/>
    <m/>
  </r>
  <r>
    <s v="REC000207"/>
    <x v="154"/>
    <x v="154"/>
    <x v="1"/>
    <x v="177"/>
    <n v="2"/>
    <x v="26"/>
    <x v="204"/>
    <n v="4.8"/>
    <s v="Late report"/>
  </r>
  <r>
    <s v="REC000208"/>
    <x v="155"/>
    <x v="155"/>
    <x v="0"/>
    <x v="178"/>
    <n v="2"/>
    <x v="7"/>
    <x v="205"/>
    <n v="3.4"/>
    <m/>
  </r>
  <r>
    <s v="REC000209"/>
    <x v="93"/>
    <x v="93"/>
    <x v="3"/>
    <x v="179"/>
    <n v="5"/>
    <x v="4"/>
    <x v="206"/>
    <n v="4.8"/>
    <m/>
  </r>
  <r>
    <s v="REC000210"/>
    <x v="156"/>
    <x v="156"/>
    <x v="3"/>
    <x v="180"/>
    <n v="6"/>
    <x v="17"/>
    <x v="207"/>
    <n v="4.9000000000000004"/>
    <m/>
  </r>
  <r>
    <s v="REC000211"/>
    <x v="157"/>
    <x v="157"/>
    <x v="3"/>
    <x v="181"/>
    <n v="3"/>
    <x v="0"/>
    <x v="208"/>
    <n v="2.9"/>
    <m/>
  </r>
  <r>
    <s v="REC000212"/>
    <x v="125"/>
    <x v="125"/>
    <x v="0"/>
    <x v="182"/>
    <n v="4"/>
    <x v="45"/>
    <x v="209"/>
    <n v="4.7"/>
    <m/>
  </r>
  <r>
    <s v="REC000213"/>
    <x v="6"/>
    <x v="6"/>
    <x v="3"/>
    <x v="94"/>
    <n v="7"/>
    <x v="53"/>
    <x v="210"/>
    <n v="4.0999999999999996"/>
    <s v="Late report"/>
  </r>
  <r>
    <s v="REC000214"/>
    <x v="2"/>
    <x v="2"/>
    <x v="2"/>
    <x v="82"/>
    <n v="6"/>
    <x v="31"/>
    <x v="211"/>
    <n v="3.6"/>
    <m/>
  </r>
  <r>
    <s v="REC000215"/>
    <x v="61"/>
    <x v="61"/>
    <x v="2"/>
    <x v="48"/>
    <n v="2"/>
    <x v="27"/>
    <x v="212"/>
    <n v="4.2"/>
    <m/>
  </r>
  <r>
    <s v="REC000216"/>
    <x v="127"/>
    <x v="127"/>
    <x v="4"/>
    <x v="26"/>
    <n v="7"/>
    <x v="48"/>
    <x v="213"/>
    <n v="3.9"/>
    <m/>
  </r>
  <r>
    <s v="REC000217"/>
    <x v="118"/>
    <x v="118"/>
    <x v="4"/>
    <x v="75"/>
    <n v="10"/>
    <x v="70"/>
    <x v="214"/>
    <n v="3.2"/>
    <m/>
  </r>
  <r>
    <s v="REC000218"/>
    <x v="158"/>
    <x v="158"/>
    <x v="3"/>
    <x v="183"/>
    <n v="7"/>
    <x v="19"/>
    <x v="215"/>
    <n v="2.9"/>
    <m/>
  </r>
  <r>
    <s v="REC000219"/>
    <x v="0"/>
    <x v="0"/>
    <x v="1"/>
    <x v="52"/>
    <n v="4"/>
    <x v="4"/>
    <x v="216"/>
    <n v="1.8"/>
    <m/>
  </r>
  <r>
    <s v="REC000220"/>
    <x v="40"/>
    <x v="40"/>
    <x v="1"/>
    <x v="184"/>
    <n v="5"/>
    <x v="50"/>
    <x v="217"/>
    <n v="4.0999999999999996"/>
    <s v="Late report"/>
  </r>
  <r>
    <s v="REC000221"/>
    <x v="141"/>
    <x v="141"/>
    <x v="4"/>
    <x v="185"/>
    <n v="6"/>
    <x v="49"/>
    <x v="218"/>
    <n v="2.4"/>
    <m/>
  </r>
  <r>
    <s v="REC000222"/>
    <x v="154"/>
    <x v="154"/>
    <x v="3"/>
    <x v="186"/>
    <n v="8"/>
    <x v="35"/>
    <x v="219"/>
    <n v="3.7"/>
    <m/>
  </r>
  <r>
    <s v="REC000223"/>
    <x v="29"/>
    <x v="29"/>
    <x v="1"/>
    <x v="187"/>
    <n v="6"/>
    <x v="31"/>
    <x v="220"/>
    <n v="4.2"/>
    <m/>
  </r>
  <r>
    <s v="REC000224"/>
    <x v="29"/>
    <x v="29"/>
    <x v="1"/>
    <x v="133"/>
    <n v="1"/>
    <x v="27"/>
    <x v="221"/>
    <n v="2.7"/>
    <m/>
  </r>
  <r>
    <s v="REC000225"/>
    <x v="159"/>
    <x v="159"/>
    <x v="0"/>
    <x v="63"/>
    <n v="7"/>
    <x v="52"/>
    <x v="222"/>
    <n v="1.9"/>
    <m/>
  </r>
  <r>
    <s v="REC000226"/>
    <x v="160"/>
    <x v="160"/>
    <x v="2"/>
    <x v="59"/>
    <n v="10"/>
    <x v="56"/>
    <x v="223"/>
    <n v="2.5"/>
    <m/>
  </r>
  <r>
    <s v="REC000227"/>
    <x v="161"/>
    <x v="161"/>
    <x v="0"/>
    <x v="188"/>
    <n v="9"/>
    <x v="26"/>
    <x v="224"/>
    <n v="3.2"/>
    <s v="Late report"/>
  </r>
  <r>
    <s v="REC000228"/>
    <x v="78"/>
    <x v="78"/>
    <x v="3"/>
    <x v="188"/>
    <n v="4"/>
    <x v="71"/>
    <x v="225"/>
    <n v="3.6"/>
    <m/>
  </r>
  <r>
    <s v="REC000229"/>
    <x v="50"/>
    <x v="50"/>
    <x v="1"/>
    <x v="116"/>
    <n v="3"/>
    <x v="72"/>
    <x v="226"/>
    <n v="2.8"/>
    <m/>
  </r>
  <r>
    <s v="REC000230"/>
    <x v="162"/>
    <x v="162"/>
    <x v="2"/>
    <x v="81"/>
    <n v="8"/>
    <x v="35"/>
    <x v="227"/>
    <n v="1.1000000000000001"/>
    <m/>
  </r>
  <r>
    <s v="REC000231"/>
    <x v="163"/>
    <x v="163"/>
    <x v="4"/>
    <x v="189"/>
    <n v="6"/>
    <x v="19"/>
    <x v="228"/>
    <n v="2.7"/>
    <m/>
  </r>
  <r>
    <s v="REC000232"/>
    <x v="52"/>
    <x v="52"/>
    <x v="2"/>
    <x v="190"/>
    <n v="4"/>
    <x v="45"/>
    <x v="229"/>
    <n v="4.5"/>
    <m/>
  </r>
  <r>
    <s v="REC000233"/>
    <x v="152"/>
    <x v="152"/>
    <x v="3"/>
    <x v="191"/>
    <n v="4"/>
    <x v="42"/>
    <x v="230"/>
    <n v="5"/>
    <m/>
  </r>
  <r>
    <s v="REC000234"/>
    <x v="71"/>
    <x v="71"/>
    <x v="1"/>
    <x v="192"/>
    <n v="4"/>
    <x v="34"/>
    <x v="231"/>
    <n v="2.2000000000000002"/>
    <s v="Late report"/>
  </r>
  <r>
    <s v="REC000235"/>
    <x v="158"/>
    <x v="158"/>
    <x v="2"/>
    <x v="193"/>
    <n v="4"/>
    <x v="4"/>
    <x v="232"/>
    <n v="2.6"/>
    <s v="Late report"/>
  </r>
  <r>
    <s v="REC000236"/>
    <x v="111"/>
    <x v="111"/>
    <x v="1"/>
    <x v="194"/>
    <n v="5"/>
    <x v="58"/>
    <x v="233"/>
    <n v="3.5"/>
    <s v="Late report"/>
  </r>
  <r>
    <s v="REC000237"/>
    <x v="164"/>
    <x v="164"/>
    <x v="4"/>
    <x v="195"/>
    <n v="12"/>
    <x v="44"/>
    <x v="234"/>
    <n v="1.2"/>
    <m/>
  </r>
  <r>
    <s v="REC000238"/>
    <x v="165"/>
    <x v="165"/>
    <x v="2"/>
    <x v="196"/>
    <n v="3"/>
    <x v="49"/>
    <x v="235"/>
    <n v="4.9000000000000004"/>
    <m/>
  </r>
  <r>
    <s v="REC000239"/>
    <x v="3"/>
    <x v="3"/>
    <x v="3"/>
    <x v="197"/>
    <n v="8"/>
    <x v="37"/>
    <x v="236"/>
    <n v="3.1"/>
    <s v="Late report"/>
  </r>
  <r>
    <s v="REC000240"/>
    <x v="129"/>
    <x v="129"/>
    <x v="2"/>
    <x v="198"/>
    <n v="7"/>
    <x v="26"/>
    <x v="237"/>
    <n v="1.5"/>
    <m/>
  </r>
  <r>
    <s v="REC000241"/>
    <x v="166"/>
    <x v="166"/>
    <x v="1"/>
    <x v="142"/>
    <n v="8"/>
    <x v="33"/>
    <x v="238"/>
    <n v="4.3"/>
    <m/>
  </r>
  <r>
    <s v="REC000242"/>
    <x v="19"/>
    <x v="19"/>
    <x v="4"/>
    <x v="77"/>
    <n v="4"/>
    <x v="19"/>
    <x v="239"/>
    <n v="3.7"/>
    <m/>
  </r>
  <r>
    <s v="REC000243"/>
    <x v="167"/>
    <x v="167"/>
    <x v="0"/>
    <x v="199"/>
    <n v="2"/>
    <x v="64"/>
    <x v="240"/>
    <n v="2.1"/>
    <m/>
  </r>
  <r>
    <s v="REC000244"/>
    <x v="53"/>
    <x v="53"/>
    <x v="4"/>
    <x v="37"/>
    <n v="4"/>
    <x v="54"/>
    <x v="241"/>
    <n v="3.3"/>
    <m/>
  </r>
  <r>
    <s v="REC000245"/>
    <x v="168"/>
    <x v="168"/>
    <x v="2"/>
    <x v="200"/>
    <n v="3"/>
    <x v="54"/>
    <x v="239"/>
    <n v="4.7"/>
    <m/>
  </r>
  <r>
    <s v="REC000246"/>
    <x v="26"/>
    <x v="26"/>
    <x v="3"/>
    <x v="59"/>
    <n v="3"/>
    <x v="39"/>
    <x v="242"/>
    <n v="4.2"/>
    <m/>
  </r>
  <r>
    <s v="REC000247"/>
    <x v="154"/>
    <x v="154"/>
    <x v="0"/>
    <x v="201"/>
    <n v="5"/>
    <x v="9"/>
    <x v="243"/>
    <n v="4.7"/>
    <m/>
  </r>
  <r>
    <s v="REC000248"/>
    <x v="169"/>
    <x v="169"/>
    <x v="1"/>
    <x v="202"/>
    <n v="9"/>
    <x v="3"/>
    <x v="244"/>
    <n v="3.8"/>
    <m/>
  </r>
  <r>
    <s v="REC000249"/>
    <x v="113"/>
    <x v="113"/>
    <x v="3"/>
    <x v="203"/>
    <n v="1"/>
    <x v="4"/>
    <x v="245"/>
    <n v="4.3"/>
    <s v="Late report"/>
  </r>
  <r>
    <s v="REC000250"/>
    <x v="97"/>
    <x v="97"/>
    <x v="3"/>
    <x v="204"/>
    <n v="3"/>
    <x v="73"/>
    <x v="246"/>
    <n v="2.2000000000000002"/>
    <m/>
  </r>
  <r>
    <s v="REC000251"/>
    <x v="170"/>
    <x v="170"/>
    <x v="2"/>
    <x v="48"/>
    <n v="5"/>
    <x v="38"/>
    <x v="247"/>
    <n v="3.2"/>
    <m/>
  </r>
  <r>
    <s v="REC000252"/>
    <x v="140"/>
    <x v="140"/>
    <x v="4"/>
    <x v="205"/>
    <n v="8"/>
    <x v="26"/>
    <x v="248"/>
    <n v="3.8"/>
    <m/>
  </r>
  <r>
    <s v="REC000253"/>
    <x v="16"/>
    <x v="16"/>
    <x v="4"/>
    <x v="178"/>
    <n v="5"/>
    <x v="54"/>
    <x v="249"/>
    <n v="2.2000000000000002"/>
    <m/>
  </r>
  <r>
    <s v="REC000254"/>
    <x v="171"/>
    <x v="171"/>
    <x v="2"/>
    <x v="206"/>
    <n v="4"/>
    <x v="48"/>
    <x v="250"/>
    <n v="2.6"/>
    <m/>
  </r>
  <r>
    <s v="REC000255"/>
    <x v="80"/>
    <x v="80"/>
    <x v="1"/>
    <x v="207"/>
    <n v="10"/>
    <x v="49"/>
    <x v="251"/>
    <n v="4.8"/>
    <m/>
  </r>
  <r>
    <s v="REC000256"/>
    <x v="169"/>
    <x v="169"/>
    <x v="4"/>
    <x v="208"/>
    <n v="5"/>
    <x v="3"/>
    <x v="252"/>
    <n v="3.8"/>
    <m/>
  </r>
  <r>
    <s v="REC000257"/>
    <x v="11"/>
    <x v="11"/>
    <x v="0"/>
    <x v="131"/>
    <n v="1"/>
    <x v="54"/>
    <x v="253"/>
    <n v="2.4"/>
    <m/>
  </r>
  <r>
    <s v="REC000258"/>
    <x v="88"/>
    <x v="88"/>
    <x v="1"/>
    <x v="209"/>
    <n v="1"/>
    <x v="34"/>
    <x v="254"/>
    <n v="4.7"/>
    <m/>
  </r>
  <r>
    <s v="REC000259"/>
    <x v="172"/>
    <x v="172"/>
    <x v="1"/>
    <x v="210"/>
    <n v="5"/>
    <x v="9"/>
    <x v="255"/>
    <n v="4.5"/>
    <m/>
  </r>
  <r>
    <s v="REC000260"/>
    <x v="173"/>
    <x v="173"/>
    <x v="1"/>
    <x v="211"/>
    <n v="6"/>
    <x v="7"/>
    <x v="256"/>
    <n v="4.4000000000000004"/>
    <m/>
  </r>
  <r>
    <s v="REC000261"/>
    <x v="89"/>
    <x v="89"/>
    <x v="0"/>
    <x v="212"/>
    <n v="5"/>
    <x v="37"/>
    <x v="257"/>
    <n v="2.2000000000000002"/>
    <m/>
  </r>
  <r>
    <s v="REC000262"/>
    <x v="35"/>
    <x v="35"/>
    <x v="1"/>
    <x v="163"/>
    <n v="3"/>
    <x v="43"/>
    <x v="258"/>
    <n v="4.9000000000000004"/>
    <s v="Late report"/>
  </r>
  <r>
    <s v="REC000263"/>
    <x v="154"/>
    <x v="154"/>
    <x v="2"/>
    <x v="165"/>
    <n v="3"/>
    <x v="40"/>
    <x v="259"/>
    <n v="1.5"/>
    <m/>
  </r>
  <r>
    <s v="REC000264"/>
    <x v="174"/>
    <x v="174"/>
    <x v="3"/>
    <x v="213"/>
    <n v="4"/>
    <x v="43"/>
    <x v="260"/>
    <n v="4.8"/>
    <m/>
  </r>
  <r>
    <s v="REC000265"/>
    <x v="56"/>
    <x v="56"/>
    <x v="0"/>
    <x v="214"/>
    <n v="4"/>
    <x v="15"/>
    <x v="261"/>
    <n v="2.5"/>
    <m/>
  </r>
  <r>
    <s v="REC000266"/>
    <x v="124"/>
    <x v="124"/>
    <x v="1"/>
    <x v="215"/>
    <n v="9"/>
    <x v="69"/>
    <x v="262"/>
    <n v="4"/>
    <m/>
  </r>
  <r>
    <s v="REC000267"/>
    <x v="175"/>
    <x v="175"/>
    <x v="0"/>
    <x v="216"/>
    <n v="7"/>
    <x v="15"/>
    <x v="263"/>
    <n v="4.2"/>
    <m/>
  </r>
  <r>
    <s v="REC000268"/>
    <x v="116"/>
    <x v="116"/>
    <x v="1"/>
    <x v="69"/>
    <n v="4"/>
    <x v="64"/>
    <x v="264"/>
    <n v="3.2"/>
    <m/>
  </r>
  <r>
    <s v="REC000269"/>
    <x v="165"/>
    <x v="165"/>
    <x v="0"/>
    <x v="217"/>
    <n v="3"/>
    <x v="23"/>
    <x v="265"/>
    <n v="2.9"/>
    <m/>
  </r>
  <r>
    <s v="REC000270"/>
    <x v="50"/>
    <x v="50"/>
    <x v="3"/>
    <x v="144"/>
    <n v="4"/>
    <x v="41"/>
    <x v="266"/>
    <n v="4.8"/>
    <m/>
  </r>
  <r>
    <s v="REC000271"/>
    <x v="58"/>
    <x v="58"/>
    <x v="0"/>
    <x v="218"/>
    <n v="4"/>
    <x v="30"/>
    <x v="267"/>
    <n v="3.8"/>
    <s v="Late report"/>
  </r>
  <r>
    <s v="REC000272"/>
    <x v="118"/>
    <x v="118"/>
    <x v="0"/>
    <x v="219"/>
    <n v="4"/>
    <x v="43"/>
    <x v="268"/>
    <n v="4.9000000000000004"/>
    <m/>
  </r>
  <r>
    <s v="REC000273"/>
    <x v="176"/>
    <x v="176"/>
    <x v="3"/>
    <x v="220"/>
    <n v="5"/>
    <x v="7"/>
    <x v="269"/>
    <n v="5"/>
    <m/>
  </r>
  <r>
    <s v="REC000274"/>
    <x v="54"/>
    <x v="54"/>
    <x v="3"/>
    <x v="123"/>
    <n v="3"/>
    <x v="63"/>
    <x v="270"/>
    <n v="3.2"/>
    <m/>
  </r>
  <r>
    <s v="REC000275"/>
    <x v="177"/>
    <x v="177"/>
    <x v="3"/>
    <x v="221"/>
    <n v="4"/>
    <x v="26"/>
    <x v="271"/>
    <n v="2.2000000000000002"/>
    <m/>
  </r>
  <r>
    <s v="REC000276"/>
    <x v="178"/>
    <x v="178"/>
    <x v="0"/>
    <x v="222"/>
    <n v="4"/>
    <x v="21"/>
    <x v="272"/>
    <n v="4"/>
    <m/>
  </r>
  <r>
    <s v="REC000277"/>
    <x v="171"/>
    <x v="171"/>
    <x v="1"/>
    <x v="223"/>
    <n v="5"/>
    <x v="64"/>
    <x v="259"/>
    <n v="4.5999999999999996"/>
    <m/>
  </r>
  <r>
    <s v="REC000278"/>
    <x v="134"/>
    <x v="134"/>
    <x v="0"/>
    <x v="224"/>
    <n v="4"/>
    <x v="6"/>
    <x v="273"/>
    <n v="1.8"/>
    <m/>
  </r>
  <r>
    <s v="REC000279"/>
    <x v="93"/>
    <x v="93"/>
    <x v="0"/>
    <x v="225"/>
    <n v="6"/>
    <x v="15"/>
    <x v="274"/>
    <n v="1.8"/>
    <m/>
  </r>
  <r>
    <s v="REC000280"/>
    <x v="179"/>
    <x v="179"/>
    <x v="4"/>
    <x v="226"/>
    <n v="6"/>
    <x v="30"/>
    <x v="275"/>
    <n v="4.8"/>
    <m/>
  </r>
  <r>
    <s v="REC000281"/>
    <x v="180"/>
    <x v="180"/>
    <x v="3"/>
    <x v="227"/>
    <n v="10"/>
    <x v="53"/>
    <x v="276"/>
    <n v="1.7"/>
    <m/>
  </r>
  <r>
    <s v="REC000282"/>
    <x v="61"/>
    <x v="61"/>
    <x v="3"/>
    <x v="172"/>
    <n v="6"/>
    <x v="66"/>
    <x v="277"/>
    <n v="1.9"/>
    <m/>
  </r>
  <r>
    <s v="REC000283"/>
    <x v="181"/>
    <x v="181"/>
    <x v="4"/>
    <x v="51"/>
    <n v="3"/>
    <x v="28"/>
    <x v="278"/>
    <n v="4.9000000000000004"/>
    <m/>
  </r>
  <r>
    <s v="REC000284"/>
    <x v="182"/>
    <x v="182"/>
    <x v="2"/>
    <x v="137"/>
    <n v="2"/>
    <x v="60"/>
    <x v="279"/>
    <n v="4.0999999999999996"/>
    <m/>
  </r>
  <r>
    <s v="REC000285"/>
    <x v="53"/>
    <x v="53"/>
    <x v="3"/>
    <x v="52"/>
    <n v="6"/>
    <x v="42"/>
    <x v="280"/>
    <n v="1.4"/>
    <m/>
  </r>
  <r>
    <s v="REC000286"/>
    <x v="183"/>
    <x v="183"/>
    <x v="3"/>
    <x v="228"/>
    <n v="4"/>
    <x v="37"/>
    <x v="136"/>
    <n v="1.2"/>
    <m/>
  </r>
  <r>
    <s v="REC000287"/>
    <x v="19"/>
    <x v="19"/>
    <x v="0"/>
    <x v="229"/>
    <n v="3"/>
    <x v="2"/>
    <x v="281"/>
    <n v="3.6"/>
    <m/>
  </r>
  <r>
    <s v="REC000288"/>
    <x v="184"/>
    <x v="184"/>
    <x v="3"/>
    <x v="196"/>
    <n v="3"/>
    <x v="37"/>
    <x v="282"/>
    <n v="2.9"/>
    <m/>
  </r>
  <r>
    <s v="REC000289"/>
    <x v="66"/>
    <x v="66"/>
    <x v="2"/>
    <x v="230"/>
    <n v="3"/>
    <x v="25"/>
    <x v="283"/>
    <n v="1.8"/>
    <m/>
  </r>
  <r>
    <s v="REC000290"/>
    <x v="124"/>
    <x v="124"/>
    <x v="3"/>
    <x v="57"/>
    <n v="4"/>
    <x v="22"/>
    <x v="284"/>
    <n v="3.2"/>
    <s v="Late report"/>
  </r>
  <r>
    <s v="REC000291"/>
    <x v="185"/>
    <x v="185"/>
    <x v="2"/>
    <x v="231"/>
    <n v="5"/>
    <x v="21"/>
    <x v="285"/>
    <n v="3.3"/>
    <m/>
  </r>
  <r>
    <s v="REC000292"/>
    <x v="101"/>
    <x v="101"/>
    <x v="4"/>
    <x v="232"/>
    <n v="8"/>
    <x v="36"/>
    <x v="286"/>
    <n v="4.3"/>
    <m/>
  </r>
  <r>
    <s v="REC000293"/>
    <x v="186"/>
    <x v="186"/>
    <x v="3"/>
    <x v="233"/>
    <n v="2"/>
    <x v="8"/>
    <x v="287"/>
    <n v="1.3"/>
    <m/>
  </r>
  <r>
    <s v="REC000294"/>
    <x v="187"/>
    <x v="187"/>
    <x v="4"/>
    <x v="224"/>
    <n v="3"/>
    <x v="45"/>
    <x v="288"/>
    <n v="4.5"/>
    <m/>
  </r>
  <r>
    <s v="REC000295"/>
    <x v="188"/>
    <x v="188"/>
    <x v="3"/>
    <x v="234"/>
    <n v="9"/>
    <x v="10"/>
    <x v="289"/>
    <n v="2.7"/>
    <s v="Late report"/>
  </r>
  <r>
    <s v="REC000296"/>
    <x v="6"/>
    <x v="6"/>
    <x v="0"/>
    <x v="235"/>
    <n v="5"/>
    <x v="27"/>
    <x v="290"/>
    <n v="3.1"/>
    <s v="Late report"/>
  </r>
  <r>
    <s v="REC000297"/>
    <x v="132"/>
    <x v="132"/>
    <x v="4"/>
    <x v="236"/>
    <n v="5"/>
    <x v="2"/>
    <x v="291"/>
    <n v="1.6"/>
    <s v="Late report"/>
  </r>
  <r>
    <s v="REC000298"/>
    <x v="19"/>
    <x v="19"/>
    <x v="0"/>
    <x v="237"/>
    <n v="3"/>
    <x v="14"/>
    <x v="292"/>
    <n v="2.1"/>
    <m/>
  </r>
  <r>
    <s v="REC000299"/>
    <x v="189"/>
    <x v="189"/>
    <x v="0"/>
    <x v="238"/>
    <n v="4"/>
    <x v="48"/>
    <x v="293"/>
    <n v="3.1"/>
    <s v="Late report"/>
  </r>
  <r>
    <s v="REC000300"/>
    <x v="92"/>
    <x v="92"/>
    <x v="0"/>
    <x v="239"/>
    <n v="5"/>
    <x v="74"/>
    <x v="294"/>
    <n v="2.6"/>
    <s v="Late report"/>
  </r>
  <r>
    <s v="REC000301"/>
    <x v="88"/>
    <x v="88"/>
    <x v="1"/>
    <x v="240"/>
    <n v="3"/>
    <x v="9"/>
    <x v="295"/>
    <n v="4.2"/>
    <m/>
  </r>
  <r>
    <s v="REC000302"/>
    <x v="80"/>
    <x v="80"/>
    <x v="2"/>
    <x v="241"/>
    <n v="3"/>
    <x v="23"/>
    <x v="296"/>
    <n v="4.2"/>
    <m/>
  </r>
  <r>
    <s v="REC000303"/>
    <x v="190"/>
    <x v="190"/>
    <x v="3"/>
    <x v="242"/>
    <n v="2"/>
    <x v="62"/>
    <x v="297"/>
    <n v="1"/>
    <m/>
  </r>
  <r>
    <s v="REC000304"/>
    <x v="62"/>
    <x v="62"/>
    <x v="0"/>
    <x v="243"/>
    <n v="8"/>
    <x v="25"/>
    <x v="298"/>
    <n v="4.8"/>
    <m/>
  </r>
  <r>
    <s v="REC000305"/>
    <x v="13"/>
    <x v="13"/>
    <x v="0"/>
    <x v="66"/>
    <n v="6"/>
    <x v="47"/>
    <x v="299"/>
    <n v="4"/>
    <s v="Late report"/>
  </r>
  <r>
    <s v="REC000306"/>
    <x v="6"/>
    <x v="6"/>
    <x v="0"/>
    <x v="244"/>
    <n v="4"/>
    <x v="7"/>
    <x v="300"/>
    <n v="4.9000000000000004"/>
    <m/>
  </r>
  <r>
    <s v="REC000307"/>
    <x v="190"/>
    <x v="190"/>
    <x v="2"/>
    <x v="245"/>
    <n v="8"/>
    <x v="37"/>
    <x v="301"/>
    <n v="3.1"/>
    <m/>
  </r>
  <r>
    <s v="REC000308"/>
    <x v="191"/>
    <x v="191"/>
    <x v="0"/>
    <x v="246"/>
    <n v="4"/>
    <x v="0"/>
    <x v="302"/>
    <n v="3.2"/>
    <m/>
  </r>
  <r>
    <s v="REC000309"/>
    <x v="55"/>
    <x v="55"/>
    <x v="1"/>
    <x v="247"/>
    <n v="5"/>
    <x v="38"/>
    <x v="303"/>
    <n v="4.4000000000000004"/>
    <m/>
  </r>
  <r>
    <s v="REC000310"/>
    <x v="6"/>
    <x v="6"/>
    <x v="0"/>
    <x v="248"/>
    <n v="6"/>
    <x v="55"/>
    <x v="304"/>
    <n v="4.5"/>
    <m/>
  </r>
  <r>
    <s v="REC000311"/>
    <x v="134"/>
    <x v="134"/>
    <x v="3"/>
    <x v="249"/>
    <n v="5"/>
    <x v="45"/>
    <x v="305"/>
    <n v="1.1000000000000001"/>
    <m/>
  </r>
  <r>
    <s v="REC000312"/>
    <x v="68"/>
    <x v="68"/>
    <x v="4"/>
    <x v="250"/>
    <n v="2"/>
    <x v="43"/>
    <x v="306"/>
    <n v="2.5"/>
    <m/>
  </r>
  <r>
    <s v="REC000313"/>
    <x v="93"/>
    <x v="93"/>
    <x v="0"/>
    <x v="251"/>
    <n v="7"/>
    <x v="31"/>
    <x v="307"/>
    <n v="2.8"/>
    <m/>
  </r>
  <r>
    <s v="REC000314"/>
    <x v="98"/>
    <x v="98"/>
    <x v="2"/>
    <x v="209"/>
    <n v="8"/>
    <x v="43"/>
    <x v="308"/>
    <n v="4.2"/>
    <m/>
  </r>
  <r>
    <s v="REC000315"/>
    <x v="192"/>
    <x v="192"/>
    <x v="1"/>
    <x v="252"/>
    <n v="5"/>
    <x v="69"/>
    <x v="309"/>
    <n v="2.5"/>
    <m/>
  </r>
  <r>
    <s v="REC000316"/>
    <x v="101"/>
    <x v="101"/>
    <x v="1"/>
    <x v="75"/>
    <n v="9"/>
    <x v="34"/>
    <x v="310"/>
    <n v="1.1000000000000001"/>
    <m/>
  </r>
  <r>
    <s v="REC000317"/>
    <x v="193"/>
    <x v="193"/>
    <x v="4"/>
    <x v="253"/>
    <n v="9"/>
    <x v="48"/>
    <x v="311"/>
    <n v="3.8"/>
    <m/>
  </r>
  <r>
    <s v="REC000318"/>
    <x v="45"/>
    <x v="45"/>
    <x v="4"/>
    <x v="160"/>
    <n v="7"/>
    <x v="10"/>
    <x v="312"/>
    <n v="2.2000000000000002"/>
    <m/>
  </r>
  <r>
    <s v="REC000319"/>
    <x v="78"/>
    <x v="78"/>
    <x v="2"/>
    <x v="254"/>
    <n v="4"/>
    <x v="25"/>
    <x v="313"/>
    <n v="3"/>
    <m/>
  </r>
  <r>
    <s v="REC000320"/>
    <x v="152"/>
    <x v="152"/>
    <x v="2"/>
    <x v="255"/>
    <n v="4"/>
    <x v="30"/>
    <x v="314"/>
    <n v="3.9"/>
    <s v="Late report"/>
  </r>
  <r>
    <s v="REC000321"/>
    <x v="194"/>
    <x v="194"/>
    <x v="1"/>
    <x v="256"/>
    <n v="5"/>
    <x v="75"/>
    <x v="315"/>
    <n v="5"/>
    <m/>
  </r>
  <r>
    <s v="REC000322"/>
    <x v="195"/>
    <x v="195"/>
    <x v="0"/>
    <x v="257"/>
    <n v="8"/>
    <x v="5"/>
    <x v="316"/>
    <n v="1.7"/>
    <s v="Late report"/>
  </r>
  <r>
    <s v="REC000323"/>
    <x v="140"/>
    <x v="140"/>
    <x v="4"/>
    <x v="134"/>
    <n v="5"/>
    <x v="17"/>
    <x v="317"/>
    <n v="1.3"/>
    <m/>
  </r>
  <r>
    <s v="REC000324"/>
    <x v="196"/>
    <x v="196"/>
    <x v="0"/>
    <x v="258"/>
    <n v="7"/>
    <x v="16"/>
    <x v="318"/>
    <n v="2.9"/>
    <m/>
  </r>
  <r>
    <s v="REC000325"/>
    <x v="155"/>
    <x v="155"/>
    <x v="3"/>
    <x v="246"/>
    <n v="2"/>
    <x v="6"/>
    <x v="319"/>
    <n v="4.9000000000000004"/>
    <s v="Late report"/>
  </r>
  <r>
    <s v="REC000326"/>
    <x v="187"/>
    <x v="187"/>
    <x v="2"/>
    <x v="188"/>
    <n v="4"/>
    <x v="42"/>
    <x v="320"/>
    <n v="1.3"/>
    <s v="Late report"/>
  </r>
  <r>
    <s v="REC000327"/>
    <x v="64"/>
    <x v="64"/>
    <x v="4"/>
    <x v="259"/>
    <n v="5"/>
    <x v="37"/>
    <x v="321"/>
    <n v="3.6"/>
    <m/>
  </r>
  <r>
    <s v="REC000328"/>
    <x v="78"/>
    <x v="78"/>
    <x v="3"/>
    <x v="188"/>
    <n v="3"/>
    <x v="25"/>
    <x v="322"/>
    <n v="1.5"/>
    <m/>
  </r>
  <r>
    <s v="REC000329"/>
    <x v="11"/>
    <x v="11"/>
    <x v="0"/>
    <x v="260"/>
    <n v="6"/>
    <x v="48"/>
    <x v="323"/>
    <n v="2.8"/>
    <s v="Late report"/>
  </r>
  <r>
    <s v="REC000330"/>
    <x v="197"/>
    <x v="197"/>
    <x v="1"/>
    <x v="261"/>
    <n v="4"/>
    <x v="47"/>
    <x v="324"/>
    <n v="1"/>
    <m/>
  </r>
  <r>
    <s v="REC000331"/>
    <x v="198"/>
    <x v="198"/>
    <x v="0"/>
    <x v="262"/>
    <n v="11"/>
    <x v="27"/>
    <x v="325"/>
    <n v="2.4"/>
    <m/>
  </r>
  <r>
    <s v="REC000332"/>
    <x v="109"/>
    <x v="109"/>
    <x v="1"/>
    <x v="185"/>
    <n v="3"/>
    <x v="48"/>
    <x v="326"/>
    <n v="3.6"/>
    <m/>
  </r>
  <r>
    <s v="REC000333"/>
    <x v="105"/>
    <x v="105"/>
    <x v="4"/>
    <x v="263"/>
    <n v="6"/>
    <x v="21"/>
    <x v="327"/>
    <n v="4.3"/>
    <m/>
  </r>
  <r>
    <s v="REC000334"/>
    <x v="166"/>
    <x v="166"/>
    <x v="1"/>
    <x v="264"/>
    <n v="11"/>
    <x v="21"/>
    <x v="328"/>
    <n v="2"/>
    <m/>
  </r>
  <r>
    <s v="REC000335"/>
    <x v="199"/>
    <x v="199"/>
    <x v="4"/>
    <x v="265"/>
    <n v="5"/>
    <x v="76"/>
    <x v="329"/>
    <n v="1.4"/>
    <m/>
  </r>
  <r>
    <s v="REC000336"/>
    <x v="192"/>
    <x v="192"/>
    <x v="3"/>
    <x v="266"/>
    <n v="6"/>
    <x v="14"/>
    <x v="330"/>
    <n v="4.8"/>
    <m/>
  </r>
  <r>
    <s v="REC000337"/>
    <x v="111"/>
    <x v="111"/>
    <x v="2"/>
    <x v="267"/>
    <n v="3"/>
    <x v="77"/>
    <x v="331"/>
    <n v="2.1"/>
    <m/>
  </r>
  <r>
    <s v="REC000338"/>
    <x v="33"/>
    <x v="33"/>
    <x v="2"/>
    <x v="268"/>
    <n v="7"/>
    <x v="15"/>
    <x v="332"/>
    <n v="2.5"/>
    <m/>
  </r>
  <r>
    <s v="REC000339"/>
    <x v="41"/>
    <x v="41"/>
    <x v="3"/>
    <x v="269"/>
    <n v="4"/>
    <x v="61"/>
    <x v="333"/>
    <n v="3.8"/>
    <m/>
  </r>
  <r>
    <s v="REC000340"/>
    <x v="200"/>
    <x v="200"/>
    <x v="2"/>
    <x v="270"/>
    <n v="1"/>
    <x v="44"/>
    <x v="334"/>
    <n v="1.9"/>
    <s v="Late report"/>
  </r>
  <r>
    <s v="REC000341"/>
    <x v="201"/>
    <x v="201"/>
    <x v="0"/>
    <x v="2"/>
    <n v="7"/>
    <x v="75"/>
    <x v="335"/>
    <n v="4.3"/>
    <s v="Late report"/>
  </r>
  <r>
    <s v="REC000342"/>
    <x v="202"/>
    <x v="202"/>
    <x v="2"/>
    <x v="271"/>
    <n v="2"/>
    <x v="22"/>
    <x v="336"/>
    <n v="1.2"/>
    <m/>
  </r>
  <r>
    <s v="REC000343"/>
    <x v="149"/>
    <x v="149"/>
    <x v="1"/>
    <x v="262"/>
    <n v="6"/>
    <x v="60"/>
    <x v="337"/>
    <n v="3.2"/>
    <m/>
  </r>
  <r>
    <s v="REC000344"/>
    <x v="69"/>
    <x v="69"/>
    <x v="4"/>
    <x v="272"/>
    <n v="4"/>
    <x v="53"/>
    <x v="338"/>
    <n v="2.8"/>
    <m/>
  </r>
  <r>
    <s v="REC000345"/>
    <x v="180"/>
    <x v="180"/>
    <x v="4"/>
    <x v="20"/>
    <n v="6"/>
    <x v="30"/>
    <x v="339"/>
    <n v="1.2"/>
    <m/>
  </r>
  <r>
    <s v="REC000346"/>
    <x v="203"/>
    <x v="203"/>
    <x v="2"/>
    <x v="131"/>
    <n v="4"/>
    <x v="17"/>
    <x v="340"/>
    <n v="3.8"/>
    <m/>
  </r>
  <r>
    <s v="REC000347"/>
    <x v="198"/>
    <x v="198"/>
    <x v="1"/>
    <x v="25"/>
    <n v="6"/>
    <x v="71"/>
    <x v="341"/>
    <n v="2.4"/>
    <m/>
  </r>
  <r>
    <s v="REC000348"/>
    <x v="204"/>
    <x v="204"/>
    <x v="2"/>
    <x v="85"/>
    <n v="5"/>
    <x v="31"/>
    <x v="342"/>
    <n v="4.5999999999999996"/>
    <m/>
  </r>
  <r>
    <s v="REC000349"/>
    <x v="10"/>
    <x v="10"/>
    <x v="4"/>
    <x v="273"/>
    <n v="1"/>
    <x v="43"/>
    <x v="343"/>
    <n v="4.2"/>
    <m/>
  </r>
  <r>
    <s v="REC000350"/>
    <x v="190"/>
    <x v="190"/>
    <x v="1"/>
    <x v="274"/>
    <n v="7"/>
    <x v="69"/>
    <x v="344"/>
    <n v="5"/>
    <s v="Late report"/>
  </r>
  <r>
    <s v="REC000351"/>
    <x v="110"/>
    <x v="110"/>
    <x v="1"/>
    <x v="128"/>
    <n v="8"/>
    <x v="6"/>
    <x v="345"/>
    <n v="1.8"/>
    <m/>
  </r>
  <r>
    <s v="REC000352"/>
    <x v="177"/>
    <x v="177"/>
    <x v="0"/>
    <x v="275"/>
    <n v="3"/>
    <x v="53"/>
    <x v="346"/>
    <n v="3.6"/>
    <m/>
  </r>
  <r>
    <s v="REC000353"/>
    <x v="127"/>
    <x v="127"/>
    <x v="0"/>
    <x v="61"/>
    <n v="7"/>
    <x v="63"/>
    <x v="347"/>
    <n v="2.5"/>
    <s v="Late report"/>
  </r>
  <r>
    <s v="REC000354"/>
    <x v="172"/>
    <x v="172"/>
    <x v="3"/>
    <x v="276"/>
    <n v="3"/>
    <x v="61"/>
    <x v="348"/>
    <n v="3.7"/>
    <m/>
  </r>
  <r>
    <s v="REC000355"/>
    <x v="193"/>
    <x v="193"/>
    <x v="1"/>
    <x v="277"/>
    <n v="12"/>
    <x v="20"/>
    <x v="349"/>
    <n v="2.5"/>
    <m/>
  </r>
  <r>
    <s v="REC000356"/>
    <x v="205"/>
    <x v="205"/>
    <x v="1"/>
    <x v="278"/>
    <n v="4"/>
    <x v="53"/>
    <x v="350"/>
    <n v="2.2000000000000002"/>
    <m/>
  </r>
  <r>
    <s v="REC000357"/>
    <x v="188"/>
    <x v="188"/>
    <x v="2"/>
    <x v="279"/>
    <n v="5"/>
    <x v="52"/>
    <x v="351"/>
    <n v="2.9"/>
    <m/>
  </r>
  <r>
    <s v="REC000358"/>
    <x v="59"/>
    <x v="59"/>
    <x v="2"/>
    <x v="280"/>
    <n v="5"/>
    <x v="17"/>
    <x v="352"/>
    <n v="2.5"/>
    <m/>
  </r>
  <r>
    <s v="REC000359"/>
    <x v="64"/>
    <x v="64"/>
    <x v="3"/>
    <x v="281"/>
    <n v="4"/>
    <x v="31"/>
    <x v="353"/>
    <n v="4.0999999999999996"/>
    <m/>
  </r>
  <r>
    <s v="REC000360"/>
    <x v="196"/>
    <x v="196"/>
    <x v="3"/>
    <x v="282"/>
    <n v="6"/>
    <x v="32"/>
    <x v="354"/>
    <n v="1.9"/>
    <m/>
  </r>
  <r>
    <s v="REC000361"/>
    <x v="135"/>
    <x v="135"/>
    <x v="3"/>
    <x v="187"/>
    <n v="4"/>
    <x v="1"/>
    <x v="355"/>
    <n v="1.5"/>
    <m/>
  </r>
  <r>
    <s v="REC000362"/>
    <x v="206"/>
    <x v="206"/>
    <x v="3"/>
    <x v="250"/>
    <n v="4"/>
    <x v="63"/>
    <x v="356"/>
    <n v="3.8"/>
    <m/>
  </r>
  <r>
    <s v="REC000363"/>
    <x v="207"/>
    <x v="207"/>
    <x v="4"/>
    <x v="283"/>
    <n v="4"/>
    <x v="70"/>
    <x v="357"/>
    <n v="3.2"/>
    <m/>
  </r>
  <r>
    <s v="REC000364"/>
    <x v="208"/>
    <x v="208"/>
    <x v="0"/>
    <x v="284"/>
    <n v="6"/>
    <x v="70"/>
    <x v="358"/>
    <n v="3.8"/>
    <m/>
  </r>
  <r>
    <s v="REC000365"/>
    <x v="96"/>
    <x v="96"/>
    <x v="4"/>
    <x v="168"/>
    <n v="8"/>
    <x v="18"/>
    <x v="359"/>
    <n v="4.5999999999999996"/>
    <m/>
  </r>
  <r>
    <s v="REC000366"/>
    <x v="186"/>
    <x v="186"/>
    <x v="1"/>
    <x v="285"/>
    <n v="3"/>
    <x v="12"/>
    <x v="360"/>
    <n v="2.9"/>
    <m/>
  </r>
  <r>
    <s v="REC000367"/>
    <x v="196"/>
    <x v="196"/>
    <x v="4"/>
    <x v="209"/>
    <n v="4"/>
    <x v="63"/>
    <x v="361"/>
    <n v="1.6"/>
    <m/>
  </r>
  <r>
    <s v="REC000368"/>
    <x v="97"/>
    <x v="97"/>
    <x v="4"/>
    <x v="286"/>
    <n v="4"/>
    <x v="52"/>
    <x v="362"/>
    <n v="3.2"/>
    <m/>
  </r>
  <r>
    <s v="REC000369"/>
    <x v="209"/>
    <x v="209"/>
    <x v="4"/>
    <x v="287"/>
    <n v="3"/>
    <x v="35"/>
    <x v="363"/>
    <n v="2.2000000000000002"/>
    <m/>
  </r>
  <r>
    <s v="REC000370"/>
    <x v="210"/>
    <x v="210"/>
    <x v="0"/>
    <x v="288"/>
    <n v="4"/>
    <x v="7"/>
    <x v="364"/>
    <n v="1.7"/>
    <m/>
  </r>
  <r>
    <s v="REC000371"/>
    <x v="92"/>
    <x v="92"/>
    <x v="3"/>
    <x v="289"/>
    <n v="2"/>
    <x v="26"/>
    <x v="365"/>
    <n v="1.2"/>
    <m/>
  </r>
  <r>
    <s v="REC000372"/>
    <x v="112"/>
    <x v="112"/>
    <x v="4"/>
    <x v="273"/>
    <n v="3"/>
    <x v="37"/>
    <x v="366"/>
    <n v="3.2"/>
    <s v="Late report"/>
  </r>
  <r>
    <s v="REC000373"/>
    <x v="7"/>
    <x v="7"/>
    <x v="2"/>
    <x v="290"/>
    <n v="3"/>
    <x v="42"/>
    <x v="367"/>
    <n v="1.6"/>
    <m/>
  </r>
  <r>
    <s v="REC000374"/>
    <x v="211"/>
    <x v="211"/>
    <x v="1"/>
    <x v="291"/>
    <n v="2"/>
    <x v="40"/>
    <x v="368"/>
    <n v="4.0999999999999996"/>
    <m/>
  </r>
  <r>
    <s v="REC000375"/>
    <x v="212"/>
    <x v="212"/>
    <x v="0"/>
    <x v="202"/>
    <n v="8"/>
    <x v="6"/>
    <x v="369"/>
    <n v="1.7"/>
    <m/>
  </r>
  <r>
    <s v="REC000376"/>
    <x v="47"/>
    <x v="47"/>
    <x v="3"/>
    <x v="292"/>
    <n v="3"/>
    <x v="60"/>
    <x v="309"/>
    <n v="1.8"/>
    <m/>
  </r>
  <r>
    <s v="REC000377"/>
    <x v="213"/>
    <x v="213"/>
    <x v="0"/>
    <x v="293"/>
    <n v="1"/>
    <x v="69"/>
    <x v="370"/>
    <n v="1.9"/>
    <m/>
  </r>
  <r>
    <s v="REC000378"/>
    <x v="214"/>
    <x v="214"/>
    <x v="4"/>
    <x v="294"/>
    <n v="5"/>
    <x v="10"/>
    <x v="371"/>
    <n v="3.6"/>
    <s v="Late report"/>
  </r>
  <r>
    <s v="REC000379"/>
    <x v="164"/>
    <x v="164"/>
    <x v="2"/>
    <x v="224"/>
    <n v="6"/>
    <x v="37"/>
    <x v="372"/>
    <n v="2.2000000000000002"/>
    <m/>
  </r>
  <r>
    <s v="REC000380"/>
    <x v="215"/>
    <x v="215"/>
    <x v="0"/>
    <x v="191"/>
    <n v="7"/>
    <x v="64"/>
    <x v="373"/>
    <n v="1.6"/>
    <m/>
  </r>
  <r>
    <s v="REC000381"/>
    <x v="216"/>
    <x v="216"/>
    <x v="2"/>
    <x v="295"/>
    <n v="7"/>
    <x v="22"/>
    <x v="374"/>
    <n v="4.9000000000000004"/>
    <s v="Late report"/>
  </r>
  <r>
    <s v="REC000382"/>
    <x v="141"/>
    <x v="141"/>
    <x v="4"/>
    <x v="296"/>
    <n v="3"/>
    <x v="55"/>
    <x v="375"/>
    <n v="4.5999999999999996"/>
    <s v="Late report"/>
  </r>
  <r>
    <s v="REC000383"/>
    <x v="205"/>
    <x v="205"/>
    <x v="1"/>
    <x v="297"/>
    <n v="2"/>
    <x v="33"/>
    <x v="376"/>
    <n v="2.5"/>
    <s v="Late report"/>
  </r>
  <r>
    <s v="REC000384"/>
    <x v="121"/>
    <x v="121"/>
    <x v="1"/>
    <x v="296"/>
    <n v="4"/>
    <x v="35"/>
    <x v="377"/>
    <n v="1.6"/>
    <s v="Late report"/>
  </r>
  <r>
    <s v="REC000385"/>
    <x v="24"/>
    <x v="24"/>
    <x v="0"/>
    <x v="298"/>
    <n v="1"/>
    <x v="6"/>
    <x v="378"/>
    <n v="2.8"/>
    <s v="Late report"/>
  </r>
  <r>
    <s v="REC000386"/>
    <x v="217"/>
    <x v="217"/>
    <x v="2"/>
    <x v="71"/>
    <n v="3"/>
    <x v="9"/>
    <x v="379"/>
    <n v="2.2999999999999998"/>
    <m/>
  </r>
  <r>
    <s v="REC000387"/>
    <x v="201"/>
    <x v="201"/>
    <x v="2"/>
    <x v="112"/>
    <n v="4"/>
    <x v="26"/>
    <x v="380"/>
    <n v="2.8"/>
    <m/>
  </r>
  <r>
    <s v="REC000388"/>
    <x v="218"/>
    <x v="218"/>
    <x v="2"/>
    <x v="35"/>
    <n v="5"/>
    <x v="23"/>
    <x v="381"/>
    <n v="2.7"/>
    <m/>
  </r>
  <r>
    <s v="REC000389"/>
    <x v="178"/>
    <x v="178"/>
    <x v="3"/>
    <x v="299"/>
    <n v="3"/>
    <x v="6"/>
    <x v="382"/>
    <n v="3.7"/>
    <m/>
  </r>
  <r>
    <s v="REC000390"/>
    <x v="219"/>
    <x v="219"/>
    <x v="2"/>
    <x v="264"/>
    <n v="8"/>
    <x v="27"/>
    <x v="383"/>
    <n v="4.9000000000000004"/>
    <m/>
  </r>
  <r>
    <s v="REC000391"/>
    <x v="187"/>
    <x v="187"/>
    <x v="0"/>
    <x v="300"/>
    <n v="2"/>
    <x v="20"/>
    <x v="384"/>
    <n v="3.8"/>
    <m/>
  </r>
  <r>
    <s v="REC000392"/>
    <x v="201"/>
    <x v="201"/>
    <x v="0"/>
    <x v="10"/>
    <n v="6"/>
    <x v="34"/>
    <x v="385"/>
    <n v="3.2"/>
    <m/>
  </r>
  <r>
    <s v="REC000393"/>
    <x v="108"/>
    <x v="108"/>
    <x v="3"/>
    <x v="301"/>
    <n v="6"/>
    <x v="10"/>
    <x v="386"/>
    <n v="1.7"/>
    <s v="Late report"/>
  </r>
  <r>
    <s v="REC000394"/>
    <x v="118"/>
    <x v="118"/>
    <x v="1"/>
    <x v="302"/>
    <n v="6"/>
    <x v="71"/>
    <x v="387"/>
    <n v="2.2000000000000002"/>
    <m/>
  </r>
  <r>
    <s v="REC000395"/>
    <x v="205"/>
    <x v="205"/>
    <x v="2"/>
    <x v="87"/>
    <n v="9"/>
    <x v="53"/>
    <x v="388"/>
    <n v="2.2000000000000002"/>
    <m/>
  </r>
  <r>
    <s v="REC000396"/>
    <x v="154"/>
    <x v="154"/>
    <x v="3"/>
    <x v="303"/>
    <n v="4"/>
    <x v="71"/>
    <x v="389"/>
    <n v="2.2000000000000002"/>
    <m/>
  </r>
  <r>
    <s v="REC000397"/>
    <x v="191"/>
    <x v="191"/>
    <x v="0"/>
    <x v="304"/>
    <n v="4"/>
    <x v="1"/>
    <x v="390"/>
    <n v="4.5999999999999996"/>
    <m/>
  </r>
  <r>
    <s v="REC000398"/>
    <x v="187"/>
    <x v="187"/>
    <x v="4"/>
    <x v="305"/>
    <n v="9"/>
    <x v="15"/>
    <x v="391"/>
    <n v="4.2"/>
    <m/>
  </r>
  <r>
    <s v="REC000399"/>
    <x v="84"/>
    <x v="84"/>
    <x v="2"/>
    <x v="306"/>
    <n v="4"/>
    <x v="19"/>
    <x v="392"/>
    <n v="2.6"/>
    <m/>
  </r>
  <r>
    <s v="REC000400"/>
    <x v="98"/>
    <x v="98"/>
    <x v="0"/>
    <x v="199"/>
    <n v="7"/>
    <x v="47"/>
    <x v="393"/>
    <n v="3.2"/>
    <s v="Late report"/>
  </r>
  <r>
    <s v="REC000401"/>
    <x v="54"/>
    <x v="54"/>
    <x v="4"/>
    <x v="161"/>
    <n v="2"/>
    <x v="50"/>
    <x v="394"/>
    <n v="1.7"/>
    <m/>
  </r>
  <r>
    <s v="REC000402"/>
    <x v="188"/>
    <x v="188"/>
    <x v="0"/>
    <x v="260"/>
    <n v="0"/>
    <x v="40"/>
    <x v="395"/>
    <n v="1.5"/>
    <m/>
  </r>
  <r>
    <s v="REC000403"/>
    <x v="110"/>
    <x v="110"/>
    <x v="0"/>
    <x v="150"/>
    <n v="6"/>
    <x v="78"/>
    <x v="396"/>
    <n v="3.2"/>
    <m/>
  </r>
  <r>
    <s v="REC000404"/>
    <x v="220"/>
    <x v="220"/>
    <x v="1"/>
    <x v="187"/>
    <n v="7"/>
    <x v="26"/>
    <x v="397"/>
    <n v="4.3"/>
    <m/>
  </r>
  <r>
    <s v="REC000405"/>
    <x v="221"/>
    <x v="221"/>
    <x v="2"/>
    <x v="133"/>
    <n v="4"/>
    <x v="10"/>
    <x v="398"/>
    <n v="1.5"/>
    <m/>
  </r>
  <r>
    <s v="REC000406"/>
    <x v="39"/>
    <x v="39"/>
    <x v="1"/>
    <x v="80"/>
    <n v="8"/>
    <x v="41"/>
    <x v="399"/>
    <n v="1.2"/>
    <m/>
  </r>
  <r>
    <s v="REC000407"/>
    <x v="131"/>
    <x v="131"/>
    <x v="1"/>
    <x v="307"/>
    <n v="9"/>
    <x v="44"/>
    <x v="400"/>
    <n v="2.6"/>
    <m/>
  </r>
  <r>
    <s v="REC000408"/>
    <x v="62"/>
    <x v="62"/>
    <x v="4"/>
    <x v="308"/>
    <n v="4"/>
    <x v="40"/>
    <x v="401"/>
    <n v="2.1"/>
    <m/>
  </r>
  <r>
    <s v="REC000409"/>
    <x v="222"/>
    <x v="222"/>
    <x v="3"/>
    <x v="193"/>
    <n v="6"/>
    <x v="39"/>
    <x v="402"/>
    <n v="2.8"/>
    <m/>
  </r>
  <r>
    <s v="REC000410"/>
    <x v="0"/>
    <x v="0"/>
    <x v="4"/>
    <x v="309"/>
    <n v="5"/>
    <x v="50"/>
    <x v="403"/>
    <n v="2.6"/>
    <m/>
  </r>
  <r>
    <s v="REC000411"/>
    <x v="93"/>
    <x v="93"/>
    <x v="3"/>
    <x v="310"/>
    <n v="12"/>
    <x v="30"/>
    <x v="404"/>
    <n v="2"/>
    <m/>
  </r>
  <r>
    <s v="REC000412"/>
    <x v="190"/>
    <x v="190"/>
    <x v="1"/>
    <x v="311"/>
    <n v="2"/>
    <x v="60"/>
    <x v="405"/>
    <n v="3.8"/>
    <m/>
  </r>
  <r>
    <s v="REC000413"/>
    <x v="144"/>
    <x v="144"/>
    <x v="3"/>
    <x v="312"/>
    <n v="5"/>
    <x v="60"/>
    <x v="406"/>
    <n v="4.3"/>
    <m/>
  </r>
  <r>
    <s v="REC000414"/>
    <x v="70"/>
    <x v="70"/>
    <x v="1"/>
    <x v="198"/>
    <n v="6"/>
    <x v="16"/>
    <x v="407"/>
    <n v="1.4"/>
    <m/>
  </r>
  <r>
    <s v="REC000415"/>
    <x v="223"/>
    <x v="223"/>
    <x v="1"/>
    <x v="15"/>
    <n v="4"/>
    <x v="18"/>
    <x v="408"/>
    <n v="4.5"/>
    <m/>
  </r>
  <r>
    <s v="REC000416"/>
    <x v="224"/>
    <x v="224"/>
    <x v="3"/>
    <x v="261"/>
    <n v="4"/>
    <x v="23"/>
    <x v="409"/>
    <n v="1.5"/>
    <m/>
  </r>
  <r>
    <s v="REC000417"/>
    <x v="225"/>
    <x v="225"/>
    <x v="1"/>
    <x v="235"/>
    <n v="5"/>
    <x v="5"/>
    <x v="410"/>
    <n v="2.6"/>
    <s v="Late report"/>
  </r>
  <r>
    <s v="REC000418"/>
    <x v="146"/>
    <x v="146"/>
    <x v="4"/>
    <x v="9"/>
    <n v="3"/>
    <x v="15"/>
    <x v="411"/>
    <n v="2.5"/>
    <m/>
  </r>
  <r>
    <s v="REC000419"/>
    <x v="173"/>
    <x v="173"/>
    <x v="4"/>
    <x v="118"/>
    <n v="4"/>
    <x v="60"/>
    <x v="412"/>
    <n v="1.2"/>
    <m/>
  </r>
  <r>
    <s v="REC000420"/>
    <x v="185"/>
    <x v="185"/>
    <x v="3"/>
    <x v="54"/>
    <n v="7"/>
    <x v="35"/>
    <x v="413"/>
    <n v="4"/>
    <m/>
  </r>
  <r>
    <s v="REC000421"/>
    <x v="172"/>
    <x v="172"/>
    <x v="0"/>
    <x v="313"/>
    <n v="4"/>
    <x v="47"/>
    <x v="414"/>
    <n v="3.2"/>
    <m/>
  </r>
  <r>
    <s v="REC000422"/>
    <x v="226"/>
    <x v="226"/>
    <x v="1"/>
    <x v="314"/>
    <n v="6"/>
    <x v="35"/>
    <x v="415"/>
    <n v="3"/>
    <m/>
  </r>
  <r>
    <s v="REC000423"/>
    <x v="108"/>
    <x v="108"/>
    <x v="4"/>
    <x v="24"/>
    <n v="5"/>
    <x v="50"/>
    <x v="416"/>
    <n v="4.2"/>
    <m/>
  </r>
  <r>
    <s v="REC000424"/>
    <x v="160"/>
    <x v="160"/>
    <x v="1"/>
    <x v="279"/>
    <n v="6"/>
    <x v="42"/>
    <x v="417"/>
    <n v="2.1"/>
    <m/>
  </r>
  <r>
    <s v="REC000425"/>
    <x v="187"/>
    <x v="187"/>
    <x v="0"/>
    <x v="315"/>
    <n v="6"/>
    <x v="78"/>
    <x v="418"/>
    <n v="2"/>
    <m/>
  </r>
  <r>
    <s v="REC000426"/>
    <x v="74"/>
    <x v="74"/>
    <x v="1"/>
    <x v="244"/>
    <n v="4"/>
    <x v="51"/>
    <x v="419"/>
    <n v="2.9"/>
    <m/>
  </r>
  <r>
    <s v="REC000427"/>
    <x v="227"/>
    <x v="227"/>
    <x v="2"/>
    <x v="316"/>
    <n v="7"/>
    <x v="18"/>
    <x v="420"/>
    <n v="2.2000000000000002"/>
    <m/>
  </r>
  <r>
    <s v="REC000428"/>
    <x v="56"/>
    <x v="56"/>
    <x v="0"/>
    <x v="317"/>
    <n v="2"/>
    <x v="48"/>
    <x v="421"/>
    <n v="3.1"/>
    <m/>
  </r>
  <r>
    <s v="REC000429"/>
    <x v="184"/>
    <x v="184"/>
    <x v="2"/>
    <x v="318"/>
    <n v="4"/>
    <x v="1"/>
    <x v="422"/>
    <n v="4.5999999999999996"/>
    <m/>
  </r>
  <r>
    <s v="REC000430"/>
    <x v="77"/>
    <x v="77"/>
    <x v="3"/>
    <x v="39"/>
    <n v="1"/>
    <x v="47"/>
    <x v="423"/>
    <n v="3.3"/>
    <s v="Late report"/>
  </r>
  <r>
    <s v="REC000431"/>
    <x v="228"/>
    <x v="228"/>
    <x v="2"/>
    <x v="319"/>
    <n v="9"/>
    <x v="59"/>
    <x v="424"/>
    <n v="1.8"/>
    <m/>
  </r>
  <r>
    <s v="REC000432"/>
    <x v="23"/>
    <x v="23"/>
    <x v="0"/>
    <x v="320"/>
    <n v="4"/>
    <x v="78"/>
    <x v="425"/>
    <n v="5"/>
    <m/>
  </r>
  <r>
    <s v="REC000433"/>
    <x v="66"/>
    <x v="66"/>
    <x v="0"/>
    <x v="47"/>
    <n v="5"/>
    <x v="36"/>
    <x v="426"/>
    <n v="2.4"/>
    <m/>
  </r>
  <r>
    <s v="REC000434"/>
    <x v="1"/>
    <x v="1"/>
    <x v="4"/>
    <x v="289"/>
    <n v="4"/>
    <x v="50"/>
    <x v="427"/>
    <n v="3.8"/>
    <m/>
  </r>
  <r>
    <s v="REC000435"/>
    <x v="214"/>
    <x v="214"/>
    <x v="2"/>
    <x v="223"/>
    <n v="5"/>
    <x v="9"/>
    <x v="428"/>
    <n v="2.4"/>
    <s v="Late report"/>
  </r>
  <r>
    <s v="REC000436"/>
    <x v="168"/>
    <x v="168"/>
    <x v="2"/>
    <x v="29"/>
    <n v="8"/>
    <x v="29"/>
    <x v="429"/>
    <n v="3.9"/>
    <m/>
  </r>
  <r>
    <s v="REC000437"/>
    <x v="69"/>
    <x v="69"/>
    <x v="0"/>
    <x v="321"/>
    <n v="5"/>
    <x v="19"/>
    <x v="430"/>
    <n v="1.7"/>
    <m/>
  </r>
  <r>
    <s v="REC000438"/>
    <x v="115"/>
    <x v="115"/>
    <x v="3"/>
    <x v="75"/>
    <n v="3"/>
    <x v="26"/>
    <x v="431"/>
    <n v="1.8"/>
    <s v="Late report"/>
  </r>
  <r>
    <s v="REC000439"/>
    <x v="175"/>
    <x v="175"/>
    <x v="0"/>
    <x v="42"/>
    <n v="4"/>
    <x v="63"/>
    <x v="432"/>
    <n v="1.4"/>
    <m/>
  </r>
  <r>
    <s v="REC000440"/>
    <x v="27"/>
    <x v="27"/>
    <x v="4"/>
    <x v="185"/>
    <n v="2"/>
    <x v="37"/>
    <x v="433"/>
    <n v="2.7"/>
    <s v="Late report"/>
  </r>
  <r>
    <s v="REC000441"/>
    <x v="171"/>
    <x v="171"/>
    <x v="3"/>
    <x v="322"/>
    <n v="9"/>
    <x v="49"/>
    <x v="434"/>
    <n v="4.3"/>
    <m/>
  </r>
  <r>
    <s v="REC000442"/>
    <x v="62"/>
    <x v="62"/>
    <x v="0"/>
    <x v="40"/>
    <n v="2"/>
    <x v="45"/>
    <x v="435"/>
    <n v="5"/>
    <m/>
  </r>
  <r>
    <s v="REC000443"/>
    <x v="40"/>
    <x v="40"/>
    <x v="1"/>
    <x v="90"/>
    <n v="2"/>
    <x v="59"/>
    <x v="436"/>
    <n v="2.2999999999999998"/>
    <m/>
  </r>
  <r>
    <s v="REC000444"/>
    <x v="207"/>
    <x v="207"/>
    <x v="1"/>
    <x v="296"/>
    <n v="4"/>
    <x v="13"/>
    <x v="437"/>
    <n v="2.2000000000000002"/>
    <m/>
  </r>
  <r>
    <s v="REC000445"/>
    <x v="164"/>
    <x v="164"/>
    <x v="1"/>
    <x v="323"/>
    <n v="3"/>
    <x v="32"/>
    <x v="438"/>
    <n v="1.6"/>
    <m/>
  </r>
  <r>
    <s v="REC000446"/>
    <x v="229"/>
    <x v="229"/>
    <x v="3"/>
    <x v="324"/>
    <n v="6"/>
    <x v="9"/>
    <x v="439"/>
    <n v="3.1"/>
    <m/>
  </r>
  <r>
    <s v="REC000447"/>
    <x v="230"/>
    <x v="230"/>
    <x v="2"/>
    <x v="18"/>
    <n v="6"/>
    <x v="14"/>
    <x v="440"/>
    <n v="4.8"/>
    <m/>
  </r>
  <r>
    <s v="REC000448"/>
    <x v="195"/>
    <x v="195"/>
    <x v="4"/>
    <x v="325"/>
    <n v="8"/>
    <x v="33"/>
    <x v="441"/>
    <n v="3.3"/>
    <m/>
  </r>
  <r>
    <s v="REC000449"/>
    <x v="231"/>
    <x v="231"/>
    <x v="1"/>
    <x v="326"/>
    <n v="2"/>
    <x v="40"/>
    <x v="442"/>
    <n v="3.2"/>
    <s v="Late report"/>
  </r>
  <r>
    <s v="REC000450"/>
    <x v="144"/>
    <x v="144"/>
    <x v="4"/>
    <x v="327"/>
    <n v="6"/>
    <x v="63"/>
    <x v="443"/>
    <n v="4"/>
    <m/>
  </r>
  <r>
    <s v="REC000451"/>
    <x v="232"/>
    <x v="232"/>
    <x v="4"/>
    <x v="328"/>
    <n v="2"/>
    <x v="29"/>
    <x v="444"/>
    <n v="1.9"/>
    <m/>
  </r>
  <r>
    <s v="REC000452"/>
    <x v="176"/>
    <x v="176"/>
    <x v="4"/>
    <x v="329"/>
    <n v="7"/>
    <x v="33"/>
    <x v="445"/>
    <n v="3.1"/>
    <m/>
  </r>
  <r>
    <s v="REC000453"/>
    <x v="220"/>
    <x v="220"/>
    <x v="2"/>
    <x v="38"/>
    <n v="2"/>
    <x v="16"/>
    <x v="446"/>
    <n v="1.9"/>
    <m/>
  </r>
  <r>
    <s v="REC000454"/>
    <x v="24"/>
    <x v="24"/>
    <x v="3"/>
    <x v="36"/>
    <n v="4"/>
    <x v="53"/>
    <x v="447"/>
    <n v="3.5"/>
    <s v="Late report"/>
  </r>
  <r>
    <s v="REC000455"/>
    <x v="175"/>
    <x v="175"/>
    <x v="2"/>
    <x v="232"/>
    <n v="6"/>
    <x v="79"/>
    <x v="448"/>
    <n v="2.1"/>
    <m/>
  </r>
  <r>
    <s v="REC000456"/>
    <x v="49"/>
    <x v="49"/>
    <x v="0"/>
    <x v="38"/>
    <n v="5"/>
    <x v="25"/>
    <x v="449"/>
    <n v="3.1"/>
    <m/>
  </r>
  <r>
    <s v="REC000457"/>
    <x v="100"/>
    <x v="100"/>
    <x v="3"/>
    <x v="219"/>
    <n v="7"/>
    <x v="80"/>
    <x v="450"/>
    <n v="1.8"/>
    <m/>
  </r>
  <r>
    <s v="REC000458"/>
    <x v="228"/>
    <x v="228"/>
    <x v="3"/>
    <x v="264"/>
    <n v="4"/>
    <x v="42"/>
    <x v="451"/>
    <n v="4.0999999999999996"/>
    <m/>
  </r>
  <r>
    <s v="REC000459"/>
    <x v="219"/>
    <x v="219"/>
    <x v="2"/>
    <x v="330"/>
    <n v="3"/>
    <x v="64"/>
    <x v="452"/>
    <n v="2.2000000000000002"/>
    <m/>
  </r>
  <r>
    <s v="REC000460"/>
    <x v="233"/>
    <x v="233"/>
    <x v="1"/>
    <x v="331"/>
    <n v="3"/>
    <x v="69"/>
    <x v="453"/>
    <n v="3.6"/>
    <m/>
  </r>
  <r>
    <s v="REC000461"/>
    <x v="209"/>
    <x v="209"/>
    <x v="2"/>
    <x v="332"/>
    <n v="6"/>
    <x v="15"/>
    <x v="454"/>
    <n v="4.8"/>
    <m/>
  </r>
  <r>
    <s v="REC000462"/>
    <x v="183"/>
    <x v="183"/>
    <x v="4"/>
    <x v="333"/>
    <n v="7"/>
    <x v="0"/>
    <x v="280"/>
    <n v="3.2"/>
    <m/>
  </r>
  <r>
    <s v="REC000463"/>
    <x v="79"/>
    <x v="79"/>
    <x v="4"/>
    <x v="157"/>
    <n v="6"/>
    <x v="26"/>
    <x v="455"/>
    <n v="3"/>
    <m/>
  </r>
  <r>
    <s v="REC000464"/>
    <x v="79"/>
    <x v="79"/>
    <x v="3"/>
    <x v="334"/>
    <n v="6"/>
    <x v="15"/>
    <x v="366"/>
    <n v="4.5"/>
    <m/>
  </r>
  <r>
    <s v="REC000465"/>
    <x v="234"/>
    <x v="234"/>
    <x v="4"/>
    <x v="335"/>
    <n v="7"/>
    <x v="34"/>
    <x v="456"/>
    <n v="2.2000000000000002"/>
    <m/>
  </r>
  <r>
    <s v="REC000466"/>
    <x v="235"/>
    <x v="235"/>
    <x v="0"/>
    <x v="336"/>
    <n v="3"/>
    <x v="33"/>
    <x v="457"/>
    <n v="2.6"/>
    <m/>
  </r>
  <r>
    <s v="REC000467"/>
    <x v="236"/>
    <x v="236"/>
    <x v="1"/>
    <x v="226"/>
    <n v="4"/>
    <x v="34"/>
    <x v="458"/>
    <n v="4.0999999999999996"/>
    <m/>
  </r>
  <r>
    <s v="REC000468"/>
    <x v="232"/>
    <x v="232"/>
    <x v="2"/>
    <x v="337"/>
    <n v="3"/>
    <x v="7"/>
    <x v="459"/>
    <n v="4.7"/>
    <m/>
  </r>
  <r>
    <s v="REC000469"/>
    <x v="237"/>
    <x v="237"/>
    <x v="3"/>
    <x v="338"/>
    <n v="9"/>
    <x v="50"/>
    <x v="460"/>
    <n v="4.5999999999999996"/>
    <m/>
  </r>
  <r>
    <s v="REC000470"/>
    <x v="40"/>
    <x v="40"/>
    <x v="0"/>
    <x v="339"/>
    <n v="6"/>
    <x v="70"/>
    <x v="461"/>
    <n v="1.2"/>
    <m/>
  </r>
  <r>
    <s v="REC000471"/>
    <x v="228"/>
    <x v="228"/>
    <x v="4"/>
    <x v="208"/>
    <n v="9"/>
    <x v="0"/>
    <x v="462"/>
    <n v="1.4"/>
    <m/>
  </r>
  <r>
    <s v="REC000472"/>
    <x v="57"/>
    <x v="57"/>
    <x v="0"/>
    <x v="340"/>
    <n v="3"/>
    <x v="1"/>
    <x v="463"/>
    <n v="1.7"/>
    <m/>
  </r>
  <r>
    <s v="REC000473"/>
    <x v="227"/>
    <x v="227"/>
    <x v="0"/>
    <x v="159"/>
    <n v="5"/>
    <x v="17"/>
    <x v="464"/>
    <n v="2.5"/>
    <s v="Late report"/>
  </r>
  <r>
    <s v="REC000474"/>
    <x v="26"/>
    <x v="26"/>
    <x v="2"/>
    <x v="152"/>
    <n v="2"/>
    <x v="3"/>
    <x v="465"/>
    <n v="1.7"/>
    <m/>
  </r>
  <r>
    <s v="REC000475"/>
    <x v="53"/>
    <x v="53"/>
    <x v="4"/>
    <x v="213"/>
    <n v="2"/>
    <x v="43"/>
    <x v="466"/>
    <n v="4.0999999999999996"/>
    <m/>
  </r>
  <r>
    <s v="REC000476"/>
    <x v="238"/>
    <x v="238"/>
    <x v="0"/>
    <x v="341"/>
    <n v="5"/>
    <x v="78"/>
    <x v="467"/>
    <n v="1.2"/>
    <m/>
  </r>
  <r>
    <s v="REC000477"/>
    <x v="6"/>
    <x v="6"/>
    <x v="4"/>
    <x v="342"/>
    <n v="6"/>
    <x v="10"/>
    <x v="468"/>
    <n v="3.8"/>
    <m/>
  </r>
  <r>
    <s v="REC000478"/>
    <x v="239"/>
    <x v="239"/>
    <x v="1"/>
    <x v="198"/>
    <n v="3"/>
    <x v="30"/>
    <x v="469"/>
    <n v="4.8"/>
    <s v="Late report"/>
  </r>
  <r>
    <s v="REC000479"/>
    <x v="240"/>
    <x v="240"/>
    <x v="1"/>
    <x v="280"/>
    <n v="6"/>
    <x v="35"/>
    <x v="176"/>
    <n v="4"/>
    <m/>
  </r>
  <r>
    <s v="REC000480"/>
    <x v="226"/>
    <x v="226"/>
    <x v="1"/>
    <x v="273"/>
    <n v="3"/>
    <x v="6"/>
    <x v="470"/>
    <n v="4.2"/>
    <m/>
  </r>
  <r>
    <s v="REC000481"/>
    <x v="157"/>
    <x v="157"/>
    <x v="2"/>
    <x v="176"/>
    <n v="6"/>
    <x v="23"/>
    <x v="471"/>
    <n v="2"/>
    <m/>
  </r>
  <r>
    <s v="REC000482"/>
    <x v="75"/>
    <x v="75"/>
    <x v="1"/>
    <x v="343"/>
    <n v="4"/>
    <x v="65"/>
    <x v="472"/>
    <n v="1.5"/>
    <m/>
  </r>
  <r>
    <s v="REC000483"/>
    <x v="219"/>
    <x v="219"/>
    <x v="4"/>
    <x v="143"/>
    <n v="2"/>
    <x v="6"/>
    <x v="473"/>
    <n v="2"/>
    <s v="Late report"/>
  </r>
  <r>
    <s v="REC000484"/>
    <x v="114"/>
    <x v="114"/>
    <x v="4"/>
    <x v="344"/>
    <n v="6"/>
    <x v="50"/>
    <x v="474"/>
    <n v="3.7"/>
    <m/>
  </r>
  <r>
    <s v="REC000485"/>
    <x v="21"/>
    <x v="21"/>
    <x v="1"/>
    <x v="345"/>
    <n v="7"/>
    <x v="42"/>
    <x v="475"/>
    <n v="1.7"/>
    <m/>
  </r>
  <r>
    <s v="REC000486"/>
    <x v="111"/>
    <x v="111"/>
    <x v="0"/>
    <x v="316"/>
    <n v="10"/>
    <x v="7"/>
    <x v="476"/>
    <n v="3.9"/>
    <m/>
  </r>
  <r>
    <s v="REC000487"/>
    <x v="241"/>
    <x v="241"/>
    <x v="2"/>
    <x v="346"/>
    <n v="5"/>
    <x v="42"/>
    <x v="477"/>
    <n v="4.2"/>
    <m/>
  </r>
  <r>
    <s v="REC000488"/>
    <x v="169"/>
    <x v="169"/>
    <x v="4"/>
    <x v="347"/>
    <n v="6"/>
    <x v="35"/>
    <x v="478"/>
    <n v="1.7"/>
    <m/>
  </r>
  <r>
    <s v="REC000489"/>
    <x v="161"/>
    <x v="161"/>
    <x v="1"/>
    <x v="122"/>
    <n v="10"/>
    <x v="43"/>
    <x v="479"/>
    <n v="4.5999999999999996"/>
    <m/>
  </r>
  <r>
    <s v="REC000490"/>
    <x v="206"/>
    <x v="206"/>
    <x v="1"/>
    <x v="348"/>
    <n v="8"/>
    <x v="81"/>
    <x v="480"/>
    <n v="1.3"/>
    <s v="Late report"/>
  </r>
  <r>
    <s v="REC000491"/>
    <x v="73"/>
    <x v="73"/>
    <x v="3"/>
    <x v="349"/>
    <n v="9"/>
    <x v="53"/>
    <x v="481"/>
    <n v="2"/>
    <m/>
  </r>
  <r>
    <s v="REC000492"/>
    <x v="178"/>
    <x v="178"/>
    <x v="0"/>
    <x v="92"/>
    <n v="5"/>
    <x v="49"/>
    <x v="482"/>
    <n v="4.2"/>
    <m/>
  </r>
  <r>
    <s v="REC000493"/>
    <x v="242"/>
    <x v="242"/>
    <x v="4"/>
    <x v="350"/>
    <n v="4"/>
    <x v="34"/>
    <x v="483"/>
    <n v="3.2"/>
    <m/>
  </r>
  <r>
    <s v="REC000494"/>
    <x v="47"/>
    <x v="47"/>
    <x v="2"/>
    <x v="351"/>
    <n v="4"/>
    <x v="47"/>
    <x v="484"/>
    <n v="2.4"/>
    <m/>
  </r>
  <r>
    <s v="REC000495"/>
    <x v="133"/>
    <x v="133"/>
    <x v="1"/>
    <x v="352"/>
    <n v="5"/>
    <x v="15"/>
    <x v="485"/>
    <n v="4"/>
    <m/>
  </r>
  <r>
    <s v="REC000496"/>
    <x v="73"/>
    <x v="73"/>
    <x v="1"/>
    <x v="170"/>
    <n v="4"/>
    <x v="54"/>
    <x v="486"/>
    <n v="4.8"/>
    <m/>
  </r>
  <r>
    <s v="REC000497"/>
    <x v="54"/>
    <x v="54"/>
    <x v="3"/>
    <x v="211"/>
    <n v="1"/>
    <x v="25"/>
    <x v="487"/>
    <n v="1.4"/>
    <m/>
  </r>
  <r>
    <s v="REC000498"/>
    <x v="216"/>
    <x v="216"/>
    <x v="3"/>
    <x v="348"/>
    <n v="2"/>
    <x v="14"/>
    <x v="488"/>
    <n v="3.4"/>
    <m/>
  </r>
  <r>
    <s v="REC000499"/>
    <x v="243"/>
    <x v="243"/>
    <x v="1"/>
    <x v="174"/>
    <n v="4"/>
    <x v="52"/>
    <x v="489"/>
    <n v="1.8"/>
    <s v="Late report"/>
  </r>
  <r>
    <s v="REC000500"/>
    <x v="105"/>
    <x v="105"/>
    <x v="0"/>
    <x v="269"/>
    <n v="4"/>
    <x v="27"/>
    <x v="490"/>
    <n v="2.8"/>
    <m/>
  </r>
  <r>
    <s v="REC000501"/>
    <x v="112"/>
    <x v="112"/>
    <x v="1"/>
    <x v="226"/>
    <n v="5"/>
    <x v="12"/>
    <x v="491"/>
    <n v="4.4000000000000004"/>
    <m/>
  </r>
  <r>
    <s v="REC000502"/>
    <x v="227"/>
    <x v="227"/>
    <x v="3"/>
    <x v="353"/>
    <n v="7"/>
    <x v="44"/>
    <x v="492"/>
    <n v="5"/>
    <s v="Late report"/>
  </r>
  <r>
    <s v="REC000503"/>
    <x v="219"/>
    <x v="219"/>
    <x v="4"/>
    <x v="342"/>
    <n v="2"/>
    <x v="43"/>
    <x v="493"/>
    <n v="3.9"/>
    <m/>
  </r>
  <r>
    <s v="REC000504"/>
    <x v="244"/>
    <x v="244"/>
    <x v="3"/>
    <x v="199"/>
    <n v="2"/>
    <x v="56"/>
    <x v="494"/>
    <n v="1.9"/>
    <m/>
  </r>
  <r>
    <s v="REC000505"/>
    <x v="74"/>
    <x v="74"/>
    <x v="0"/>
    <x v="205"/>
    <n v="0"/>
    <x v="39"/>
    <x v="495"/>
    <n v="2.9"/>
    <m/>
  </r>
  <r>
    <s v="REC000506"/>
    <x v="82"/>
    <x v="82"/>
    <x v="3"/>
    <x v="336"/>
    <n v="1"/>
    <x v="17"/>
    <x v="496"/>
    <n v="3.5"/>
    <m/>
  </r>
  <r>
    <s v="REC000507"/>
    <x v="245"/>
    <x v="245"/>
    <x v="2"/>
    <x v="155"/>
    <n v="6"/>
    <x v="34"/>
    <x v="497"/>
    <n v="3.8"/>
    <m/>
  </r>
  <r>
    <s v="REC000508"/>
    <x v="96"/>
    <x v="96"/>
    <x v="0"/>
    <x v="354"/>
    <n v="1"/>
    <x v="27"/>
    <x v="498"/>
    <n v="4.8"/>
    <m/>
  </r>
  <r>
    <s v="REC000509"/>
    <x v="232"/>
    <x v="232"/>
    <x v="4"/>
    <x v="282"/>
    <n v="4"/>
    <x v="35"/>
    <x v="499"/>
    <n v="1.7"/>
    <m/>
  </r>
  <r>
    <s v="REC000510"/>
    <x v="192"/>
    <x v="192"/>
    <x v="1"/>
    <x v="355"/>
    <n v="3"/>
    <x v="60"/>
    <x v="500"/>
    <n v="3.8"/>
    <m/>
  </r>
  <r>
    <s v="REC000511"/>
    <x v="244"/>
    <x v="244"/>
    <x v="3"/>
    <x v="356"/>
    <n v="6"/>
    <x v="66"/>
    <x v="501"/>
    <n v="3.6"/>
    <m/>
  </r>
  <r>
    <s v="REC000512"/>
    <x v="246"/>
    <x v="246"/>
    <x v="4"/>
    <x v="357"/>
    <n v="4"/>
    <x v="37"/>
    <x v="502"/>
    <n v="4.5999999999999996"/>
    <m/>
  </r>
  <r>
    <s v="REC000513"/>
    <x v="113"/>
    <x v="113"/>
    <x v="2"/>
    <x v="289"/>
    <n v="2"/>
    <x v="37"/>
    <x v="503"/>
    <n v="1.8"/>
    <s v="Late report"/>
  </r>
  <r>
    <s v="REC000514"/>
    <x v="239"/>
    <x v="239"/>
    <x v="3"/>
    <x v="212"/>
    <n v="3"/>
    <x v="37"/>
    <x v="504"/>
    <n v="1.8"/>
    <m/>
  </r>
  <r>
    <s v="REC000515"/>
    <x v="90"/>
    <x v="90"/>
    <x v="0"/>
    <x v="358"/>
    <n v="6"/>
    <x v="16"/>
    <x v="505"/>
    <n v="2.6"/>
    <m/>
  </r>
  <r>
    <s v="REC000516"/>
    <x v="170"/>
    <x v="170"/>
    <x v="1"/>
    <x v="359"/>
    <n v="4"/>
    <x v="10"/>
    <x v="506"/>
    <n v="1.4"/>
    <m/>
  </r>
  <r>
    <s v="REC000517"/>
    <x v="247"/>
    <x v="247"/>
    <x v="1"/>
    <x v="19"/>
    <n v="1"/>
    <x v="60"/>
    <x v="507"/>
    <n v="4.5"/>
    <m/>
  </r>
  <r>
    <s v="REC000518"/>
    <x v="245"/>
    <x v="245"/>
    <x v="3"/>
    <x v="360"/>
    <n v="7"/>
    <x v="38"/>
    <x v="508"/>
    <n v="1.8"/>
    <m/>
  </r>
  <r>
    <s v="REC000519"/>
    <x v="194"/>
    <x v="194"/>
    <x v="1"/>
    <x v="361"/>
    <n v="9"/>
    <x v="4"/>
    <x v="509"/>
    <n v="1.6"/>
    <s v="Late report"/>
  </r>
  <r>
    <s v="REC000520"/>
    <x v="222"/>
    <x v="222"/>
    <x v="3"/>
    <x v="362"/>
    <n v="4"/>
    <x v="4"/>
    <x v="510"/>
    <n v="3"/>
    <m/>
  </r>
  <r>
    <s v="REC000521"/>
    <x v="209"/>
    <x v="209"/>
    <x v="1"/>
    <x v="100"/>
    <n v="6"/>
    <x v="17"/>
    <x v="511"/>
    <n v="2.2000000000000002"/>
    <m/>
  </r>
  <r>
    <s v="REC000522"/>
    <x v="248"/>
    <x v="248"/>
    <x v="4"/>
    <x v="363"/>
    <n v="2"/>
    <x v="34"/>
    <x v="512"/>
    <n v="4.5999999999999996"/>
    <m/>
  </r>
  <r>
    <s v="REC000523"/>
    <x v="113"/>
    <x v="113"/>
    <x v="2"/>
    <x v="364"/>
    <n v="7"/>
    <x v="34"/>
    <x v="513"/>
    <n v="3.4"/>
    <m/>
  </r>
  <r>
    <s v="REC000524"/>
    <x v="38"/>
    <x v="38"/>
    <x v="4"/>
    <x v="365"/>
    <n v="4"/>
    <x v="44"/>
    <x v="514"/>
    <n v="1.6"/>
    <m/>
  </r>
  <r>
    <s v="REC000525"/>
    <x v="56"/>
    <x v="56"/>
    <x v="1"/>
    <x v="265"/>
    <n v="2"/>
    <x v="36"/>
    <x v="515"/>
    <n v="4.8"/>
    <s v="Late report"/>
  </r>
  <r>
    <s v="REC000526"/>
    <x v="152"/>
    <x v="152"/>
    <x v="0"/>
    <x v="23"/>
    <n v="6"/>
    <x v="25"/>
    <x v="516"/>
    <n v="4.0999999999999996"/>
    <m/>
  </r>
  <r>
    <s v="REC000527"/>
    <x v="96"/>
    <x v="96"/>
    <x v="4"/>
    <x v="366"/>
    <n v="7"/>
    <x v="58"/>
    <x v="517"/>
    <n v="2"/>
    <s v="Late report"/>
  </r>
  <r>
    <s v="REC000528"/>
    <x v="249"/>
    <x v="249"/>
    <x v="2"/>
    <x v="367"/>
    <n v="2"/>
    <x v="7"/>
    <x v="518"/>
    <n v="4.5"/>
    <m/>
  </r>
  <r>
    <s v="REC000529"/>
    <x v="182"/>
    <x v="182"/>
    <x v="4"/>
    <x v="255"/>
    <n v="5"/>
    <x v="65"/>
    <x v="519"/>
    <n v="4.8"/>
    <m/>
  </r>
  <r>
    <s v="REC000530"/>
    <x v="122"/>
    <x v="122"/>
    <x v="4"/>
    <x v="314"/>
    <n v="4"/>
    <x v="46"/>
    <x v="520"/>
    <n v="1.8"/>
    <m/>
  </r>
  <r>
    <s v="REC000531"/>
    <x v="239"/>
    <x v="239"/>
    <x v="3"/>
    <x v="368"/>
    <n v="5"/>
    <x v="73"/>
    <x v="521"/>
    <n v="4.3"/>
    <m/>
  </r>
  <r>
    <s v="REC000532"/>
    <x v="250"/>
    <x v="250"/>
    <x v="4"/>
    <x v="369"/>
    <n v="3"/>
    <x v="18"/>
    <x v="522"/>
    <n v="1.1000000000000001"/>
    <m/>
  </r>
  <r>
    <s v="REC000533"/>
    <x v="135"/>
    <x v="135"/>
    <x v="4"/>
    <x v="370"/>
    <n v="5"/>
    <x v="50"/>
    <x v="523"/>
    <n v="3.7"/>
    <s v="Late report"/>
  </r>
  <r>
    <s v="REC000534"/>
    <x v="231"/>
    <x v="231"/>
    <x v="1"/>
    <x v="169"/>
    <n v="2"/>
    <x v="42"/>
    <x v="524"/>
    <n v="4.9000000000000004"/>
    <m/>
  </r>
  <r>
    <s v="REC000535"/>
    <x v="159"/>
    <x v="159"/>
    <x v="2"/>
    <x v="371"/>
    <n v="1"/>
    <x v="15"/>
    <x v="525"/>
    <n v="2.6"/>
    <m/>
  </r>
  <r>
    <s v="REC000536"/>
    <x v="78"/>
    <x v="78"/>
    <x v="3"/>
    <x v="101"/>
    <n v="9"/>
    <x v="48"/>
    <x v="526"/>
    <n v="2"/>
    <m/>
  </r>
  <r>
    <s v="REC000537"/>
    <x v="251"/>
    <x v="251"/>
    <x v="3"/>
    <x v="372"/>
    <n v="4"/>
    <x v="48"/>
    <x v="527"/>
    <n v="3.5"/>
    <m/>
  </r>
  <r>
    <s v="REC000538"/>
    <x v="230"/>
    <x v="230"/>
    <x v="2"/>
    <x v="373"/>
    <n v="3"/>
    <x v="13"/>
    <x v="528"/>
    <n v="1.7"/>
    <m/>
  </r>
  <r>
    <s v="REC000539"/>
    <x v="154"/>
    <x v="154"/>
    <x v="0"/>
    <x v="273"/>
    <n v="4"/>
    <x v="35"/>
    <x v="529"/>
    <n v="1.8"/>
    <m/>
  </r>
  <r>
    <s v="REC000540"/>
    <x v="24"/>
    <x v="24"/>
    <x v="0"/>
    <x v="374"/>
    <n v="2"/>
    <x v="18"/>
    <x v="530"/>
    <n v="3"/>
    <m/>
  </r>
  <r>
    <s v="REC000541"/>
    <x v="115"/>
    <x v="115"/>
    <x v="3"/>
    <x v="375"/>
    <n v="2"/>
    <x v="11"/>
    <x v="531"/>
    <n v="4.5999999999999996"/>
    <m/>
  </r>
  <r>
    <s v="REC000542"/>
    <x v="24"/>
    <x v="24"/>
    <x v="0"/>
    <x v="236"/>
    <n v="4"/>
    <x v="70"/>
    <x v="532"/>
    <n v="1.4"/>
    <m/>
  </r>
  <r>
    <s v="REC000543"/>
    <x v="232"/>
    <x v="232"/>
    <x v="3"/>
    <x v="376"/>
    <n v="3"/>
    <x v="61"/>
    <x v="533"/>
    <n v="2.8"/>
    <m/>
  </r>
  <r>
    <s v="REC000544"/>
    <x v="62"/>
    <x v="62"/>
    <x v="1"/>
    <x v="231"/>
    <n v="5"/>
    <x v="82"/>
    <x v="219"/>
    <n v="2.8"/>
    <m/>
  </r>
  <r>
    <s v="REC000545"/>
    <x v="119"/>
    <x v="119"/>
    <x v="1"/>
    <x v="377"/>
    <n v="7"/>
    <x v="35"/>
    <x v="534"/>
    <n v="3.3"/>
    <m/>
  </r>
  <r>
    <s v="REC000546"/>
    <x v="75"/>
    <x v="75"/>
    <x v="4"/>
    <x v="280"/>
    <n v="7"/>
    <x v="66"/>
    <x v="535"/>
    <n v="2.2999999999999998"/>
    <m/>
  </r>
  <r>
    <s v="REC000547"/>
    <x v="231"/>
    <x v="231"/>
    <x v="0"/>
    <x v="342"/>
    <n v="7"/>
    <x v="64"/>
    <x v="536"/>
    <n v="4.9000000000000004"/>
    <m/>
  </r>
  <r>
    <s v="REC000548"/>
    <x v="217"/>
    <x v="217"/>
    <x v="2"/>
    <x v="197"/>
    <n v="6"/>
    <x v="43"/>
    <x v="419"/>
    <n v="4.5"/>
    <m/>
  </r>
  <r>
    <s v="REC000549"/>
    <x v="3"/>
    <x v="3"/>
    <x v="1"/>
    <x v="335"/>
    <n v="2"/>
    <x v="78"/>
    <x v="537"/>
    <n v="4.2"/>
    <m/>
  </r>
  <r>
    <s v="REC000550"/>
    <x v="208"/>
    <x v="208"/>
    <x v="3"/>
    <x v="64"/>
    <n v="7"/>
    <x v="52"/>
    <x v="538"/>
    <n v="1"/>
    <m/>
  </r>
  <r>
    <s v="REC000551"/>
    <x v="142"/>
    <x v="142"/>
    <x v="0"/>
    <x v="338"/>
    <n v="6"/>
    <x v="37"/>
    <x v="539"/>
    <n v="4.9000000000000004"/>
    <m/>
  </r>
  <r>
    <s v="REC000552"/>
    <x v="194"/>
    <x v="194"/>
    <x v="3"/>
    <x v="138"/>
    <n v="4"/>
    <x v="53"/>
    <x v="540"/>
    <n v="3.2"/>
    <m/>
  </r>
  <r>
    <s v="REC000553"/>
    <x v="226"/>
    <x v="226"/>
    <x v="2"/>
    <x v="378"/>
    <n v="8"/>
    <x v="16"/>
    <x v="541"/>
    <n v="4.2"/>
    <m/>
  </r>
  <r>
    <s v="REC000554"/>
    <x v="211"/>
    <x v="211"/>
    <x v="2"/>
    <x v="379"/>
    <n v="9"/>
    <x v="47"/>
    <x v="542"/>
    <n v="4.4000000000000004"/>
    <m/>
  </r>
  <r>
    <s v="REC000555"/>
    <x v="185"/>
    <x v="185"/>
    <x v="4"/>
    <x v="380"/>
    <n v="2"/>
    <x v="34"/>
    <x v="543"/>
    <n v="1.3"/>
    <m/>
  </r>
  <r>
    <s v="REC000556"/>
    <x v="248"/>
    <x v="248"/>
    <x v="1"/>
    <x v="381"/>
    <n v="0"/>
    <x v="35"/>
    <x v="544"/>
    <n v="1.3"/>
    <m/>
  </r>
  <r>
    <s v="REC000557"/>
    <x v="252"/>
    <x v="252"/>
    <x v="1"/>
    <x v="327"/>
    <n v="5"/>
    <x v="44"/>
    <x v="545"/>
    <n v="1.5"/>
    <m/>
  </r>
  <r>
    <s v="REC000558"/>
    <x v="253"/>
    <x v="253"/>
    <x v="0"/>
    <x v="382"/>
    <n v="2"/>
    <x v="21"/>
    <x v="546"/>
    <n v="2.4"/>
    <m/>
  </r>
  <r>
    <s v="REC000559"/>
    <x v="206"/>
    <x v="206"/>
    <x v="3"/>
    <x v="162"/>
    <n v="4"/>
    <x v="3"/>
    <x v="158"/>
    <n v="1.5"/>
    <m/>
  </r>
  <r>
    <s v="REC000560"/>
    <x v="19"/>
    <x v="19"/>
    <x v="2"/>
    <x v="383"/>
    <n v="7"/>
    <x v="58"/>
    <x v="74"/>
    <n v="2.6"/>
    <s v="Late report"/>
  </r>
  <r>
    <s v="REC000561"/>
    <x v="53"/>
    <x v="53"/>
    <x v="1"/>
    <x v="384"/>
    <n v="7"/>
    <x v="7"/>
    <x v="547"/>
    <n v="2.6"/>
    <m/>
  </r>
  <r>
    <s v="REC000562"/>
    <x v="141"/>
    <x v="141"/>
    <x v="4"/>
    <x v="385"/>
    <n v="2"/>
    <x v="35"/>
    <x v="548"/>
    <n v="4.7"/>
    <m/>
  </r>
  <r>
    <s v="REC000563"/>
    <x v="225"/>
    <x v="225"/>
    <x v="3"/>
    <x v="11"/>
    <n v="3"/>
    <x v="35"/>
    <x v="549"/>
    <n v="4.5999999999999996"/>
    <m/>
  </r>
  <r>
    <s v="REC000564"/>
    <x v="248"/>
    <x v="248"/>
    <x v="3"/>
    <x v="338"/>
    <n v="7"/>
    <x v="5"/>
    <x v="550"/>
    <n v="1.2"/>
    <m/>
  </r>
  <r>
    <s v="REC000565"/>
    <x v="5"/>
    <x v="5"/>
    <x v="0"/>
    <x v="136"/>
    <n v="2"/>
    <x v="32"/>
    <x v="551"/>
    <n v="3.1"/>
    <m/>
  </r>
  <r>
    <s v="REC000566"/>
    <x v="153"/>
    <x v="153"/>
    <x v="1"/>
    <x v="277"/>
    <n v="7"/>
    <x v="83"/>
    <x v="552"/>
    <n v="1.1000000000000001"/>
    <s v="Late report"/>
  </r>
  <r>
    <s v="REC000567"/>
    <x v="235"/>
    <x v="235"/>
    <x v="1"/>
    <x v="386"/>
    <n v="4"/>
    <x v="17"/>
    <x v="553"/>
    <n v="4.7"/>
    <m/>
  </r>
  <r>
    <s v="REC000568"/>
    <x v="149"/>
    <x v="149"/>
    <x v="1"/>
    <x v="387"/>
    <n v="3"/>
    <x v="45"/>
    <x v="554"/>
    <n v="3.4"/>
    <m/>
  </r>
  <r>
    <s v="REC000569"/>
    <x v="75"/>
    <x v="75"/>
    <x v="2"/>
    <x v="175"/>
    <n v="5"/>
    <x v="23"/>
    <x v="555"/>
    <n v="4.9000000000000004"/>
    <m/>
  </r>
  <r>
    <s v="REC000570"/>
    <x v="216"/>
    <x v="216"/>
    <x v="0"/>
    <x v="388"/>
    <n v="3"/>
    <x v="23"/>
    <x v="556"/>
    <n v="3.6"/>
    <m/>
  </r>
  <r>
    <s v="REC000571"/>
    <x v="173"/>
    <x v="173"/>
    <x v="2"/>
    <x v="160"/>
    <n v="8"/>
    <x v="27"/>
    <x v="557"/>
    <n v="3"/>
    <m/>
  </r>
  <r>
    <s v="REC000572"/>
    <x v="176"/>
    <x v="176"/>
    <x v="3"/>
    <x v="351"/>
    <n v="6"/>
    <x v="19"/>
    <x v="558"/>
    <n v="3.3"/>
    <m/>
  </r>
  <r>
    <s v="REC000573"/>
    <x v="108"/>
    <x v="108"/>
    <x v="2"/>
    <x v="94"/>
    <n v="3"/>
    <x v="48"/>
    <x v="559"/>
    <n v="4.7"/>
    <m/>
  </r>
  <r>
    <s v="REC000574"/>
    <x v="254"/>
    <x v="254"/>
    <x v="0"/>
    <x v="389"/>
    <n v="5"/>
    <x v="29"/>
    <x v="560"/>
    <n v="3.6"/>
    <m/>
  </r>
  <r>
    <s v="REC000575"/>
    <x v="154"/>
    <x v="154"/>
    <x v="1"/>
    <x v="369"/>
    <n v="4"/>
    <x v="39"/>
    <x v="561"/>
    <n v="2.4"/>
    <m/>
  </r>
  <r>
    <s v="REC000576"/>
    <x v="239"/>
    <x v="239"/>
    <x v="0"/>
    <x v="102"/>
    <n v="5"/>
    <x v="54"/>
    <x v="562"/>
    <n v="2.7"/>
    <s v="Late report"/>
  </r>
  <r>
    <s v="REC000577"/>
    <x v="86"/>
    <x v="86"/>
    <x v="0"/>
    <x v="390"/>
    <n v="4"/>
    <x v="50"/>
    <x v="563"/>
    <n v="4.9000000000000004"/>
    <m/>
  </r>
  <r>
    <s v="REC000578"/>
    <x v="81"/>
    <x v="81"/>
    <x v="3"/>
    <x v="234"/>
    <n v="7"/>
    <x v="10"/>
    <x v="564"/>
    <n v="2.7"/>
    <s v="Late report"/>
  </r>
  <r>
    <s v="REC000579"/>
    <x v="255"/>
    <x v="255"/>
    <x v="3"/>
    <x v="391"/>
    <n v="4"/>
    <x v="26"/>
    <x v="565"/>
    <n v="2.1"/>
    <m/>
  </r>
  <r>
    <s v="REC000580"/>
    <x v="46"/>
    <x v="46"/>
    <x v="3"/>
    <x v="392"/>
    <n v="4"/>
    <x v="19"/>
    <x v="566"/>
    <n v="1.1000000000000001"/>
    <m/>
  </r>
  <r>
    <s v="REC000581"/>
    <x v="64"/>
    <x v="64"/>
    <x v="1"/>
    <x v="393"/>
    <n v="2"/>
    <x v="55"/>
    <x v="567"/>
    <n v="3"/>
    <m/>
  </r>
  <r>
    <s v="REC000582"/>
    <x v="223"/>
    <x v="223"/>
    <x v="3"/>
    <x v="235"/>
    <n v="6"/>
    <x v="42"/>
    <x v="568"/>
    <n v="2.8"/>
    <m/>
  </r>
  <r>
    <s v="REC000583"/>
    <x v="216"/>
    <x v="216"/>
    <x v="1"/>
    <x v="260"/>
    <n v="5"/>
    <x v="50"/>
    <x v="569"/>
    <n v="3.9"/>
    <m/>
  </r>
  <r>
    <s v="REC000584"/>
    <x v="8"/>
    <x v="8"/>
    <x v="2"/>
    <x v="310"/>
    <n v="5"/>
    <x v="50"/>
    <x v="426"/>
    <n v="3.2"/>
    <m/>
  </r>
  <r>
    <s v="REC000585"/>
    <x v="140"/>
    <x v="140"/>
    <x v="0"/>
    <x v="394"/>
    <n v="4"/>
    <x v="47"/>
    <x v="570"/>
    <n v="4"/>
    <m/>
  </r>
  <r>
    <s v="REC000586"/>
    <x v="235"/>
    <x v="235"/>
    <x v="2"/>
    <x v="395"/>
    <n v="10"/>
    <x v="18"/>
    <x v="571"/>
    <n v="5"/>
    <m/>
  </r>
  <r>
    <s v="REC000587"/>
    <x v="113"/>
    <x v="113"/>
    <x v="2"/>
    <x v="84"/>
    <n v="6"/>
    <x v="55"/>
    <x v="572"/>
    <n v="3.6"/>
    <m/>
  </r>
  <r>
    <s v="REC000588"/>
    <x v="174"/>
    <x v="174"/>
    <x v="3"/>
    <x v="364"/>
    <n v="3"/>
    <x v="38"/>
    <x v="573"/>
    <n v="2"/>
    <m/>
  </r>
  <r>
    <s v="REC000589"/>
    <x v="99"/>
    <x v="99"/>
    <x v="2"/>
    <x v="396"/>
    <n v="3"/>
    <x v="60"/>
    <x v="574"/>
    <n v="1.3"/>
    <m/>
  </r>
  <r>
    <s v="REC000590"/>
    <x v="173"/>
    <x v="173"/>
    <x v="1"/>
    <x v="397"/>
    <n v="4"/>
    <x v="34"/>
    <x v="575"/>
    <n v="2.1"/>
    <m/>
  </r>
  <r>
    <s v="REC000591"/>
    <x v="166"/>
    <x v="166"/>
    <x v="0"/>
    <x v="398"/>
    <n v="2"/>
    <x v="26"/>
    <x v="576"/>
    <n v="2.1"/>
    <m/>
  </r>
  <r>
    <s v="REC000592"/>
    <x v="203"/>
    <x v="203"/>
    <x v="0"/>
    <x v="308"/>
    <n v="3"/>
    <x v="47"/>
    <x v="50"/>
    <n v="4.2"/>
    <m/>
  </r>
  <r>
    <s v="REC000593"/>
    <x v="150"/>
    <x v="150"/>
    <x v="3"/>
    <x v="140"/>
    <n v="5"/>
    <x v="44"/>
    <x v="577"/>
    <n v="2.5"/>
    <m/>
  </r>
  <r>
    <s v="REC000594"/>
    <x v="119"/>
    <x v="119"/>
    <x v="4"/>
    <x v="399"/>
    <n v="11"/>
    <x v="58"/>
    <x v="578"/>
    <n v="2.7"/>
    <s v="Late report"/>
  </r>
  <r>
    <s v="REC000595"/>
    <x v="238"/>
    <x v="238"/>
    <x v="0"/>
    <x v="400"/>
    <n v="2"/>
    <x v="20"/>
    <x v="579"/>
    <n v="3.5"/>
    <m/>
  </r>
  <r>
    <s v="REC000596"/>
    <x v="99"/>
    <x v="99"/>
    <x v="4"/>
    <x v="401"/>
    <n v="4"/>
    <x v="48"/>
    <x v="580"/>
    <n v="3.5"/>
    <m/>
  </r>
  <r>
    <s v="REC000597"/>
    <x v="186"/>
    <x v="186"/>
    <x v="0"/>
    <x v="128"/>
    <n v="10"/>
    <x v="17"/>
    <x v="48"/>
    <n v="2.5"/>
    <m/>
  </r>
  <r>
    <s v="REC000598"/>
    <x v="165"/>
    <x v="165"/>
    <x v="2"/>
    <x v="402"/>
    <n v="3"/>
    <x v="1"/>
    <x v="581"/>
    <n v="2.2000000000000002"/>
    <m/>
  </r>
  <r>
    <s v="REC000599"/>
    <x v="165"/>
    <x v="165"/>
    <x v="3"/>
    <x v="403"/>
    <n v="6"/>
    <x v="14"/>
    <x v="79"/>
    <n v="1.6"/>
    <m/>
  </r>
  <r>
    <s v="REC000600"/>
    <x v="122"/>
    <x v="122"/>
    <x v="0"/>
    <x v="404"/>
    <n v="6"/>
    <x v="63"/>
    <x v="582"/>
    <n v="1.1000000000000001"/>
    <m/>
  </r>
  <r>
    <s v="REC000601"/>
    <x v="236"/>
    <x v="236"/>
    <x v="4"/>
    <x v="405"/>
    <n v="5"/>
    <x v="21"/>
    <x v="583"/>
    <n v="2.1"/>
    <m/>
  </r>
  <r>
    <s v="REC000602"/>
    <x v="22"/>
    <x v="22"/>
    <x v="2"/>
    <x v="47"/>
    <n v="2"/>
    <x v="18"/>
    <x v="584"/>
    <n v="4.0999999999999996"/>
    <m/>
  </r>
  <r>
    <s v="REC000603"/>
    <x v="152"/>
    <x v="152"/>
    <x v="2"/>
    <x v="393"/>
    <n v="3"/>
    <x v="27"/>
    <x v="585"/>
    <n v="2.6"/>
    <m/>
  </r>
  <r>
    <s v="REC000604"/>
    <x v="224"/>
    <x v="224"/>
    <x v="1"/>
    <x v="406"/>
    <n v="4"/>
    <x v="16"/>
    <x v="586"/>
    <n v="3.7"/>
    <m/>
  </r>
  <r>
    <s v="REC000605"/>
    <x v="97"/>
    <x v="97"/>
    <x v="3"/>
    <x v="167"/>
    <n v="2"/>
    <x v="18"/>
    <x v="587"/>
    <n v="4.3"/>
    <m/>
  </r>
  <r>
    <s v="REC000606"/>
    <x v="14"/>
    <x v="14"/>
    <x v="2"/>
    <x v="407"/>
    <n v="7"/>
    <x v="43"/>
    <x v="588"/>
    <n v="1"/>
    <s v="Late report"/>
  </r>
  <r>
    <s v="REC000607"/>
    <x v="101"/>
    <x v="101"/>
    <x v="1"/>
    <x v="278"/>
    <n v="3"/>
    <x v="41"/>
    <x v="589"/>
    <n v="1.1000000000000001"/>
    <m/>
  </r>
  <r>
    <s v="REC000608"/>
    <x v="231"/>
    <x v="231"/>
    <x v="1"/>
    <x v="408"/>
    <n v="3"/>
    <x v="30"/>
    <x v="590"/>
    <n v="3.8"/>
    <m/>
  </r>
  <r>
    <s v="REC000609"/>
    <x v="256"/>
    <x v="256"/>
    <x v="0"/>
    <x v="409"/>
    <n v="5"/>
    <x v="44"/>
    <x v="591"/>
    <n v="3.7"/>
    <m/>
  </r>
  <r>
    <s v="REC000610"/>
    <x v="176"/>
    <x v="176"/>
    <x v="3"/>
    <x v="410"/>
    <n v="3"/>
    <x v="38"/>
    <x v="592"/>
    <n v="1"/>
    <m/>
  </r>
  <r>
    <s v="REC000611"/>
    <x v="183"/>
    <x v="183"/>
    <x v="2"/>
    <x v="373"/>
    <n v="5"/>
    <x v="21"/>
    <x v="593"/>
    <n v="2"/>
    <m/>
  </r>
  <r>
    <s v="REC000612"/>
    <x v="80"/>
    <x v="80"/>
    <x v="4"/>
    <x v="14"/>
    <n v="7"/>
    <x v="60"/>
    <x v="594"/>
    <n v="3.1"/>
    <m/>
  </r>
  <r>
    <s v="REC000613"/>
    <x v="177"/>
    <x v="177"/>
    <x v="4"/>
    <x v="360"/>
    <n v="9"/>
    <x v="5"/>
    <x v="595"/>
    <n v="4"/>
    <m/>
  </r>
  <r>
    <s v="REC000614"/>
    <x v="246"/>
    <x v="246"/>
    <x v="4"/>
    <x v="14"/>
    <n v="6"/>
    <x v="71"/>
    <x v="596"/>
    <n v="4.9000000000000004"/>
    <m/>
  </r>
  <r>
    <s v="REC000615"/>
    <x v="104"/>
    <x v="104"/>
    <x v="0"/>
    <x v="411"/>
    <n v="7"/>
    <x v="13"/>
    <x v="597"/>
    <n v="2"/>
    <m/>
  </r>
  <r>
    <s v="REC000616"/>
    <x v="153"/>
    <x v="153"/>
    <x v="4"/>
    <x v="114"/>
    <n v="4"/>
    <x v="40"/>
    <x v="598"/>
    <n v="3.7"/>
    <m/>
  </r>
  <r>
    <s v="REC000617"/>
    <x v="177"/>
    <x v="177"/>
    <x v="0"/>
    <x v="279"/>
    <n v="6"/>
    <x v="25"/>
    <x v="545"/>
    <n v="4.2"/>
    <m/>
  </r>
  <r>
    <s v="REC000618"/>
    <x v="174"/>
    <x v="174"/>
    <x v="4"/>
    <x v="412"/>
    <n v="4"/>
    <x v="3"/>
    <x v="599"/>
    <n v="3.6"/>
    <m/>
  </r>
  <r>
    <s v="REC000619"/>
    <x v="15"/>
    <x v="15"/>
    <x v="2"/>
    <x v="271"/>
    <n v="4"/>
    <x v="37"/>
    <x v="600"/>
    <n v="3"/>
    <m/>
  </r>
  <r>
    <s v="REC000620"/>
    <x v="257"/>
    <x v="257"/>
    <x v="0"/>
    <x v="102"/>
    <n v="3"/>
    <x v="27"/>
    <x v="601"/>
    <n v="4.5999999999999996"/>
    <s v="Late report"/>
  </r>
  <r>
    <s v="REC000621"/>
    <x v="192"/>
    <x v="192"/>
    <x v="1"/>
    <x v="228"/>
    <n v="8"/>
    <x v="48"/>
    <x v="602"/>
    <n v="1.4"/>
    <m/>
  </r>
  <r>
    <s v="REC000622"/>
    <x v="258"/>
    <x v="258"/>
    <x v="3"/>
    <x v="366"/>
    <n v="5"/>
    <x v="19"/>
    <x v="603"/>
    <n v="1.5"/>
    <m/>
  </r>
  <r>
    <s v="REC000623"/>
    <x v="259"/>
    <x v="259"/>
    <x v="1"/>
    <x v="413"/>
    <n v="3"/>
    <x v="48"/>
    <x v="604"/>
    <n v="3"/>
    <m/>
  </r>
  <r>
    <s v="REC000624"/>
    <x v="173"/>
    <x v="173"/>
    <x v="2"/>
    <x v="414"/>
    <n v="8"/>
    <x v="56"/>
    <x v="605"/>
    <n v="4.9000000000000004"/>
    <s v="Late report"/>
  </r>
  <r>
    <s v="REC000625"/>
    <x v="166"/>
    <x v="166"/>
    <x v="1"/>
    <x v="9"/>
    <n v="10"/>
    <x v="30"/>
    <x v="606"/>
    <n v="1"/>
    <m/>
  </r>
  <r>
    <s v="REC000626"/>
    <x v="10"/>
    <x v="10"/>
    <x v="0"/>
    <x v="190"/>
    <n v="9"/>
    <x v="58"/>
    <x v="607"/>
    <n v="4.9000000000000004"/>
    <m/>
  </r>
  <r>
    <s v="REC000627"/>
    <x v="245"/>
    <x v="245"/>
    <x v="3"/>
    <x v="54"/>
    <n v="4"/>
    <x v="55"/>
    <x v="608"/>
    <n v="1"/>
    <m/>
  </r>
  <r>
    <s v="REC000628"/>
    <x v="6"/>
    <x v="6"/>
    <x v="4"/>
    <x v="90"/>
    <n v="3"/>
    <x v="38"/>
    <x v="609"/>
    <n v="1.9"/>
    <m/>
  </r>
  <r>
    <s v="REC000629"/>
    <x v="164"/>
    <x v="164"/>
    <x v="2"/>
    <x v="415"/>
    <n v="6"/>
    <x v="49"/>
    <x v="610"/>
    <n v="2.2999999999999998"/>
    <m/>
  </r>
  <r>
    <s v="REC000630"/>
    <x v="35"/>
    <x v="35"/>
    <x v="4"/>
    <x v="416"/>
    <n v="5"/>
    <x v="51"/>
    <x v="611"/>
    <n v="3.7"/>
    <m/>
  </r>
  <r>
    <s v="REC000631"/>
    <x v="250"/>
    <x v="250"/>
    <x v="2"/>
    <x v="275"/>
    <n v="1"/>
    <x v="26"/>
    <x v="612"/>
    <n v="3.3"/>
    <s v="Late report"/>
  </r>
  <r>
    <s v="REC000632"/>
    <x v="189"/>
    <x v="189"/>
    <x v="0"/>
    <x v="291"/>
    <n v="7"/>
    <x v="23"/>
    <x v="613"/>
    <n v="2.9"/>
    <s v="Late report"/>
  </r>
  <r>
    <s v="REC000633"/>
    <x v="256"/>
    <x v="256"/>
    <x v="4"/>
    <x v="330"/>
    <n v="5"/>
    <x v="23"/>
    <x v="614"/>
    <n v="4"/>
    <s v="Late report"/>
  </r>
  <r>
    <s v="REC000634"/>
    <x v="79"/>
    <x v="79"/>
    <x v="1"/>
    <x v="394"/>
    <n v="1"/>
    <x v="64"/>
    <x v="108"/>
    <n v="1.7"/>
    <m/>
  </r>
  <r>
    <s v="REC000635"/>
    <x v="77"/>
    <x v="77"/>
    <x v="4"/>
    <x v="417"/>
    <n v="4"/>
    <x v="6"/>
    <x v="615"/>
    <n v="2"/>
    <m/>
  </r>
  <r>
    <s v="REC000636"/>
    <x v="87"/>
    <x v="87"/>
    <x v="1"/>
    <x v="33"/>
    <n v="6"/>
    <x v="7"/>
    <x v="616"/>
    <n v="3.8"/>
    <m/>
  </r>
  <r>
    <s v="REC000637"/>
    <x v="156"/>
    <x v="156"/>
    <x v="1"/>
    <x v="361"/>
    <n v="8"/>
    <x v="16"/>
    <x v="617"/>
    <n v="2.8"/>
    <m/>
  </r>
  <r>
    <s v="REC000638"/>
    <x v="16"/>
    <x v="16"/>
    <x v="4"/>
    <x v="318"/>
    <n v="4"/>
    <x v="15"/>
    <x v="618"/>
    <n v="4"/>
    <m/>
  </r>
  <r>
    <s v="REC000639"/>
    <x v="33"/>
    <x v="33"/>
    <x v="4"/>
    <x v="24"/>
    <n v="8"/>
    <x v="4"/>
    <x v="619"/>
    <n v="1"/>
    <m/>
  </r>
  <r>
    <s v="REC000640"/>
    <x v="41"/>
    <x v="41"/>
    <x v="2"/>
    <x v="418"/>
    <n v="5"/>
    <x v="1"/>
    <x v="620"/>
    <n v="2.5"/>
    <m/>
  </r>
  <r>
    <s v="REC000641"/>
    <x v="80"/>
    <x v="80"/>
    <x v="4"/>
    <x v="419"/>
    <n v="5"/>
    <x v="7"/>
    <x v="621"/>
    <n v="4.9000000000000004"/>
    <m/>
  </r>
  <r>
    <s v="REC000642"/>
    <x v="213"/>
    <x v="213"/>
    <x v="2"/>
    <x v="210"/>
    <n v="7"/>
    <x v="50"/>
    <x v="622"/>
    <n v="4.5"/>
    <m/>
  </r>
  <r>
    <s v="REC000643"/>
    <x v="51"/>
    <x v="51"/>
    <x v="0"/>
    <x v="296"/>
    <n v="7"/>
    <x v="22"/>
    <x v="623"/>
    <n v="4.5"/>
    <m/>
  </r>
  <r>
    <s v="REC000644"/>
    <x v="177"/>
    <x v="177"/>
    <x v="2"/>
    <x v="420"/>
    <n v="8"/>
    <x v="71"/>
    <x v="107"/>
    <n v="3.6"/>
    <m/>
  </r>
  <r>
    <s v="REC000645"/>
    <x v="163"/>
    <x v="163"/>
    <x v="2"/>
    <x v="421"/>
    <n v="4"/>
    <x v="46"/>
    <x v="624"/>
    <n v="4.9000000000000004"/>
    <m/>
  </r>
  <r>
    <s v="REC000646"/>
    <x v="80"/>
    <x v="80"/>
    <x v="2"/>
    <x v="422"/>
    <n v="9"/>
    <x v="64"/>
    <x v="478"/>
    <n v="2"/>
    <m/>
  </r>
  <r>
    <s v="REC000647"/>
    <x v="179"/>
    <x v="179"/>
    <x v="0"/>
    <x v="348"/>
    <n v="5"/>
    <x v="59"/>
    <x v="625"/>
    <n v="3.4"/>
    <m/>
  </r>
  <r>
    <s v="REC000648"/>
    <x v="79"/>
    <x v="79"/>
    <x v="2"/>
    <x v="281"/>
    <n v="1"/>
    <x v="16"/>
    <x v="626"/>
    <n v="4.2"/>
    <m/>
  </r>
  <r>
    <s v="REC000649"/>
    <x v="236"/>
    <x v="236"/>
    <x v="4"/>
    <x v="173"/>
    <n v="3"/>
    <x v="43"/>
    <x v="627"/>
    <n v="1"/>
    <m/>
  </r>
  <r>
    <s v="REC000650"/>
    <x v="245"/>
    <x v="245"/>
    <x v="2"/>
    <x v="423"/>
    <n v="4"/>
    <x v="76"/>
    <x v="628"/>
    <n v="2.5"/>
    <m/>
  </r>
  <r>
    <s v="REC000651"/>
    <x v="259"/>
    <x v="259"/>
    <x v="3"/>
    <x v="424"/>
    <n v="4"/>
    <x v="20"/>
    <x v="629"/>
    <n v="2.8"/>
    <m/>
  </r>
  <r>
    <s v="REC000652"/>
    <x v="244"/>
    <x v="244"/>
    <x v="0"/>
    <x v="425"/>
    <n v="8"/>
    <x v="46"/>
    <x v="630"/>
    <n v="4"/>
    <m/>
  </r>
  <r>
    <s v="REC000653"/>
    <x v="211"/>
    <x v="211"/>
    <x v="2"/>
    <x v="111"/>
    <n v="3"/>
    <x v="34"/>
    <x v="319"/>
    <n v="3.5"/>
    <m/>
  </r>
  <r>
    <s v="REC000654"/>
    <x v="97"/>
    <x v="97"/>
    <x v="3"/>
    <x v="231"/>
    <n v="4"/>
    <x v="37"/>
    <x v="631"/>
    <n v="1.3"/>
    <m/>
  </r>
  <r>
    <s v="REC000655"/>
    <x v="177"/>
    <x v="177"/>
    <x v="4"/>
    <x v="405"/>
    <n v="7"/>
    <x v="53"/>
    <x v="632"/>
    <n v="2.4"/>
    <m/>
  </r>
  <r>
    <s v="REC000656"/>
    <x v="242"/>
    <x v="242"/>
    <x v="1"/>
    <x v="426"/>
    <n v="6"/>
    <x v="35"/>
    <x v="633"/>
    <n v="2.2000000000000002"/>
    <m/>
  </r>
  <r>
    <s v="REC000657"/>
    <x v="211"/>
    <x v="211"/>
    <x v="1"/>
    <x v="427"/>
    <n v="6"/>
    <x v="25"/>
    <x v="634"/>
    <n v="3.9"/>
    <m/>
  </r>
  <r>
    <s v="REC000658"/>
    <x v="119"/>
    <x v="119"/>
    <x v="2"/>
    <x v="147"/>
    <n v="4"/>
    <x v="61"/>
    <x v="635"/>
    <n v="4"/>
    <m/>
  </r>
  <r>
    <s v="REC000659"/>
    <x v="260"/>
    <x v="260"/>
    <x v="4"/>
    <x v="428"/>
    <n v="6"/>
    <x v="28"/>
    <x v="636"/>
    <n v="2.5"/>
    <m/>
  </r>
  <r>
    <s v="REC000660"/>
    <x v="203"/>
    <x v="203"/>
    <x v="4"/>
    <x v="429"/>
    <n v="9"/>
    <x v="77"/>
    <x v="637"/>
    <n v="4.5999999999999996"/>
    <m/>
  </r>
  <r>
    <s v="REC000661"/>
    <x v="142"/>
    <x v="142"/>
    <x v="0"/>
    <x v="235"/>
    <n v="11"/>
    <x v="84"/>
    <x v="429"/>
    <n v="2.2999999999999998"/>
    <s v="Late report"/>
  </r>
  <r>
    <s v="REC000662"/>
    <x v="261"/>
    <x v="261"/>
    <x v="0"/>
    <x v="430"/>
    <n v="7"/>
    <x v="70"/>
    <x v="638"/>
    <n v="2.8"/>
    <m/>
  </r>
  <r>
    <s v="REC000663"/>
    <x v="147"/>
    <x v="147"/>
    <x v="2"/>
    <x v="154"/>
    <n v="1"/>
    <x v="59"/>
    <x v="639"/>
    <n v="3.9"/>
    <m/>
  </r>
  <r>
    <s v="REC000664"/>
    <x v="227"/>
    <x v="227"/>
    <x v="1"/>
    <x v="94"/>
    <n v="4"/>
    <x v="10"/>
    <x v="640"/>
    <n v="4.4000000000000004"/>
    <m/>
  </r>
  <r>
    <s v="REC000665"/>
    <x v="186"/>
    <x v="186"/>
    <x v="1"/>
    <x v="431"/>
    <n v="2"/>
    <x v="43"/>
    <x v="641"/>
    <n v="3.8"/>
    <m/>
  </r>
  <r>
    <s v="REC000666"/>
    <x v="61"/>
    <x v="61"/>
    <x v="3"/>
    <x v="123"/>
    <n v="4"/>
    <x v="43"/>
    <x v="642"/>
    <n v="3.1"/>
    <m/>
  </r>
  <r>
    <s v="REC000667"/>
    <x v="176"/>
    <x v="176"/>
    <x v="1"/>
    <x v="274"/>
    <n v="5"/>
    <x v="10"/>
    <x v="643"/>
    <n v="2.2999999999999998"/>
    <m/>
  </r>
  <r>
    <s v="REC000668"/>
    <x v="262"/>
    <x v="262"/>
    <x v="0"/>
    <x v="64"/>
    <n v="10"/>
    <x v="25"/>
    <x v="644"/>
    <n v="4.3"/>
    <m/>
  </r>
  <r>
    <s v="REC000669"/>
    <x v="86"/>
    <x v="86"/>
    <x v="0"/>
    <x v="212"/>
    <n v="4"/>
    <x v="44"/>
    <x v="645"/>
    <n v="1.2"/>
    <m/>
  </r>
  <r>
    <s v="REC000670"/>
    <x v="120"/>
    <x v="120"/>
    <x v="2"/>
    <x v="432"/>
    <n v="12"/>
    <x v="1"/>
    <x v="171"/>
    <n v="3.6"/>
    <s v="Late report"/>
  </r>
  <r>
    <s v="REC000671"/>
    <x v="35"/>
    <x v="35"/>
    <x v="3"/>
    <x v="392"/>
    <n v="7"/>
    <x v="29"/>
    <x v="646"/>
    <n v="3.9"/>
    <m/>
  </r>
  <r>
    <s v="REC000672"/>
    <x v="220"/>
    <x v="220"/>
    <x v="3"/>
    <x v="217"/>
    <n v="3"/>
    <x v="51"/>
    <x v="647"/>
    <n v="4.3"/>
    <m/>
  </r>
  <r>
    <s v="REC000673"/>
    <x v="263"/>
    <x v="263"/>
    <x v="2"/>
    <x v="332"/>
    <n v="9"/>
    <x v="50"/>
    <x v="648"/>
    <n v="3"/>
    <m/>
  </r>
  <r>
    <s v="REC000674"/>
    <x v="26"/>
    <x v="26"/>
    <x v="2"/>
    <x v="150"/>
    <n v="3"/>
    <x v="19"/>
    <x v="649"/>
    <n v="2.1"/>
    <m/>
  </r>
  <r>
    <s v="REC000675"/>
    <x v="27"/>
    <x v="27"/>
    <x v="1"/>
    <x v="433"/>
    <n v="5"/>
    <x v="19"/>
    <x v="650"/>
    <n v="4.7"/>
    <m/>
  </r>
  <r>
    <s v="REC000676"/>
    <x v="70"/>
    <x v="70"/>
    <x v="4"/>
    <x v="434"/>
    <n v="2"/>
    <x v="42"/>
    <x v="651"/>
    <n v="4.8"/>
    <m/>
  </r>
  <r>
    <s v="REC000677"/>
    <x v="264"/>
    <x v="264"/>
    <x v="2"/>
    <x v="282"/>
    <n v="3"/>
    <x v="57"/>
    <x v="652"/>
    <n v="4.7"/>
    <m/>
  </r>
  <r>
    <s v="REC000678"/>
    <x v="156"/>
    <x v="156"/>
    <x v="4"/>
    <x v="435"/>
    <n v="5"/>
    <x v="10"/>
    <x v="653"/>
    <n v="2.2000000000000002"/>
    <m/>
  </r>
  <r>
    <s v="REC000679"/>
    <x v="77"/>
    <x v="77"/>
    <x v="3"/>
    <x v="333"/>
    <n v="1"/>
    <x v="61"/>
    <x v="654"/>
    <n v="1.2"/>
    <m/>
  </r>
  <r>
    <s v="REC000680"/>
    <x v="223"/>
    <x v="223"/>
    <x v="1"/>
    <x v="360"/>
    <n v="5"/>
    <x v="15"/>
    <x v="655"/>
    <n v="4.9000000000000004"/>
    <m/>
  </r>
  <r>
    <s v="REC000681"/>
    <x v="198"/>
    <x v="198"/>
    <x v="1"/>
    <x v="436"/>
    <n v="2"/>
    <x v="44"/>
    <x v="656"/>
    <n v="3.4"/>
    <s v="Late report"/>
  </r>
  <r>
    <s v="REC000682"/>
    <x v="227"/>
    <x v="227"/>
    <x v="2"/>
    <x v="370"/>
    <n v="3"/>
    <x v="48"/>
    <x v="657"/>
    <n v="2.8"/>
    <m/>
  </r>
  <r>
    <s v="REC000683"/>
    <x v="205"/>
    <x v="205"/>
    <x v="0"/>
    <x v="172"/>
    <n v="4"/>
    <x v="0"/>
    <x v="658"/>
    <n v="3.5"/>
    <m/>
  </r>
  <r>
    <s v="REC000684"/>
    <x v="220"/>
    <x v="220"/>
    <x v="2"/>
    <x v="356"/>
    <n v="4"/>
    <x v="55"/>
    <x v="659"/>
    <n v="2"/>
    <s v="Late report"/>
  </r>
  <r>
    <s v="REC000685"/>
    <x v="240"/>
    <x v="240"/>
    <x v="2"/>
    <x v="341"/>
    <n v="1"/>
    <x v="35"/>
    <x v="660"/>
    <n v="4.9000000000000004"/>
    <m/>
  </r>
  <r>
    <s v="REC000686"/>
    <x v="30"/>
    <x v="30"/>
    <x v="4"/>
    <x v="40"/>
    <n v="3"/>
    <x v="63"/>
    <x v="661"/>
    <n v="1.6"/>
    <m/>
  </r>
  <r>
    <s v="REC000687"/>
    <x v="241"/>
    <x v="241"/>
    <x v="1"/>
    <x v="331"/>
    <n v="9"/>
    <x v="23"/>
    <x v="662"/>
    <n v="4.0999999999999996"/>
    <m/>
  </r>
  <r>
    <s v="REC000688"/>
    <x v="225"/>
    <x v="225"/>
    <x v="2"/>
    <x v="437"/>
    <n v="7"/>
    <x v="55"/>
    <x v="663"/>
    <n v="2.9"/>
    <m/>
  </r>
  <r>
    <s v="REC000689"/>
    <x v="233"/>
    <x v="233"/>
    <x v="1"/>
    <x v="438"/>
    <n v="6"/>
    <x v="9"/>
    <x v="664"/>
    <n v="2.9"/>
    <s v="Late report"/>
  </r>
  <r>
    <s v="REC000690"/>
    <x v="115"/>
    <x v="115"/>
    <x v="3"/>
    <x v="49"/>
    <n v="6"/>
    <x v="19"/>
    <x v="665"/>
    <n v="4"/>
    <m/>
  </r>
  <r>
    <s v="REC000691"/>
    <x v="5"/>
    <x v="5"/>
    <x v="0"/>
    <x v="19"/>
    <n v="3"/>
    <x v="40"/>
    <x v="666"/>
    <n v="3.4"/>
    <m/>
  </r>
  <r>
    <s v="REC000692"/>
    <x v="143"/>
    <x v="143"/>
    <x v="3"/>
    <x v="312"/>
    <n v="6"/>
    <x v="70"/>
    <x v="667"/>
    <n v="4.4000000000000004"/>
    <m/>
  </r>
  <r>
    <s v="REC000693"/>
    <x v="61"/>
    <x v="61"/>
    <x v="3"/>
    <x v="439"/>
    <n v="5"/>
    <x v="7"/>
    <x v="668"/>
    <n v="1.8"/>
    <m/>
  </r>
  <r>
    <s v="REC000694"/>
    <x v="265"/>
    <x v="265"/>
    <x v="4"/>
    <x v="47"/>
    <n v="2"/>
    <x v="44"/>
    <x v="669"/>
    <n v="2.7"/>
    <m/>
  </r>
  <r>
    <s v="REC000695"/>
    <x v="44"/>
    <x v="44"/>
    <x v="1"/>
    <x v="440"/>
    <n v="2"/>
    <x v="23"/>
    <x v="670"/>
    <n v="1.2"/>
    <m/>
  </r>
  <r>
    <s v="REC000696"/>
    <x v="214"/>
    <x v="214"/>
    <x v="2"/>
    <x v="57"/>
    <n v="7"/>
    <x v="42"/>
    <x v="671"/>
    <n v="1.9"/>
    <m/>
  </r>
  <r>
    <s v="REC000697"/>
    <x v="40"/>
    <x v="40"/>
    <x v="3"/>
    <x v="441"/>
    <n v="8"/>
    <x v="9"/>
    <x v="238"/>
    <n v="3.1"/>
    <m/>
  </r>
  <r>
    <s v="REC000698"/>
    <x v="41"/>
    <x v="41"/>
    <x v="1"/>
    <x v="442"/>
    <n v="9"/>
    <x v="53"/>
    <x v="672"/>
    <n v="3.2"/>
    <m/>
  </r>
  <r>
    <s v="REC000699"/>
    <x v="266"/>
    <x v="266"/>
    <x v="0"/>
    <x v="419"/>
    <n v="6"/>
    <x v="39"/>
    <x v="673"/>
    <n v="3.6"/>
    <m/>
  </r>
  <r>
    <s v="REC000700"/>
    <x v="267"/>
    <x v="267"/>
    <x v="4"/>
    <x v="443"/>
    <n v="10"/>
    <x v="27"/>
    <x v="382"/>
    <n v="2.4"/>
    <m/>
  </r>
  <r>
    <s v="REC000701"/>
    <x v="268"/>
    <x v="268"/>
    <x v="0"/>
    <x v="164"/>
    <n v="4"/>
    <x v="31"/>
    <x v="674"/>
    <n v="2.1"/>
    <m/>
  </r>
  <r>
    <s v="REC000702"/>
    <x v="19"/>
    <x v="19"/>
    <x v="3"/>
    <x v="214"/>
    <n v="6"/>
    <x v="39"/>
    <x v="675"/>
    <n v="2.7"/>
    <m/>
  </r>
  <r>
    <s v="REC000703"/>
    <x v="22"/>
    <x v="22"/>
    <x v="3"/>
    <x v="392"/>
    <n v="7"/>
    <x v="58"/>
    <x v="676"/>
    <n v="2.2999999999999998"/>
    <m/>
  </r>
  <r>
    <s v="REC000704"/>
    <x v="17"/>
    <x v="17"/>
    <x v="4"/>
    <x v="86"/>
    <n v="4"/>
    <x v="18"/>
    <x v="677"/>
    <n v="1.3"/>
    <m/>
  </r>
  <r>
    <s v="REC000705"/>
    <x v="47"/>
    <x v="47"/>
    <x v="0"/>
    <x v="444"/>
    <n v="4"/>
    <x v="54"/>
    <x v="678"/>
    <n v="3.9"/>
    <m/>
  </r>
  <r>
    <s v="REC000706"/>
    <x v="87"/>
    <x v="87"/>
    <x v="0"/>
    <x v="99"/>
    <n v="8"/>
    <x v="27"/>
    <x v="679"/>
    <n v="4.2"/>
    <m/>
  </r>
  <r>
    <s v="REC000707"/>
    <x v="69"/>
    <x v="69"/>
    <x v="0"/>
    <x v="434"/>
    <n v="5"/>
    <x v="18"/>
    <x v="680"/>
    <n v="4.0999999999999996"/>
    <m/>
  </r>
  <r>
    <s v="REC000708"/>
    <x v="209"/>
    <x v="209"/>
    <x v="1"/>
    <x v="445"/>
    <n v="4"/>
    <x v="5"/>
    <x v="681"/>
    <n v="1.8"/>
    <m/>
  </r>
  <r>
    <s v="REC000709"/>
    <x v="231"/>
    <x v="231"/>
    <x v="4"/>
    <x v="423"/>
    <n v="4"/>
    <x v="48"/>
    <x v="682"/>
    <n v="4.5"/>
    <m/>
  </r>
  <r>
    <s v="REC000710"/>
    <x v="94"/>
    <x v="94"/>
    <x v="1"/>
    <x v="250"/>
    <n v="4"/>
    <x v="44"/>
    <x v="683"/>
    <n v="2.6"/>
    <m/>
  </r>
  <r>
    <s v="REC000711"/>
    <x v="139"/>
    <x v="139"/>
    <x v="1"/>
    <x v="117"/>
    <n v="9"/>
    <x v="21"/>
    <x v="684"/>
    <n v="1"/>
    <m/>
  </r>
  <r>
    <s v="REC000712"/>
    <x v="89"/>
    <x v="89"/>
    <x v="0"/>
    <x v="12"/>
    <n v="4"/>
    <x v="3"/>
    <x v="685"/>
    <n v="3.4"/>
    <m/>
  </r>
  <r>
    <s v="REC000713"/>
    <x v="61"/>
    <x v="61"/>
    <x v="3"/>
    <x v="368"/>
    <n v="4"/>
    <x v="7"/>
    <x v="686"/>
    <n v="1.3"/>
    <m/>
  </r>
  <r>
    <s v="REC000714"/>
    <x v="269"/>
    <x v="269"/>
    <x v="0"/>
    <x v="446"/>
    <n v="4"/>
    <x v="58"/>
    <x v="687"/>
    <n v="3"/>
    <m/>
  </r>
  <r>
    <s v="REC000715"/>
    <x v="270"/>
    <x v="270"/>
    <x v="3"/>
    <x v="300"/>
    <n v="3"/>
    <x v="53"/>
    <x v="688"/>
    <n v="4.7"/>
    <m/>
  </r>
  <r>
    <s v="REC000716"/>
    <x v="151"/>
    <x v="151"/>
    <x v="3"/>
    <x v="300"/>
    <n v="6"/>
    <x v="85"/>
    <x v="689"/>
    <n v="4.3"/>
    <m/>
  </r>
  <r>
    <s v="REC000717"/>
    <x v="4"/>
    <x v="4"/>
    <x v="1"/>
    <x v="259"/>
    <n v="5"/>
    <x v="26"/>
    <x v="690"/>
    <n v="2.7"/>
    <m/>
  </r>
  <r>
    <s v="REC000718"/>
    <x v="239"/>
    <x v="239"/>
    <x v="2"/>
    <x v="84"/>
    <n v="5"/>
    <x v="3"/>
    <x v="691"/>
    <n v="2.1"/>
    <m/>
  </r>
  <r>
    <s v="REC000719"/>
    <x v="131"/>
    <x v="131"/>
    <x v="3"/>
    <x v="244"/>
    <n v="5"/>
    <x v="20"/>
    <x v="692"/>
    <n v="3.5"/>
    <m/>
  </r>
  <r>
    <s v="REC000720"/>
    <x v="199"/>
    <x v="199"/>
    <x v="4"/>
    <x v="367"/>
    <n v="2"/>
    <x v="86"/>
    <x v="150"/>
    <n v="3"/>
    <m/>
  </r>
  <r>
    <s v="REC000721"/>
    <x v="271"/>
    <x v="271"/>
    <x v="3"/>
    <x v="443"/>
    <n v="10"/>
    <x v="1"/>
    <x v="693"/>
    <n v="3.7"/>
    <m/>
  </r>
  <r>
    <s v="REC000722"/>
    <x v="186"/>
    <x v="186"/>
    <x v="0"/>
    <x v="224"/>
    <n v="6"/>
    <x v="21"/>
    <x v="628"/>
    <n v="3.9"/>
    <s v="Late report"/>
  </r>
  <r>
    <s v="REC000723"/>
    <x v="192"/>
    <x v="192"/>
    <x v="2"/>
    <x v="447"/>
    <n v="5"/>
    <x v="22"/>
    <x v="694"/>
    <n v="2.5"/>
    <s v="Late report"/>
  </r>
  <r>
    <s v="REC000724"/>
    <x v="76"/>
    <x v="76"/>
    <x v="2"/>
    <x v="448"/>
    <n v="5"/>
    <x v="0"/>
    <x v="695"/>
    <n v="1.8"/>
    <m/>
  </r>
  <r>
    <s v="REC000725"/>
    <x v="48"/>
    <x v="48"/>
    <x v="2"/>
    <x v="13"/>
    <n v="4"/>
    <x v="16"/>
    <x v="696"/>
    <n v="4.2"/>
    <m/>
  </r>
  <r>
    <s v="REC000726"/>
    <x v="81"/>
    <x v="81"/>
    <x v="1"/>
    <x v="261"/>
    <n v="7"/>
    <x v="41"/>
    <x v="697"/>
    <n v="1.4"/>
    <m/>
  </r>
  <r>
    <s v="REC000727"/>
    <x v="186"/>
    <x v="186"/>
    <x v="3"/>
    <x v="68"/>
    <n v="7"/>
    <x v="18"/>
    <x v="698"/>
    <n v="2.4"/>
    <m/>
  </r>
  <r>
    <s v="REC000728"/>
    <x v="229"/>
    <x v="229"/>
    <x v="3"/>
    <x v="361"/>
    <n v="3"/>
    <x v="41"/>
    <x v="699"/>
    <n v="3.6"/>
    <s v="Late report"/>
  </r>
  <r>
    <s v="REC000729"/>
    <x v="165"/>
    <x v="165"/>
    <x v="2"/>
    <x v="424"/>
    <n v="2"/>
    <x v="23"/>
    <x v="700"/>
    <n v="1.1000000000000001"/>
    <m/>
  </r>
  <r>
    <s v="REC000730"/>
    <x v="248"/>
    <x v="248"/>
    <x v="2"/>
    <x v="449"/>
    <n v="4"/>
    <x v="77"/>
    <x v="701"/>
    <n v="2.7"/>
    <m/>
  </r>
  <r>
    <s v="REC000731"/>
    <x v="72"/>
    <x v="72"/>
    <x v="4"/>
    <x v="239"/>
    <n v="4"/>
    <x v="64"/>
    <x v="702"/>
    <n v="1.2"/>
    <m/>
  </r>
  <r>
    <s v="REC000732"/>
    <x v="253"/>
    <x v="253"/>
    <x v="4"/>
    <x v="450"/>
    <n v="2"/>
    <x v="14"/>
    <x v="703"/>
    <n v="2.4"/>
    <m/>
  </r>
  <r>
    <s v="REC000733"/>
    <x v="272"/>
    <x v="272"/>
    <x v="2"/>
    <x v="451"/>
    <n v="4"/>
    <x v="70"/>
    <x v="704"/>
    <n v="4.9000000000000004"/>
    <s v="Late report"/>
  </r>
  <r>
    <s v="REC000734"/>
    <x v="219"/>
    <x v="219"/>
    <x v="4"/>
    <x v="234"/>
    <n v="9"/>
    <x v="60"/>
    <x v="705"/>
    <n v="2.4"/>
    <m/>
  </r>
  <r>
    <s v="REC000735"/>
    <x v="192"/>
    <x v="192"/>
    <x v="3"/>
    <x v="452"/>
    <n v="3"/>
    <x v="49"/>
    <x v="706"/>
    <n v="4.9000000000000004"/>
    <m/>
  </r>
  <r>
    <s v="REC000736"/>
    <x v="162"/>
    <x v="162"/>
    <x v="2"/>
    <x v="3"/>
    <n v="6"/>
    <x v="0"/>
    <x v="707"/>
    <n v="2"/>
    <m/>
  </r>
  <r>
    <s v="REC000737"/>
    <x v="77"/>
    <x v="77"/>
    <x v="1"/>
    <x v="177"/>
    <n v="2"/>
    <x v="34"/>
    <x v="708"/>
    <n v="1.5"/>
    <m/>
  </r>
  <r>
    <s v="REC000738"/>
    <x v="240"/>
    <x v="240"/>
    <x v="0"/>
    <x v="453"/>
    <n v="5"/>
    <x v="49"/>
    <x v="709"/>
    <n v="1.9"/>
    <m/>
  </r>
  <r>
    <s v="REC000739"/>
    <x v="104"/>
    <x v="104"/>
    <x v="2"/>
    <x v="454"/>
    <n v="5"/>
    <x v="64"/>
    <x v="710"/>
    <n v="3.3"/>
    <m/>
  </r>
  <r>
    <s v="REC000740"/>
    <x v="273"/>
    <x v="273"/>
    <x v="2"/>
    <x v="237"/>
    <n v="7"/>
    <x v="35"/>
    <x v="711"/>
    <n v="4.5999999999999996"/>
    <m/>
  </r>
  <r>
    <s v="REC000741"/>
    <x v="274"/>
    <x v="274"/>
    <x v="4"/>
    <x v="455"/>
    <n v="4"/>
    <x v="3"/>
    <x v="712"/>
    <n v="1.5"/>
    <m/>
  </r>
  <r>
    <s v="REC000742"/>
    <x v="1"/>
    <x v="1"/>
    <x v="2"/>
    <x v="309"/>
    <n v="7"/>
    <x v="46"/>
    <x v="713"/>
    <n v="1.7"/>
    <m/>
  </r>
  <r>
    <s v="REC000743"/>
    <x v="157"/>
    <x v="157"/>
    <x v="0"/>
    <x v="456"/>
    <n v="7"/>
    <x v="3"/>
    <x v="714"/>
    <n v="3.5"/>
    <m/>
  </r>
  <r>
    <s v="REC000744"/>
    <x v="89"/>
    <x v="89"/>
    <x v="0"/>
    <x v="457"/>
    <n v="5"/>
    <x v="87"/>
    <x v="715"/>
    <n v="2.5"/>
    <m/>
  </r>
  <r>
    <s v="REC000745"/>
    <x v="206"/>
    <x v="206"/>
    <x v="2"/>
    <x v="37"/>
    <n v="3"/>
    <x v="12"/>
    <x v="716"/>
    <n v="1.9"/>
    <s v="Late report"/>
  </r>
  <r>
    <s v="REC000746"/>
    <x v="63"/>
    <x v="63"/>
    <x v="1"/>
    <x v="458"/>
    <n v="5"/>
    <x v="6"/>
    <x v="717"/>
    <n v="4.0999999999999996"/>
    <m/>
  </r>
  <r>
    <s v="REC000747"/>
    <x v="72"/>
    <x v="72"/>
    <x v="0"/>
    <x v="131"/>
    <n v="10"/>
    <x v="42"/>
    <x v="718"/>
    <n v="3.4"/>
    <s v="Late report"/>
  </r>
  <r>
    <s v="REC000748"/>
    <x v="98"/>
    <x v="98"/>
    <x v="0"/>
    <x v="194"/>
    <n v="3"/>
    <x v="60"/>
    <x v="719"/>
    <n v="2.6"/>
    <m/>
  </r>
  <r>
    <s v="REC000749"/>
    <x v="77"/>
    <x v="77"/>
    <x v="0"/>
    <x v="459"/>
    <n v="7"/>
    <x v="56"/>
    <x v="720"/>
    <n v="3.3"/>
    <m/>
  </r>
  <r>
    <s v="REC000750"/>
    <x v="91"/>
    <x v="91"/>
    <x v="0"/>
    <x v="460"/>
    <n v="5"/>
    <x v="65"/>
    <x v="721"/>
    <n v="4.0999999999999996"/>
    <m/>
  </r>
  <r>
    <s v="REC000751"/>
    <x v="157"/>
    <x v="157"/>
    <x v="4"/>
    <x v="330"/>
    <n v="6"/>
    <x v="51"/>
    <x v="722"/>
    <n v="3.5"/>
    <m/>
  </r>
  <r>
    <s v="REC000752"/>
    <x v="199"/>
    <x v="199"/>
    <x v="1"/>
    <x v="461"/>
    <n v="5"/>
    <x v="32"/>
    <x v="723"/>
    <n v="3.4"/>
    <m/>
  </r>
  <r>
    <s v="REC000753"/>
    <x v="229"/>
    <x v="229"/>
    <x v="4"/>
    <x v="206"/>
    <n v="4"/>
    <x v="27"/>
    <x v="724"/>
    <n v="3.4"/>
    <m/>
  </r>
  <r>
    <s v="REC000754"/>
    <x v="41"/>
    <x v="41"/>
    <x v="1"/>
    <x v="462"/>
    <n v="2"/>
    <x v="83"/>
    <x v="725"/>
    <n v="3"/>
    <m/>
  </r>
  <r>
    <s v="REC000755"/>
    <x v="93"/>
    <x v="93"/>
    <x v="3"/>
    <x v="416"/>
    <n v="3"/>
    <x v="25"/>
    <x v="726"/>
    <n v="4.8"/>
    <m/>
  </r>
  <r>
    <s v="REC000756"/>
    <x v="89"/>
    <x v="89"/>
    <x v="1"/>
    <x v="425"/>
    <n v="6"/>
    <x v="16"/>
    <x v="727"/>
    <n v="3.7"/>
    <m/>
  </r>
  <r>
    <s v="REC000757"/>
    <x v="217"/>
    <x v="217"/>
    <x v="1"/>
    <x v="62"/>
    <n v="6"/>
    <x v="1"/>
    <x v="728"/>
    <n v="4.5999999999999996"/>
    <m/>
  </r>
  <r>
    <s v="REC000758"/>
    <x v="113"/>
    <x v="113"/>
    <x v="0"/>
    <x v="372"/>
    <n v="9"/>
    <x v="20"/>
    <x v="729"/>
    <n v="1.2"/>
    <s v="Late report"/>
  </r>
  <r>
    <s v="REC000759"/>
    <x v="180"/>
    <x v="180"/>
    <x v="3"/>
    <x v="134"/>
    <n v="2"/>
    <x v="31"/>
    <x v="730"/>
    <n v="4.5999999999999996"/>
    <s v="Late report"/>
  </r>
  <r>
    <s v="REC000760"/>
    <x v="117"/>
    <x v="117"/>
    <x v="4"/>
    <x v="463"/>
    <n v="6"/>
    <x v="7"/>
    <x v="731"/>
    <n v="1.4"/>
    <m/>
  </r>
  <r>
    <s v="REC000761"/>
    <x v="22"/>
    <x v="22"/>
    <x v="4"/>
    <x v="404"/>
    <n v="3"/>
    <x v="42"/>
    <x v="732"/>
    <n v="3.6"/>
    <m/>
  </r>
  <r>
    <s v="REC000762"/>
    <x v="268"/>
    <x v="268"/>
    <x v="3"/>
    <x v="389"/>
    <n v="4"/>
    <x v="7"/>
    <x v="733"/>
    <n v="3.2"/>
    <m/>
  </r>
  <r>
    <s v="REC000763"/>
    <x v="245"/>
    <x v="245"/>
    <x v="1"/>
    <x v="383"/>
    <n v="2"/>
    <x v="15"/>
    <x v="734"/>
    <n v="1.1000000000000001"/>
    <m/>
  </r>
  <r>
    <s v="REC000764"/>
    <x v="275"/>
    <x v="275"/>
    <x v="1"/>
    <x v="47"/>
    <n v="10"/>
    <x v="25"/>
    <x v="735"/>
    <n v="4.5999999999999996"/>
    <m/>
  </r>
  <r>
    <s v="REC000765"/>
    <x v="120"/>
    <x v="120"/>
    <x v="3"/>
    <x v="179"/>
    <n v="3"/>
    <x v="28"/>
    <x v="736"/>
    <n v="2.7"/>
    <m/>
  </r>
  <r>
    <s v="REC000766"/>
    <x v="184"/>
    <x v="184"/>
    <x v="4"/>
    <x v="464"/>
    <n v="6"/>
    <x v="63"/>
    <x v="737"/>
    <n v="4.9000000000000004"/>
    <m/>
  </r>
  <r>
    <s v="REC000767"/>
    <x v="37"/>
    <x v="37"/>
    <x v="2"/>
    <x v="276"/>
    <n v="7"/>
    <x v="26"/>
    <x v="738"/>
    <n v="4.5999999999999996"/>
    <m/>
  </r>
  <r>
    <s v="REC000768"/>
    <x v="180"/>
    <x v="180"/>
    <x v="4"/>
    <x v="268"/>
    <n v="5"/>
    <x v="19"/>
    <x v="739"/>
    <n v="1.6"/>
    <m/>
  </r>
  <r>
    <s v="REC000769"/>
    <x v="100"/>
    <x v="100"/>
    <x v="3"/>
    <x v="322"/>
    <n v="5"/>
    <x v="59"/>
    <x v="740"/>
    <n v="3.1"/>
    <m/>
  </r>
  <r>
    <s v="REC000770"/>
    <x v="13"/>
    <x v="13"/>
    <x v="0"/>
    <x v="253"/>
    <n v="13"/>
    <x v="16"/>
    <x v="741"/>
    <n v="3.9"/>
    <m/>
  </r>
  <r>
    <s v="REC000771"/>
    <x v="226"/>
    <x v="226"/>
    <x v="4"/>
    <x v="465"/>
    <n v="6"/>
    <x v="77"/>
    <x v="742"/>
    <n v="3.5"/>
    <m/>
  </r>
  <r>
    <s v="REC000772"/>
    <x v="176"/>
    <x v="176"/>
    <x v="4"/>
    <x v="71"/>
    <n v="6"/>
    <x v="38"/>
    <x v="743"/>
    <n v="1.6"/>
    <m/>
  </r>
  <r>
    <s v="REC000773"/>
    <x v="163"/>
    <x v="163"/>
    <x v="1"/>
    <x v="466"/>
    <n v="2"/>
    <x v="53"/>
    <x v="744"/>
    <n v="2.8"/>
    <m/>
  </r>
  <r>
    <s v="REC000774"/>
    <x v="183"/>
    <x v="183"/>
    <x v="1"/>
    <x v="467"/>
    <n v="4"/>
    <x v="30"/>
    <x v="745"/>
    <n v="3"/>
    <m/>
  </r>
  <r>
    <s v="REC000775"/>
    <x v="78"/>
    <x v="78"/>
    <x v="1"/>
    <x v="128"/>
    <n v="3"/>
    <x v="27"/>
    <x v="746"/>
    <n v="1.4"/>
    <m/>
  </r>
  <r>
    <s v="REC000776"/>
    <x v="99"/>
    <x v="99"/>
    <x v="2"/>
    <x v="280"/>
    <n v="5"/>
    <x v="71"/>
    <x v="747"/>
    <n v="2.2000000000000002"/>
    <m/>
  </r>
  <r>
    <s v="REC000777"/>
    <x v="136"/>
    <x v="136"/>
    <x v="1"/>
    <x v="203"/>
    <n v="6"/>
    <x v="7"/>
    <x v="748"/>
    <n v="2.2999999999999998"/>
    <s v="Late report"/>
  </r>
  <r>
    <s v="REC000778"/>
    <x v="247"/>
    <x v="247"/>
    <x v="1"/>
    <x v="468"/>
    <n v="3"/>
    <x v="47"/>
    <x v="749"/>
    <n v="1.4"/>
    <m/>
  </r>
  <r>
    <s v="REC000779"/>
    <x v="276"/>
    <x v="276"/>
    <x v="3"/>
    <x v="452"/>
    <n v="10"/>
    <x v="22"/>
    <x v="750"/>
    <n v="3"/>
    <m/>
  </r>
  <r>
    <s v="REC000780"/>
    <x v="0"/>
    <x v="0"/>
    <x v="0"/>
    <x v="94"/>
    <n v="2"/>
    <x v="49"/>
    <x v="751"/>
    <n v="2.8"/>
    <s v="Late report"/>
  </r>
  <r>
    <s v="REC000781"/>
    <x v="154"/>
    <x v="154"/>
    <x v="2"/>
    <x v="460"/>
    <n v="6"/>
    <x v="30"/>
    <x v="752"/>
    <n v="4.5"/>
    <m/>
  </r>
  <r>
    <s v="REC000782"/>
    <x v="119"/>
    <x v="119"/>
    <x v="4"/>
    <x v="469"/>
    <n v="5"/>
    <x v="16"/>
    <x v="753"/>
    <n v="4.4000000000000004"/>
    <m/>
  </r>
  <r>
    <s v="REC000783"/>
    <x v="232"/>
    <x v="232"/>
    <x v="0"/>
    <x v="470"/>
    <n v="6"/>
    <x v="73"/>
    <x v="754"/>
    <n v="3.3"/>
    <m/>
  </r>
  <r>
    <s v="REC000784"/>
    <x v="43"/>
    <x v="43"/>
    <x v="2"/>
    <x v="260"/>
    <n v="9"/>
    <x v="42"/>
    <x v="755"/>
    <n v="2.5"/>
    <m/>
  </r>
  <r>
    <s v="REC000785"/>
    <x v="249"/>
    <x v="249"/>
    <x v="3"/>
    <x v="365"/>
    <n v="5"/>
    <x v="53"/>
    <x v="756"/>
    <n v="3.2"/>
    <s v="Late report"/>
  </r>
  <r>
    <s v="REC000786"/>
    <x v="177"/>
    <x v="177"/>
    <x v="3"/>
    <x v="471"/>
    <n v="4"/>
    <x v="45"/>
    <x v="757"/>
    <n v="1.5"/>
    <m/>
  </r>
  <r>
    <s v="REC000787"/>
    <x v="110"/>
    <x v="110"/>
    <x v="4"/>
    <x v="235"/>
    <n v="8"/>
    <x v="13"/>
    <x v="758"/>
    <n v="3.4"/>
    <m/>
  </r>
  <r>
    <s v="REC000788"/>
    <x v="225"/>
    <x v="225"/>
    <x v="3"/>
    <x v="472"/>
    <n v="6"/>
    <x v="60"/>
    <x v="514"/>
    <n v="2.8"/>
    <s v="Late report"/>
  </r>
  <r>
    <s v="REC000789"/>
    <x v="113"/>
    <x v="113"/>
    <x v="4"/>
    <x v="473"/>
    <n v="5"/>
    <x v="32"/>
    <x v="759"/>
    <n v="3"/>
    <m/>
  </r>
  <r>
    <s v="REC000790"/>
    <x v="81"/>
    <x v="81"/>
    <x v="0"/>
    <x v="171"/>
    <n v="1"/>
    <x v="71"/>
    <x v="760"/>
    <n v="1.5"/>
    <m/>
  </r>
  <r>
    <s v="REC000791"/>
    <x v="118"/>
    <x v="118"/>
    <x v="3"/>
    <x v="233"/>
    <n v="5"/>
    <x v="53"/>
    <x v="761"/>
    <n v="4.7"/>
    <m/>
  </r>
  <r>
    <s v="REC000792"/>
    <x v="140"/>
    <x v="140"/>
    <x v="1"/>
    <x v="144"/>
    <n v="6"/>
    <x v="43"/>
    <x v="762"/>
    <n v="4.9000000000000004"/>
    <s v="Late report"/>
  </r>
  <r>
    <s v="REC000793"/>
    <x v="277"/>
    <x v="277"/>
    <x v="0"/>
    <x v="110"/>
    <n v="7"/>
    <x v="71"/>
    <x v="763"/>
    <n v="4"/>
    <s v="Late report"/>
  </r>
  <r>
    <s v="REC000794"/>
    <x v="103"/>
    <x v="103"/>
    <x v="0"/>
    <x v="33"/>
    <n v="6"/>
    <x v="15"/>
    <x v="764"/>
    <n v="3.8"/>
    <m/>
  </r>
  <r>
    <s v="REC000795"/>
    <x v="47"/>
    <x v="47"/>
    <x v="4"/>
    <x v="253"/>
    <n v="5"/>
    <x v="61"/>
    <x v="765"/>
    <n v="1.2"/>
    <s v="Late report"/>
  </r>
  <r>
    <s v="REC000796"/>
    <x v="34"/>
    <x v="34"/>
    <x v="4"/>
    <x v="474"/>
    <n v="4"/>
    <x v="76"/>
    <x v="612"/>
    <n v="1.4"/>
    <m/>
  </r>
  <r>
    <s v="REC000797"/>
    <x v="256"/>
    <x v="256"/>
    <x v="1"/>
    <x v="475"/>
    <n v="3"/>
    <x v="49"/>
    <x v="766"/>
    <n v="4.9000000000000004"/>
    <m/>
  </r>
  <r>
    <s v="REC000798"/>
    <x v="15"/>
    <x v="15"/>
    <x v="1"/>
    <x v="43"/>
    <n v="2"/>
    <x v="36"/>
    <x v="767"/>
    <n v="3"/>
    <m/>
  </r>
  <r>
    <s v="REC000799"/>
    <x v="108"/>
    <x v="108"/>
    <x v="0"/>
    <x v="445"/>
    <n v="3"/>
    <x v="42"/>
    <x v="768"/>
    <n v="3.6"/>
    <m/>
  </r>
  <r>
    <s v="REC000800"/>
    <x v="75"/>
    <x v="75"/>
    <x v="4"/>
    <x v="332"/>
    <n v="6"/>
    <x v="26"/>
    <x v="769"/>
    <n v="1.2"/>
    <m/>
  </r>
  <r>
    <s v="REC000801"/>
    <x v="228"/>
    <x v="228"/>
    <x v="1"/>
    <x v="203"/>
    <n v="2"/>
    <x v="30"/>
    <x v="770"/>
    <n v="1"/>
    <s v="Late report"/>
  </r>
  <r>
    <s v="REC000802"/>
    <x v="198"/>
    <x v="198"/>
    <x v="1"/>
    <x v="476"/>
    <n v="3"/>
    <x v="44"/>
    <x v="771"/>
    <n v="2"/>
    <m/>
  </r>
  <r>
    <s v="REC000803"/>
    <x v="148"/>
    <x v="148"/>
    <x v="1"/>
    <x v="105"/>
    <n v="3"/>
    <x v="30"/>
    <x v="772"/>
    <n v="1.2"/>
    <m/>
  </r>
  <r>
    <s v="REC000804"/>
    <x v="278"/>
    <x v="278"/>
    <x v="4"/>
    <x v="66"/>
    <n v="3"/>
    <x v="53"/>
    <x v="773"/>
    <n v="3.2"/>
    <m/>
  </r>
  <r>
    <s v="REC000805"/>
    <x v="62"/>
    <x v="62"/>
    <x v="4"/>
    <x v="477"/>
    <n v="4"/>
    <x v="21"/>
    <x v="774"/>
    <n v="1.2"/>
    <m/>
  </r>
  <r>
    <s v="REC000806"/>
    <x v="104"/>
    <x v="104"/>
    <x v="3"/>
    <x v="137"/>
    <n v="10"/>
    <x v="34"/>
    <x v="775"/>
    <n v="1.7"/>
    <s v="Late report"/>
  </r>
  <r>
    <s v="REC000807"/>
    <x v="261"/>
    <x v="261"/>
    <x v="4"/>
    <x v="382"/>
    <n v="4"/>
    <x v="26"/>
    <x v="776"/>
    <n v="2.5"/>
    <m/>
  </r>
  <r>
    <s v="REC000808"/>
    <x v="96"/>
    <x v="96"/>
    <x v="4"/>
    <x v="475"/>
    <n v="2"/>
    <x v="23"/>
    <x v="777"/>
    <n v="3.6"/>
    <m/>
  </r>
  <r>
    <s v="REC000809"/>
    <x v="145"/>
    <x v="145"/>
    <x v="2"/>
    <x v="148"/>
    <n v="6"/>
    <x v="43"/>
    <x v="778"/>
    <n v="4.2"/>
    <m/>
  </r>
  <r>
    <s v="REC000810"/>
    <x v="279"/>
    <x v="279"/>
    <x v="4"/>
    <x v="417"/>
    <n v="5"/>
    <x v="23"/>
    <x v="731"/>
    <n v="2.1"/>
    <m/>
  </r>
  <r>
    <s v="REC000811"/>
    <x v="139"/>
    <x v="139"/>
    <x v="3"/>
    <x v="478"/>
    <n v="13"/>
    <x v="48"/>
    <x v="779"/>
    <n v="1.9"/>
    <m/>
  </r>
  <r>
    <s v="REC000812"/>
    <x v="26"/>
    <x v="26"/>
    <x v="0"/>
    <x v="273"/>
    <n v="3"/>
    <x v="27"/>
    <x v="780"/>
    <n v="4"/>
    <m/>
  </r>
  <r>
    <s v="REC000813"/>
    <x v="264"/>
    <x v="264"/>
    <x v="0"/>
    <x v="479"/>
    <n v="3"/>
    <x v="47"/>
    <x v="781"/>
    <n v="2.7"/>
    <m/>
  </r>
  <r>
    <s v="REC000814"/>
    <x v="158"/>
    <x v="158"/>
    <x v="1"/>
    <x v="474"/>
    <n v="5"/>
    <x v="6"/>
    <x v="782"/>
    <n v="3.1"/>
    <s v="Late report"/>
  </r>
  <r>
    <s v="REC000815"/>
    <x v="232"/>
    <x v="232"/>
    <x v="0"/>
    <x v="181"/>
    <n v="9"/>
    <x v="12"/>
    <x v="783"/>
    <n v="4.0999999999999996"/>
    <m/>
  </r>
  <r>
    <s v="REC000816"/>
    <x v="65"/>
    <x v="65"/>
    <x v="4"/>
    <x v="480"/>
    <n v="8"/>
    <x v="25"/>
    <x v="784"/>
    <n v="2.4"/>
    <m/>
  </r>
  <r>
    <s v="REC000817"/>
    <x v="191"/>
    <x v="191"/>
    <x v="0"/>
    <x v="315"/>
    <n v="3"/>
    <x v="3"/>
    <x v="785"/>
    <n v="3.1"/>
    <m/>
  </r>
  <r>
    <s v="REC000818"/>
    <x v="150"/>
    <x v="150"/>
    <x v="1"/>
    <x v="322"/>
    <n v="2"/>
    <x v="4"/>
    <x v="786"/>
    <n v="2.5"/>
    <m/>
  </r>
  <r>
    <s v="REC000819"/>
    <x v="280"/>
    <x v="280"/>
    <x v="1"/>
    <x v="386"/>
    <n v="3"/>
    <x v="68"/>
    <x v="153"/>
    <n v="2.4"/>
    <m/>
  </r>
  <r>
    <s v="REC000820"/>
    <x v="11"/>
    <x v="11"/>
    <x v="2"/>
    <x v="481"/>
    <n v="9"/>
    <x v="19"/>
    <x v="787"/>
    <n v="4.9000000000000004"/>
    <s v="Late report"/>
  </r>
  <r>
    <s v="REC000821"/>
    <x v="173"/>
    <x v="173"/>
    <x v="4"/>
    <x v="268"/>
    <n v="2"/>
    <x v="27"/>
    <x v="788"/>
    <n v="1.8"/>
    <m/>
  </r>
  <r>
    <s v="REC000822"/>
    <x v="83"/>
    <x v="83"/>
    <x v="4"/>
    <x v="455"/>
    <n v="4"/>
    <x v="18"/>
    <x v="519"/>
    <n v="1.4"/>
    <m/>
  </r>
  <r>
    <s v="REC000823"/>
    <x v="244"/>
    <x v="244"/>
    <x v="3"/>
    <x v="219"/>
    <n v="6"/>
    <x v="42"/>
    <x v="789"/>
    <n v="2.1"/>
    <m/>
  </r>
  <r>
    <s v="REC000824"/>
    <x v="281"/>
    <x v="281"/>
    <x v="2"/>
    <x v="38"/>
    <n v="3"/>
    <x v="31"/>
    <x v="790"/>
    <n v="2.8"/>
    <m/>
  </r>
  <r>
    <s v="REC000825"/>
    <x v="230"/>
    <x v="230"/>
    <x v="0"/>
    <x v="482"/>
    <n v="6"/>
    <x v="6"/>
    <x v="791"/>
    <n v="2.2000000000000002"/>
    <m/>
  </r>
  <r>
    <s v="REC000826"/>
    <x v="251"/>
    <x v="251"/>
    <x v="1"/>
    <x v="260"/>
    <n v="7"/>
    <x v="48"/>
    <x v="792"/>
    <n v="3.3"/>
    <s v="Late report"/>
  </r>
  <r>
    <s v="REC000827"/>
    <x v="10"/>
    <x v="10"/>
    <x v="4"/>
    <x v="483"/>
    <n v="1"/>
    <x v="74"/>
    <x v="793"/>
    <n v="2.5"/>
    <m/>
  </r>
  <r>
    <s v="REC000828"/>
    <x v="262"/>
    <x v="262"/>
    <x v="4"/>
    <x v="484"/>
    <n v="5"/>
    <x v="16"/>
    <x v="794"/>
    <n v="3.6"/>
    <m/>
  </r>
  <r>
    <s v="REC000829"/>
    <x v="108"/>
    <x v="108"/>
    <x v="2"/>
    <x v="105"/>
    <n v="5"/>
    <x v="52"/>
    <x v="795"/>
    <n v="2.1"/>
    <m/>
  </r>
  <r>
    <s v="REC000830"/>
    <x v="179"/>
    <x v="179"/>
    <x v="3"/>
    <x v="485"/>
    <n v="8"/>
    <x v="27"/>
    <x v="548"/>
    <n v="2.2999999999999998"/>
    <s v="Late report"/>
  </r>
  <r>
    <s v="REC000831"/>
    <x v="235"/>
    <x v="235"/>
    <x v="2"/>
    <x v="243"/>
    <n v="6"/>
    <x v="58"/>
    <x v="796"/>
    <n v="4.0999999999999996"/>
    <m/>
  </r>
  <r>
    <s v="REC000832"/>
    <x v="225"/>
    <x v="225"/>
    <x v="2"/>
    <x v="233"/>
    <n v="5"/>
    <x v="6"/>
    <x v="797"/>
    <n v="1.4"/>
    <m/>
  </r>
  <r>
    <s v="REC000833"/>
    <x v="76"/>
    <x v="76"/>
    <x v="0"/>
    <x v="486"/>
    <n v="5"/>
    <x v="26"/>
    <x v="798"/>
    <n v="4"/>
    <m/>
  </r>
  <r>
    <s v="REC000834"/>
    <x v="74"/>
    <x v="74"/>
    <x v="1"/>
    <x v="487"/>
    <n v="9"/>
    <x v="35"/>
    <x v="799"/>
    <n v="1.1000000000000001"/>
    <m/>
  </r>
  <r>
    <s v="REC000835"/>
    <x v="282"/>
    <x v="282"/>
    <x v="4"/>
    <x v="171"/>
    <n v="5"/>
    <x v="50"/>
    <x v="800"/>
    <n v="1.1000000000000001"/>
    <s v="Late report"/>
  </r>
  <r>
    <s v="REC000836"/>
    <x v="221"/>
    <x v="221"/>
    <x v="3"/>
    <x v="381"/>
    <n v="5"/>
    <x v="67"/>
    <x v="801"/>
    <n v="4.5999999999999996"/>
    <m/>
  </r>
  <r>
    <s v="REC000837"/>
    <x v="218"/>
    <x v="218"/>
    <x v="2"/>
    <x v="98"/>
    <n v="3"/>
    <x v="37"/>
    <x v="802"/>
    <n v="1.3"/>
    <m/>
  </r>
  <r>
    <s v="REC000838"/>
    <x v="273"/>
    <x v="273"/>
    <x v="0"/>
    <x v="488"/>
    <n v="7"/>
    <x v="37"/>
    <x v="803"/>
    <n v="4"/>
    <m/>
  </r>
  <r>
    <s v="REC000839"/>
    <x v="215"/>
    <x v="215"/>
    <x v="0"/>
    <x v="489"/>
    <n v="4"/>
    <x v="14"/>
    <x v="804"/>
    <n v="4"/>
    <m/>
  </r>
  <r>
    <s v="REC000840"/>
    <x v="240"/>
    <x v="240"/>
    <x v="1"/>
    <x v="338"/>
    <n v="2"/>
    <x v="43"/>
    <x v="805"/>
    <n v="1.6"/>
    <m/>
  </r>
  <r>
    <s v="REC000841"/>
    <x v="76"/>
    <x v="76"/>
    <x v="3"/>
    <x v="490"/>
    <n v="4"/>
    <x v="61"/>
    <x v="806"/>
    <n v="2.6"/>
    <s v="Late report"/>
  </r>
  <r>
    <s v="REC000842"/>
    <x v="133"/>
    <x v="133"/>
    <x v="4"/>
    <x v="20"/>
    <n v="3"/>
    <x v="50"/>
    <x v="807"/>
    <n v="4.7"/>
    <m/>
  </r>
  <r>
    <s v="REC000843"/>
    <x v="266"/>
    <x v="266"/>
    <x v="0"/>
    <x v="491"/>
    <n v="4"/>
    <x v="14"/>
    <x v="808"/>
    <n v="5"/>
    <m/>
  </r>
  <r>
    <s v="REC000844"/>
    <x v="200"/>
    <x v="200"/>
    <x v="1"/>
    <x v="492"/>
    <n v="7"/>
    <x v="38"/>
    <x v="809"/>
    <n v="4"/>
    <m/>
  </r>
  <r>
    <s v="REC000845"/>
    <x v="273"/>
    <x v="273"/>
    <x v="4"/>
    <x v="461"/>
    <n v="2"/>
    <x v="47"/>
    <x v="810"/>
    <n v="4.3"/>
    <m/>
  </r>
  <r>
    <s v="REC000846"/>
    <x v="104"/>
    <x v="104"/>
    <x v="2"/>
    <x v="493"/>
    <n v="5"/>
    <x v="21"/>
    <x v="811"/>
    <n v="3.1"/>
    <m/>
  </r>
  <r>
    <s v="REC000847"/>
    <x v="141"/>
    <x v="141"/>
    <x v="0"/>
    <x v="370"/>
    <n v="5"/>
    <x v="27"/>
    <x v="812"/>
    <n v="2.6"/>
    <m/>
  </r>
  <r>
    <s v="REC000848"/>
    <x v="191"/>
    <x v="191"/>
    <x v="3"/>
    <x v="116"/>
    <n v="8"/>
    <x v="35"/>
    <x v="813"/>
    <n v="3.6"/>
    <m/>
  </r>
  <r>
    <s v="REC000849"/>
    <x v="99"/>
    <x v="99"/>
    <x v="0"/>
    <x v="410"/>
    <n v="8"/>
    <x v="46"/>
    <x v="814"/>
    <n v="4"/>
    <s v="Late report"/>
  </r>
  <r>
    <s v="REC000850"/>
    <x v="47"/>
    <x v="47"/>
    <x v="0"/>
    <x v="28"/>
    <n v="13"/>
    <x v="4"/>
    <x v="815"/>
    <n v="3.6"/>
    <m/>
  </r>
  <r>
    <s v="REC000851"/>
    <x v="166"/>
    <x v="166"/>
    <x v="0"/>
    <x v="494"/>
    <n v="7"/>
    <x v="42"/>
    <x v="816"/>
    <n v="4.0999999999999996"/>
    <m/>
  </r>
  <r>
    <s v="REC000852"/>
    <x v="63"/>
    <x v="63"/>
    <x v="2"/>
    <x v="495"/>
    <n v="4"/>
    <x v="55"/>
    <x v="817"/>
    <n v="4.0999999999999996"/>
    <m/>
  </r>
  <r>
    <s v="REC000853"/>
    <x v="163"/>
    <x v="163"/>
    <x v="4"/>
    <x v="496"/>
    <n v="5"/>
    <x v="49"/>
    <x v="818"/>
    <n v="3"/>
    <m/>
  </r>
  <r>
    <s v="REC000854"/>
    <x v="219"/>
    <x v="219"/>
    <x v="4"/>
    <x v="176"/>
    <n v="5"/>
    <x v="48"/>
    <x v="819"/>
    <n v="4.0999999999999996"/>
    <m/>
  </r>
  <r>
    <s v="REC000855"/>
    <x v="165"/>
    <x v="165"/>
    <x v="4"/>
    <x v="288"/>
    <n v="7"/>
    <x v="18"/>
    <x v="820"/>
    <n v="2.7"/>
    <m/>
  </r>
  <r>
    <s v="REC000856"/>
    <x v="57"/>
    <x v="57"/>
    <x v="4"/>
    <x v="51"/>
    <n v="3"/>
    <x v="43"/>
    <x v="821"/>
    <n v="1.3"/>
    <m/>
  </r>
  <r>
    <s v="REC000857"/>
    <x v="87"/>
    <x v="87"/>
    <x v="3"/>
    <x v="497"/>
    <n v="8"/>
    <x v="44"/>
    <x v="822"/>
    <n v="2"/>
    <s v="Late report"/>
  </r>
  <r>
    <s v="REC000858"/>
    <x v="251"/>
    <x v="251"/>
    <x v="4"/>
    <x v="42"/>
    <n v="4"/>
    <x v="12"/>
    <x v="823"/>
    <n v="4.5"/>
    <m/>
  </r>
  <r>
    <s v="REC000859"/>
    <x v="195"/>
    <x v="195"/>
    <x v="0"/>
    <x v="423"/>
    <n v="4"/>
    <x v="27"/>
    <x v="824"/>
    <n v="1.5"/>
    <m/>
  </r>
  <r>
    <s v="REC000860"/>
    <x v="64"/>
    <x v="64"/>
    <x v="0"/>
    <x v="41"/>
    <n v="4"/>
    <x v="25"/>
    <x v="825"/>
    <n v="3"/>
    <m/>
  </r>
  <r>
    <s v="REC000861"/>
    <x v="261"/>
    <x v="261"/>
    <x v="0"/>
    <x v="79"/>
    <n v="8"/>
    <x v="17"/>
    <x v="826"/>
    <n v="2.5"/>
    <m/>
  </r>
  <r>
    <s v="REC000862"/>
    <x v="283"/>
    <x v="283"/>
    <x v="4"/>
    <x v="498"/>
    <n v="3"/>
    <x v="37"/>
    <x v="827"/>
    <n v="4.5"/>
    <s v="Late report"/>
  </r>
  <r>
    <s v="REC000863"/>
    <x v="167"/>
    <x v="167"/>
    <x v="2"/>
    <x v="15"/>
    <n v="4"/>
    <x v="53"/>
    <x v="828"/>
    <n v="4.2"/>
    <m/>
  </r>
  <r>
    <s v="REC000864"/>
    <x v="172"/>
    <x v="172"/>
    <x v="2"/>
    <x v="499"/>
    <n v="2"/>
    <x v="10"/>
    <x v="829"/>
    <n v="1.1000000000000001"/>
    <m/>
  </r>
  <r>
    <s v="REC000865"/>
    <x v="223"/>
    <x v="223"/>
    <x v="4"/>
    <x v="425"/>
    <n v="4"/>
    <x v="15"/>
    <x v="830"/>
    <n v="3.9"/>
    <m/>
  </r>
  <r>
    <s v="REC000866"/>
    <x v="10"/>
    <x v="10"/>
    <x v="0"/>
    <x v="307"/>
    <n v="8"/>
    <x v="26"/>
    <x v="831"/>
    <n v="2.2999999999999998"/>
    <s v="Late report"/>
  </r>
  <r>
    <s v="REC000867"/>
    <x v="190"/>
    <x v="190"/>
    <x v="3"/>
    <x v="349"/>
    <n v="6"/>
    <x v="17"/>
    <x v="791"/>
    <n v="3.4"/>
    <m/>
  </r>
  <r>
    <s v="REC000868"/>
    <x v="185"/>
    <x v="185"/>
    <x v="4"/>
    <x v="382"/>
    <n v="7"/>
    <x v="0"/>
    <x v="832"/>
    <n v="2.8"/>
    <m/>
  </r>
  <r>
    <s v="REC000869"/>
    <x v="118"/>
    <x v="118"/>
    <x v="4"/>
    <x v="199"/>
    <n v="5"/>
    <x v="26"/>
    <x v="833"/>
    <n v="3.8"/>
    <m/>
  </r>
  <r>
    <s v="REC000870"/>
    <x v="98"/>
    <x v="98"/>
    <x v="1"/>
    <x v="100"/>
    <n v="6"/>
    <x v="32"/>
    <x v="834"/>
    <n v="4.0999999999999996"/>
    <m/>
  </r>
  <r>
    <s v="REC000871"/>
    <x v="176"/>
    <x v="176"/>
    <x v="1"/>
    <x v="500"/>
    <n v="6"/>
    <x v="6"/>
    <x v="835"/>
    <n v="3.6"/>
    <m/>
  </r>
  <r>
    <s v="REC000872"/>
    <x v="260"/>
    <x v="260"/>
    <x v="1"/>
    <x v="21"/>
    <n v="5"/>
    <x v="42"/>
    <x v="399"/>
    <n v="4.4000000000000004"/>
    <m/>
  </r>
  <r>
    <s v="REC000873"/>
    <x v="8"/>
    <x v="8"/>
    <x v="2"/>
    <x v="18"/>
    <n v="5"/>
    <x v="14"/>
    <x v="836"/>
    <n v="3.9"/>
    <m/>
  </r>
  <r>
    <s v="REC000874"/>
    <x v="161"/>
    <x v="161"/>
    <x v="0"/>
    <x v="289"/>
    <n v="4"/>
    <x v="59"/>
    <x v="837"/>
    <n v="3.6"/>
    <m/>
  </r>
  <r>
    <s v="REC000875"/>
    <x v="173"/>
    <x v="173"/>
    <x v="3"/>
    <x v="111"/>
    <n v="6"/>
    <x v="47"/>
    <x v="838"/>
    <n v="4.7"/>
    <m/>
  </r>
  <r>
    <s v="REC000876"/>
    <x v="277"/>
    <x v="277"/>
    <x v="2"/>
    <x v="281"/>
    <n v="5"/>
    <x v="20"/>
    <x v="839"/>
    <n v="1.5"/>
    <m/>
  </r>
  <r>
    <s v="REC000877"/>
    <x v="177"/>
    <x v="177"/>
    <x v="3"/>
    <x v="39"/>
    <n v="6"/>
    <x v="58"/>
    <x v="840"/>
    <n v="3.1"/>
    <m/>
  </r>
  <r>
    <s v="REC000878"/>
    <x v="271"/>
    <x v="271"/>
    <x v="3"/>
    <x v="501"/>
    <n v="2"/>
    <x v="46"/>
    <x v="841"/>
    <n v="1.5"/>
    <m/>
  </r>
  <r>
    <s v="REC000879"/>
    <x v="42"/>
    <x v="42"/>
    <x v="4"/>
    <x v="112"/>
    <n v="9"/>
    <x v="32"/>
    <x v="842"/>
    <n v="4.0999999999999996"/>
    <m/>
  </r>
  <r>
    <s v="REC000880"/>
    <x v="197"/>
    <x v="197"/>
    <x v="1"/>
    <x v="120"/>
    <n v="8"/>
    <x v="55"/>
    <x v="843"/>
    <n v="4.7"/>
    <s v="Late report"/>
  </r>
  <r>
    <s v="REC000881"/>
    <x v="200"/>
    <x v="200"/>
    <x v="0"/>
    <x v="502"/>
    <n v="4"/>
    <x v="58"/>
    <x v="844"/>
    <n v="1.4"/>
    <m/>
  </r>
  <r>
    <s v="REC000882"/>
    <x v="225"/>
    <x v="225"/>
    <x v="1"/>
    <x v="165"/>
    <n v="8"/>
    <x v="35"/>
    <x v="56"/>
    <n v="3.5"/>
    <m/>
  </r>
  <r>
    <s v="REC000883"/>
    <x v="255"/>
    <x v="255"/>
    <x v="3"/>
    <x v="374"/>
    <n v="3"/>
    <x v="29"/>
    <x v="845"/>
    <n v="4.7"/>
    <m/>
  </r>
  <r>
    <s v="REC000884"/>
    <x v="229"/>
    <x v="229"/>
    <x v="1"/>
    <x v="95"/>
    <n v="6"/>
    <x v="4"/>
    <x v="846"/>
    <n v="2.8"/>
    <m/>
  </r>
  <r>
    <s v="REC000885"/>
    <x v="209"/>
    <x v="209"/>
    <x v="3"/>
    <x v="503"/>
    <n v="3"/>
    <x v="61"/>
    <x v="308"/>
    <n v="3.1"/>
    <m/>
  </r>
  <r>
    <s v="REC000886"/>
    <x v="204"/>
    <x v="204"/>
    <x v="2"/>
    <x v="143"/>
    <n v="4"/>
    <x v="23"/>
    <x v="847"/>
    <n v="3.6"/>
    <s v="Late report"/>
  </r>
  <r>
    <s v="REC000887"/>
    <x v="284"/>
    <x v="284"/>
    <x v="1"/>
    <x v="392"/>
    <n v="4"/>
    <x v="6"/>
    <x v="848"/>
    <n v="1.2"/>
    <m/>
  </r>
  <r>
    <s v="REC000888"/>
    <x v="79"/>
    <x v="79"/>
    <x v="0"/>
    <x v="100"/>
    <n v="3"/>
    <x v="37"/>
    <x v="849"/>
    <n v="3.1"/>
    <m/>
  </r>
  <r>
    <s v="REC000889"/>
    <x v="206"/>
    <x v="206"/>
    <x v="3"/>
    <x v="441"/>
    <n v="12"/>
    <x v="47"/>
    <x v="850"/>
    <n v="4.8"/>
    <m/>
  </r>
  <r>
    <s v="REC000890"/>
    <x v="37"/>
    <x v="37"/>
    <x v="1"/>
    <x v="70"/>
    <n v="4"/>
    <x v="58"/>
    <x v="851"/>
    <n v="3.4"/>
    <s v="Late report"/>
  </r>
  <r>
    <s v="REC000891"/>
    <x v="49"/>
    <x v="49"/>
    <x v="2"/>
    <x v="56"/>
    <n v="5"/>
    <x v="15"/>
    <x v="852"/>
    <n v="4.0999999999999996"/>
    <s v="Late report"/>
  </r>
  <r>
    <s v="REC000892"/>
    <x v="257"/>
    <x v="257"/>
    <x v="0"/>
    <x v="102"/>
    <n v="2"/>
    <x v="19"/>
    <x v="853"/>
    <n v="4.9000000000000004"/>
    <m/>
  </r>
  <r>
    <s v="REC000893"/>
    <x v="211"/>
    <x v="211"/>
    <x v="2"/>
    <x v="504"/>
    <n v="6"/>
    <x v="7"/>
    <x v="854"/>
    <n v="1.2"/>
    <m/>
  </r>
  <r>
    <s v="REC000894"/>
    <x v="245"/>
    <x v="245"/>
    <x v="3"/>
    <x v="351"/>
    <n v="5"/>
    <x v="29"/>
    <x v="855"/>
    <n v="2.1"/>
    <s v="Late report"/>
  </r>
  <r>
    <s v="REC000895"/>
    <x v="117"/>
    <x v="117"/>
    <x v="2"/>
    <x v="133"/>
    <n v="5"/>
    <x v="41"/>
    <x v="856"/>
    <n v="2"/>
    <m/>
  </r>
  <r>
    <s v="REC000896"/>
    <x v="285"/>
    <x v="285"/>
    <x v="3"/>
    <x v="15"/>
    <n v="1"/>
    <x v="43"/>
    <x v="857"/>
    <n v="2.9"/>
    <m/>
  </r>
  <r>
    <s v="REC000897"/>
    <x v="17"/>
    <x v="17"/>
    <x v="1"/>
    <x v="381"/>
    <n v="8"/>
    <x v="37"/>
    <x v="858"/>
    <n v="3.9"/>
    <m/>
  </r>
  <r>
    <s v="REC000898"/>
    <x v="238"/>
    <x v="238"/>
    <x v="0"/>
    <x v="505"/>
    <n v="4"/>
    <x v="44"/>
    <x v="859"/>
    <n v="2.2999999999999998"/>
    <m/>
  </r>
  <r>
    <s v="REC000899"/>
    <x v="88"/>
    <x v="88"/>
    <x v="1"/>
    <x v="47"/>
    <n v="4"/>
    <x v="60"/>
    <x v="860"/>
    <n v="4.9000000000000004"/>
    <m/>
  </r>
  <r>
    <s v="REC000900"/>
    <x v="48"/>
    <x v="48"/>
    <x v="3"/>
    <x v="483"/>
    <n v="4"/>
    <x v="34"/>
    <x v="861"/>
    <n v="2.8"/>
    <m/>
  </r>
  <r>
    <s v="REC000901"/>
    <x v="119"/>
    <x v="119"/>
    <x v="4"/>
    <x v="506"/>
    <n v="4"/>
    <x v="7"/>
    <x v="752"/>
    <n v="4.5999999999999996"/>
    <m/>
  </r>
  <r>
    <s v="REC000902"/>
    <x v="175"/>
    <x v="175"/>
    <x v="2"/>
    <x v="189"/>
    <n v="4"/>
    <x v="5"/>
    <x v="862"/>
    <n v="2.6"/>
    <m/>
  </r>
  <r>
    <s v="REC000903"/>
    <x v="243"/>
    <x v="243"/>
    <x v="4"/>
    <x v="149"/>
    <n v="6"/>
    <x v="49"/>
    <x v="863"/>
    <n v="1.3"/>
    <m/>
  </r>
  <r>
    <s v="REC000904"/>
    <x v="15"/>
    <x v="15"/>
    <x v="2"/>
    <x v="417"/>
    <n v="3"/>
    <x v="40"/>
    <x v="864"/>
    <n v="1.5"/>
    <m/>
  </r>
  <r>
    <s v="REC000905"/>
    <x v="49"/>
    <x v="49"/>
    <x v="0"/>
    <x v="507"/>
    <n v="3"/>
    <x v="8"/>
    <x v="865"/>
    <n v="2"/>
    <m/>
  </r>
  <r>
    <s v="REC000906"/>
    <x v="163"/>
    <x v="163"/>
    <x v="2"/>
    <x v="508"/>
    <n v="6"/>
    <x v="61"/>
    <x v="866"/>
    <n v="2.7"/>
    <m/>
  </r>
  <r>
    <s v="REC000907"/>
    <x v="41"/>
    <x v="41"/>
    <x v="2"/>
    <x v="388"/>
    <n v="5"/>
    <x v="70"/>
    <x v="867"/>
    <n v="3.2"/>
    <m/>
  </r>
  <r>
    <s v="REC000908"/>
    <x v="52"/>
    <x v="52"/>
    <x v="1"/>
    <x v="160"/>
    <n v="8"/>
    <x v="49"/>
    <x v="868"/>
    <n v="3.9"/>
    <m/>
  </r>
  <r>
    <s v="REC000909"/>
    <x v="4"/>
    <x v="4"/>
    <x v="1"/>
    <x v="509"/>
    <n v="4"/>
    <x v="20"/>
    <x v="869"/>
    <n v="1.4"/>
    <m/>
  </r>
  <r>
    <s v="REC000910"/>
    <x v="4"/>
    <x v="4"/>
    <x v="1"/>
    <x v="103"/>
    <n v="3"/>
    <x v="14"/>
    <x v="870"/>
    <n v="4.2"/>
    <s v="Late report"/>
  </r>
  <r>
    <s v="REC000911"/>
    <x v="2"/>
    <x v="2"/>
    <x v="4"/>
    <x v="510"/>
    <n v="6"/>
    <x v="48"/>
    <x v="778"/>
    <n v="3.8"/>
    <m/>
  </r>
  <r>
    <s v="REC000912"/>
    <x v="123"/>
    <x v="123"/>
    <x v="0"/>
    <x v="511"/>
    <n v="13"/>
    <x v="25"/>
    <x v="871"/>
    <n v="2"/>
    <m/>
  </r>
  <r>
    <s v="REC000913"/>
    <x v="14"/>
    <x v="14"/>
    <x v="1"/>
    <x v="158"/>
    <n v="2"/>
    <x v="49"/>
    <x v="872"/>
    <n v="1.5"/>
    <m/>
  </r>
  <r>
    <s v="REC000914"/>
    <x v="253"/>
    <x v="253"/>
    <x v="0"/>
    <x v="512"/>
    <n v="2"/>
    <x v="34"/>
    <x v="873"/>
    <n v="2.7"/>
    <m/>
  </r>
  <r>
    <s v="REC000915"/>
    <x v="149"/>
    <x v="149"/>
    <x v="0"/>
    <x v="513"/>
    <n v="6"/>
    <x v="9"/>
    <x v="315"/>
    <n v="1.1000000000000001"/>
    <s v="Late report"/>
  </r>
  <r>
    <s v="REC000916"/>
    <x v="207"/>
    <x v="207"/>
    <x v="4"/>
    <x v="119"/>
    <n v="2"/>
    <x v="16"/>
    <x v="176"/>
    <n v="3.5"/>
    <m/>
  </r>
  <r>
    <s v="REC000917"/>
    <x v="98"/>
    <x v="98"/>
    <x v="2"/>
    <x v="449"/>
    <n v="7"/>
    <x v="6"/>
    <x v="874"/>
    <n v="2.7"/>
    <s v="Late report"/>
  </r>
  <r>
    <s v="REC000918"/>
    <x v="272"/>
    <x v="272"/>
    <x v="3"/>
    <x v="514"/>
    <n v="4"/>
    <x v="18"/>
    <x v="875"/>
    <n v="2.8"/>
    <m/>
  </r>
  <r>
    <s v="REC000919"/>
    <x v="286"/>
    <x v="286"/>
    <x v="1"/>
    <x v="287"/>
    <n v="5"/>
    <x v="21"/>
    <x v="876"/>
    <n v="4.8"/>
    <s v="Late report"/>
  </r>
  <r>
    <s v="REC000920"/>
    <x v="201"/>
    <x v="201"/>
    <x v="3"/>
    <x v="122"/>
    <n v="5"/>
    <x v="47"/>
    <x v="877"/>
    <n v="3.8"/>
    <m/>
  </r>
  <r>
    <s v="REC000921"/>
    <x v="10"/>
    <x v="10"/>
    <x v="3"/>
    <x v="330"/>
    <n v="5"/>
    <x v="34"/>
    <x v="878"/>
    <n v="4"/>
    <m/>
  </r>
  <r>
    <s v="REC000922"/>
    <x v="145"/>
    <x v="145"/>
    <x v="3"/>
    <x v="232"/>
    <n v="6"/>
    <x v="1"/>
    <x v="691"/>
    <n v="2.8"/>
    <m/>
  </r>
  <r>
    <s v="REC000923"/>
    <x v="3"/>
    <x v="3"/>
    <x v="1"/>
    <x v="515"/>
    <n v="4"/>
    <x v="37"/>
    <x v="879"/>
    <n v="2.7"/>
    <m/>
  </r>
  <r>
    <s v="REC000924"/>
    <x v="147"/>
    <x v="147"/>
    <x v="1"/>
    <x v="516"/>
    <n v="5"/>
    <x v="43"/>
    <x v="880"/>
    <n v="4.3"/>
    <s v="Late report"/>
  </r>
  <r>
    <s v="REC000925"/>
    <x v="260"/>
    <x v="260"/>
    <x v="0"/>
    <x v="511"/>
    <n v="6"/>
    <x v="58"/>
    <x v="881"/>
    <n v="3.8"/>
    <m/>
  </r>
  <r>
    <s v="REC000926"/>
    <x v="191"/>
    <x v="191"/>
    <x v="0"/>
    <x v="354"/>
    <n v="7"/>
    <x v="39"/>
    <x v="882"/>
    <n v="2.2000000000000002"/>
    <m/>
  </r>
  <r>
    <s v="REC000927"/>
    <x v="0"/>
    <x v="0"/>
    <x v="3"/>
    <x v="517"/>
    <n v="9"/>
    <x v="14"/>
    <x v="883"/>
    <n v="4.5999999999999996"/>
    <m/>
  </r>
  <r>
    <s v="REC000928"/>
    <x v="124"/>
    <x v="124"/>
    <x v="0"/>
    <x v="469"/>
    <n v="3"/>
    <x v="58"/>
    <x v="884"/>
    <n v="1.6"/>
    <m/>
  </r>
  <r>
    <s v="REC000929"/>
    <x v="29"/>
    <x v="29"/>
    <x v="2"/>
    <x v="518"/>
    <n v="4"/>
    <x v="20"/>
    <x v="885"/>
    <n v="1.8"/>
    <m/>
  </r>
  <r>
    <s v="REC000930"/>
    <x v="24"/>
    <x v="24"/>
    <x v="4"/>
    <x v="519"/>
    <n v="5"/>
    <x v="73"/>
    <x v="886"/>
    <n v="3.7"/>
    <m/>
  </r>
  <r>
    <s v="REC000931"/>
    <x v="79"/>
    <x v="79"/>
    <x v="3"/>
    <x v="281"/>
    <n v="2"/>
    <x v="32"/>
    <x v="887"/>
    <n v="1.9"/>
    <m/>
  </r>
  <r>
    <s v="REC000932"/>
    <x v="273"/>
    <x v="273"/>
    <x v="2"/>
    <x v="362"/>
    <n v="3"/>
    <x v="42"/>
    <x v="888"/>
    <n v="1.4"/>
    <m/>
  </r>
  <r>
    <s v="REC000933"/>
    <x v="14"/>
    <x v="14"/>
    <x v="4"/>
    <x v="520"/>
    <n v="3"/>
    <x v="62"/>
    <x v="889"/>
    <n v="3.9"/>
    <m/>
  </r>
  <r>
    <s v="REC000934"/>
    <x v="51"/>
    <x v="51"/>
    <x v="1"/>
    <x v="350"/>
    <n v="10"/>
    <x v="18"/>
    <x v="687"/>
    <n v="1.7"/>
    <m/>
  </r>
  <r>
    <s v="REC000935"/>
    <x v="217"/>
    <x v="217"/>
    <x v="2"/>
    <x v="492"/>
    <n v="4"/>
    <x v="15"/>
    <x v="890"/>
    <n v="1.5"/>
    <m/>
  </r>
  <r>
    <s v="REC000936"/>
    <x v="19"/>
    <x v="19"/>
    <x v="0"/>
    <x v="521"/>
    <n v="5"/>
    <x v="14"/>
    <x v="891"/>
    <n v="3.7"/>
    <s v="Late report"/>
  </r>
  <r>
    <s v="REC000937"/>
    <x v="137"/>
    <x v="137"/>
    <x v="2"/>
    <x v="522"/>
    <n v="4"/>
    <x v="63"/>
    <x v="892"/>
    <n v="1.6"/>
    <m/>
  </r>
  <r>
    <s v="REC000938"/>
    <x v="110"/>
    <x v="110"/>
    <x v="2"/>
    <x v="523"/>
    <n v="9"/>
    <x v="68"/>
    <x v="893"/>
    <n v="3.7"/>
    <m/>
  </r>
  <r>
    <s v="REC000939"/>
    <x v="167"/>
    <x v="167"/>
    <x v="3"/>
    <x v="509"/>
    <n v="4"/>
    <x v="1"/>
    <x v="894"/>
    <n v="4.4000000000000004"/>
    <m/>
  </r>
  <r>
    <s v="REC000940"/>
    <x v="265"/>
    <x v="265"/>
    <x v="4"/>
    <x v="416"/>
    <n v="8"/>
    <x v="35"/>
    <x v="895"/>
    <n v="2.2000000000000002"/>
    <m/>
  </r>
  <r>
    <s v="REC000941"/>
    <x v="120"/>
    <x v="120"/>
    <x v="2"/>
    <x v="524"/>
    <n v="4"/>
    <x v="49"/>
    <x v="896"/>
    <n v="4.4000000000000004"/>
    <m/>
  </r>
  <r>
    <s v="REC000942"/>
    <x v="91"/>
    <x v="91"/>
    <x v="4"/>
    <x v="525"/>
    <n v="6"/>
    <x v="42"/>
    <x v="897"/>
    <n v="4.3"/>
    <s v="Late report"/>
  </r>
  <r>
    <s v="REC000943"/>
    <x v="133"/>
    <x v="133"/>
    <x v="1"/>
    <x v="526"/>
    <n v="4"/>
    <x v="4"/>
    <x v="898"/>
    <n v="2"/>
    <m/>
  </r>
  <r>
    <s v="REC000944"/>
    <x v="244"/>
    <x v="244"/>
    <x v="0"/>
    <x v="527"/>
    <n v="6"/>
    <x v="37"/>
    <x v="751"/>
    <n v="4.4000000000000004"/>
    <m/>
  </r>
  <r>
    <s v="REC000945"/>
    <x v="38"/>
    <x v="38"/>
    <x v="1"/>
    <x v="528"/>
    <n v="4"/>
    <x v="16"/>
    <x v="899"/>
    <n v="2.4"/>
    <m/>
  </r>
  <r>
    <s v="REC000946"/>
    <x v="230"/>
    <x v="230"/>
    <x v="3"/>
    <x v="432"/>
    <n v="5"/>
    <x v="23"/>
    <x v="900"/>
    <n v="2.2000000000000002"/>
    <m/>
  </r>
  <r>
    <s v="REC000947"/>
    <x v="238"/>
    <x v="238"/>
    <x v="4"/>
    <x v="35"/>
    <n v="5"/>
    <x v="7"/>
    <x v="901"/>
    <n v="1.4"/>
    <m/>
  </r>
  <r>
    <s v="REC000948"/>
    <x v="221"/>
    <x v="221"/>
    <x v="3"/>
    <x v="338"/>
    <n v="4"/>
    <x v="13"/>
    <x v="902"/>
    <n v="3.5"/>
    <m/>
  </r>
  <r>
    <s v="REC000949"/>
    <x v="252"/>
    <x v="252"/>
    <x v="3"/>
    <x v="529"/>
    <n v="4"/>
    <x v="88"/>
    <x v="903"/>
    <n v="1.3"/>
    <m/>
  </r>
  <r>
    <s v="REC000950"/>
    <x v="175"/>
    <x v="175"/>
    <x v="3"/>
    <x v="503"/>
    <n v="4"/>
    <x v="16"/>
    <x v="904"/>
    <n v="1.5"/>
    <m/>
  </r>
  <r>
    <s v="REC000951"/>
    <x v="108"/>
    <x v="108"/>
    <x v="1"/>
    <x v="316"/>
    <n v="4"/>
    <x v="21"/>
    <x v="905"/>
    <n v="1.1000000000000001"/>
    <m/>
  </r>
  <r>
    <s v="REC000952"/>
    <x v="51"/>
    <x v="51"/>
    <x v="3"/>
    <x v="530"/>
    <n v="7"/>
    <x v="25"/>
    <x v="33"/>
    <n v="4.7"/>
    <m/>
  </r>
  <r>
    <s v="REC000953"/>
    <x v="47"/>
    <x v="47"/>
    <x v="0"/>
    <x v="366"/>
    <n v="7"/>
    <x v="6"/>
    <x v="906"/>
    <n v="3.1"/>
    <m/>
  </r>
  <r>
    <s v="REC000954"/>
    <x v="54"/>
    <x v="54"/>
    <x v="4"/>
    <x v="100"/>
    <n v="5"/>
    <x v="4"/>
    <x v="907"/>
    <n v="2.2999999999999998"/>
    <m/>
  </r>
  <r>
    <s v="REC000955"/>
    <x v="183"/>
    <x v="183"/>
    <x v="0"/>
    <x v="380"/>
    <n v="6"/>
    <x v="30"/>
    <x v="908"/>
    <n v="3.3"/>
    <m/>
  </r>
  <r>
    <s v="REC000956"/>
    <x v="15"/>
    <x v="15"/>
    <x v="1"/>
    <x v="366"/>
    <n v="8"/>
    <x v="71"/>
    <x v="909"/>
    <n v="3.9"/>
    <s v="Late report"/>
  </r>
  <r>
    <s v="REC000957"/>
    <x v="129"/>
    <x v="129"/>
    <x v="2"/>
    <x v="531"/>
    <n v="3"/>
    <x v="23"/>
    <x v="910"/>
    <n v="1.4"/>
    <s v="Late report"/>
  </r>
  <r>
    <s v="REC000958"/>
    <x v="23"/>
    <x v="23"/>
    <x v="0"/>
    <x v="24"/>
    <n v="3"/>
    <x v="22"/>
    <x v="911"/>
    <n v="3.9"/>
    <m/>
  </r>
  <r>
    <s v="REC000959"/>
    <x v="23"/>
    <x v="23"/>
    <x v="4"/>
    <x v="296"/>
    <n v="4"/>
    <x v="2"/>
    <x v="912"/>
    <n v="1.3"/>
    <s v="Late report"/>
  </r>
  <r>
    <s v="REC000960"/>
    <x v="136"/>
    <x v="136"/>
    <x v="1"/>
    <x v="409"/>
    <n v="8"/>
    <x v="24"/>
    <x v="913"/>
    <n v="1.6"/>
    <m/>
  </r>
  <r>
    <s v="REC000961"/>
    <x v="135"/>
    <x v="135"/>
    <x v="4"/>
    <x v="318"/>
    <n v="7"/>
    <x v="37"/>
    <x v="914"/>
    <n v="1.1000000000000001"/>
    <m/>
  </r>
  <r>
    <s v="REC000962"/>
    <x v="168"/>
    <x v="168"/>
    <x v="0"/>
    <x v="271"/>
    <n v="8"/>
    <x v="34"/>
    <x v="915"/>
    <n v="3.7"/>
    <m/>
  </r>
  <r>
    <s v="REC000963"/>
    <x v="236"/>
    <x v="236"/>
    <x v="3"/>
    <x v="212"/>
    <n v="5"/>
    <x v="35"/>
    <x v="916"/>
    <n v="3.6"/>
    <m/>
  </r>
  <r>
    <s v="REC000964"/>
    <x v="34"/>
    <x v="34"/>
    <x v="1"/>
    <x v="532"/>
    <n v="2"/>
    <x v="58"/>
    <x v="917"/>
    <n v="1.6"/>
    <m/>
  </r>
  <r>
    <s v="REC000965"/>
    <x v="4"/>
    <x v="4"/>
    <x v="4"/>
    <x v="488"/>
    <n v="5"/>
    <x v="54"/>
    <x v="918"/>
    <n v="3.1"/>
    <s v="Late report"/>
  </r>
  <r>
    <s v="REC000966"/>
    <x v="125"/>
    <x v="125"/>
    <x v="0"/>
    <x v="9"/>
    <n v="9"/>
    <x v="13"/>
    <x v="919"/>
    <n v="1.4"/>
    <m/>
  </r>
  <r>
    <s v="REC000967"/>
    <x v="154"/>
    <x v="154"/>
    <x v="2"/>
    <x v="120"/>
    <n v="12"/>
    <x v="26"/>
    <x v="920"/>
    <n v="1.8"/>
    <m/>
  </r>
  <r>
    <s v="REC000968"/>
    <x v="274"/>
    <x v="274"/>
    <x v="0"/>
    <x v="286"/>
    <n v="1"/>
    <x v="18"/>
    <x v="921"/>
    <n v="1.2"/>
    <m/>
  </r>
  <r>
    <s v="REC000969"/>
    <x v="35"/>
    <x v="35"/>
    <x v="3"/>
    <x v="366"/>
    <n v="1"/>
    <x v="1"/>
    <x v="922"/>
    <n v="2.7"/>
    <s v="Late report"/>
  </r>
  <r>
    <s v="REC000970"/>
    <x v="206"/>
    <x v="206"/>
    <x v="3"/>
    <x v="533"/>
    <n v="4"/>
    <x v="31"/>
    <x v="923"/>
    <n v="2.8"/>
    <m/>
  </r>
  <r>
    <s v="REC000971"/>
    <x v="110"/>
    <x v="110"/>
    <x v="1"/>
    <x v="432"/>
    <n v="7"/>
    <x v="21"/>
    <x v="924"/>
    <n v="1.4"/>
    <m/>
  </r>
  <r>
    <s v="REC000972"/>
    <x v="44"/>
    <x v="44"/>
    <x v="3"/>
    <x v="54"/>
    <n v="4"/>
    <x v="32"/>
    <x v="925"/>
    <n v="3.6"/>
    <m/>
  </r>
  <r>
    <s v="REC000973"/>
    <x v="176"/>
    <x v="176"/>
    <x v="0"/>
    <x v="55"/>
    <n v="5"/>
    <x v="48"/>
    <x v="926"/>
    <n v="1.4"/>
    <m/>
  </r>
  <r>
    <s v="REC000974"/>
    <x v="240"/>
    <x v="240"/>
    <x v="1"/>
    <x v="298"/>
    <n v="2"/>
    <x v="64"/>
    <x v="927"/>
    <n v="4.9000000000000004"/>
    <m/>
  </r>
  <r>
    <s v="REC000975"/>
    <x v="274"/>
    <x v="274"/>
    <x v="3"/>
    <x v="534"/>
    <n v="10"/>
    <x v="59"/>
    <x v="928"/>
    <n v="4.2"/>
    <m/>
  </r>
  <r>
    <s v="REC000976"/>
    <x v="112"/>
    <x v="112"/>
    <x v="2"/>
    <x v="175"/>
    <n v="3"/>
    <x v="15"/>
    <x v="929"/>
    <n v="3.1"/>
    <m/>
  </r>
  <r>
    <s v="REC000977"/>
    <x v="278"/>
    <x v="278"/>
    <x v="4"/>
    <x v="119"/>
    <n v="4"/>
    <x v="20"/>
    <x v="930"/>
    <n v="2.1"/>
    <m/>
  </r>
  <r>
    <s v="REC000978"/>
    <x v="100"/>
    <x v="100"/>
    <x v="0"/>
    <x v="34"/>
    <n v="1"/>
    <x v="19"/>
    <x v="931"/>
    <n v="3.9"/>
    <m/>
  </r>
  <r>
    <s v="REC000979"/>
    <x v="287"/>
    <x v="287"/>
    <x v="4"/>
    <x v="434"/>
    <n v="4"/>
    <x v="7"/>
    <x v="932"/>
    <n v="2.4"/>
    <m/>
  </r>
  <r>
    <s v="REC000980"/>
    <x v="162"/>
    <x v="162"/>
    <x v="3"/>
    <x v="190"/>
    <n v="3"/>
    <x v="67"/>
    <x v="933"/>
    <n v="1.1000000000000001"/>
    <m/>
  </r>
  <r>
    <s v="REC000981"/>
    <x v="46"/>
    <x v="46"/>
    <x v="1"/>
    <x v="177"/>
    <n v="9"/>
    <x v="47"/>
    <x v="934"/>
    <n v="4.7"/>
    <m/>
  </r>
  <r>
    <s v="REC000982"/>
    <x v="51"/>
    <x v="51"/>
    <x v="0"/>
    <x v="116"/>
    <n v="5"/>
    <x v="69"/>
    <x v="935"/>
    <n v="2.1"/>
    <s v="Late report"/>
  </r>
  <r>
    <s v="REC000983"/>
    <x v="93"/>
    <x v="93"/>
    <x v="3"/>
    <x v="535"/>
    <n v="6"/>
    <x v="10"/>
    <x v="936"/>
    <n v="1.4"/>
    <m/>
  </r>
  <r>
    <s v="REC000984"/>
    <x v="41"/>
    <x v="41"/>
    <x v="4"/>
    <x v="536"/>
    <n v="2"/>
    <x v="42"/>
    <x v="937"/>
    <n v="2.2000000000000002"/>
    <m/>
  </r>
  <r>
    <s v="REC000985"/>
    <x v="166"/>
    <x v="166"/>
    <x v="2"/>
    <x v="472"/>
    <n v="8"/>
    <x v="41"/>
    <x v="83"/>
    <n v="2.2999999999999998"/>
    <m/>
  </r>
  <r>
    <s v="REC000986"/>
    <x v="202"/>
    <x v="202"/>
    <x v="4"/>
    <x v="537"/>
    <n v="6"/>
    <x v="60"/>
    <x v="938"/>
    <n v="4.5999999999999996"/>
    <s v="Late report"/>
  </r>
  <r>
    <s v="REC000987"/>
    <x v="259"/>
    <x v="259"/>
    <x v="0"/>
    <x v="538"/>
    <n v="3"/>
    <x v="47"/>
    <x v="939"/>
    <n v="3.4"/>
    <m/>
  </r>
  <r>
    <s v="REC000988"/>
    <x v="277"/>
    <x v="277"/>
    <x v="4"/>
    <x v="539"/>
    <n v="10"/>
    <x v="41"/>
    <x v="940"/>
    <n v="4.7"/>
    <s v="Late report"/>
  </r>
  <r>
    <s v="REC000989"/>
    <x v="151"/>
    <x v="151"/>
    <x v="3"/>
    <x v="540"/>
    <n v="6"/>
    <x v="8"/>
    <x v="941"/>
    <n v="4"/>
    <m/>
  </r>
  <r>
    <s v="REC000990"/>
    <x v="163"/>
    <x v="163"/>
    <x v="3"/>
    <x v="15"/>
    <n v="3"/>
    <x v="64"/>
    <x v="942"/>
    <n v="4.8"/>
    <m/>
  </r>
  <r>
    <s v="REC000991"/>
    <x v="15"/>
    <x v="15"/>
    <x v="2"/>
    <x v="541"/>
    <n v="7"/>
    <x v="34"/>
    <x v="943"/>
    <n v="3"/>
    <m/>
  </r>
  <r>
    <s v="REC000992"/>
    <x v="115"/>
    <x v="115"/>
    <x v="2"/>
    <x v="127"/>
    <n v="4"/>
    <x v="85"/>
    <x v="944"/>
    <n v="1.1000000000000001"/>
    <m/>
  </r>
  <r>
    <s v="REC000993"/>
    <x v="120"/>
    <x v="120"/>
    <x v="0"/>
    <x v="236"/>
    <n v="3"/>
    <x v="70"/>
    <x v="945"/>
    <n v="1.2"/>
    <m/>
  </r>
  <r>
    <s v="REC000994"/>
    <x v="120"/>
    <x v="120"/>
    <x v="1"/>
    <x v="484"/>
    <n v="1"/>
    <x v="9"/>
    <x v="946"/>
    <n v="3.9"/>
    <s v="Late report"/>
  </r>
  <r>
    <s v="REC000995"/>
    <x v="67"/>
    <x v="67"/>
    <x v="3"/>
    <x v="473"/>
    <n v="3"/>
    <x v="16"/>
    <x v="947"/>
    <n v="3"/>
    <m/>
  </r>
  <r>
    <s v="REC000996"/>
    <x v="262"/>
    <x v="262"/>
    <x v="2"/>
    <x v="413"/>
    <n v="4"/>
    <x v="55"/>
    <x v="948"/>
    <n v="2.9"/>
    <s v="Late report"/>
  </r>
  <r>
    <s v="REC000997"/>
    <x v="14"/>
    <x v="14"/>
    <x v="1"/>
    <x v="261"/>
    <n v="10"/>
    <x v="10"/>
    <x v="949"/>
    <n v="5"/>
    <m/>
  </r>
  <r>
    <s v="REC000998"/>
    <x v="121"/>
    <x v="121"/>
    <x v="2"/>
    <x v="214"/>
    <n v="9"/>
    <x v="19"/>
    <x v="950"/>
    <n v="4.9000000000000004"/>
    <m/>
  </r>
  <r>
    <s v="REC000999"/>
    <x v="62"/>
    <x v="62"/>
    <x v="3"/>
    <x v="64"/>
    <n v="2"/>
    <x v="17"/>
    <x v="951"/>
    <n v="3.7"/>
    <m/>
  </r>
  <r>
    <s v="REC001000"/>
    <x v="244"/>
    <x v="244"/>
    <x v="0"/>
    <x v="197"/>
    <n v="8"/>
    <x v="58"/>
    <x v="952"/>
    <n v="2.4"/>
    <s v="Late report"/>
  </r>
  <r>
    <s v="REC001001"/>
    <x v="222"/>
    <x v="222"/>
    <x v="4"/>
    <x v="461"/>
    <n v="7"/>
    <x v="71"/>
    <x v="953"/>
    <n v="1"/>
    <m/>
  </r>
  <r>
    <s v="REC001002"/>
    <x v="182"/>
    <x v="182"/>
    <x v="1"/>
    <x v="416"/>
    <n v="3"/>
    <x v="64"/>
    <x v="954"/>
    <n v="3.5"/>
    <m/>
  </r>
  <r>
    <s v="REC001003"/>
    <x v="198"/>
    <x v="198"/>
    <x v="3"/>
    <x v="542"/>
    <n v="6"/>
    <x v="47"/>
    <x v="955"/>
    <n v="1.6"/>
    <m/>
  </r>
  <r>
    <s v="REC001004"/>
    <x v="232"/>
    <x v="232"/>
    <x v="4"/>
    <x v="543"/>
    <n v="4"/>
    <x v="0"/>
    <x v="283"/>
    <n v="3.6"/>
    <m/>
  </r>
  <r>
    <s v="REC001005"/>
    <x v="159"/>
    <x v="159"/>
    <x v="3"/>
    <x v="198"/>
    <n v="8"/>
    <x v="1"/>
    <x v="956"/>
    <n v="4.7"/>
    <m/>
  </r>
  <r>
    <s v="REC001006"/>
    <x v="149"/>
    <x v="149"/>
    <x v="4"/>
    <x v="544"/>
    <n v="3"/>
    <x v="26"/>
    <x v="957"/>
    <n v="1.1000000000000001"/>
    <m/>
  </r>
  <r>
    <s v="REC001007"/>
    <x v="110"/>
    <x v="110"/>
    <x v="2"/>
    <x v="545"/>
    <n v="4"/>
    <x v="33"/>
    <x v="673"/>
    <n v="2.7"/>
    <m/>
  </r>
  <r>
    <s v="REC001008"/>
    <x v="191"/>
    <x v="191"/>
    <x v="3"/>
    <x v="132"/>
    <n v="2"/>
    <x v="41"/>
    <x v="958"/>
    <n v="3.2"/>
    <s v="Late report"/>
  </r>
  <r>
    <s v="REC001009"/>
    <x v="101"/>
    <x v="101"/>
    <x v="0"/>
    <x v="228"/>
    <n v="9"/>
    <x v="19"/>
    <x v="959"/>
    <n v="3.6"/>
    <m/>
  </r>
  <r>
    <s v="REC001010"/>
    <x v="61"/>
    <x v="61"/>
    <x v="1"/>
    <x v="379"/>
    <n v="3"/>
    <x v="18"/>
    <x v="960"/>
    <n v="1.6"/>
    <m/>
  </r>
  <r>
    <s v="REC001011"/>
    <x v="66"/>
    <x v="66"/>
    <x v="2"/>
    <x v="225"/>
    <n v="3"/>
    <x v="43"/>
    <x v="961"/>
    <n v="2.5"/>
    <m/>
  </r>
  <r>
    <s v="REC001012"/>
    <x v="70"/>
    <x v="70"/>
    <x v="3"/>
    <x v="320"/>
    <n v="7"/>
    <x v="22"/>
    <x v="324"/>
    <n v="4.9000000000000004"/>
    <m/>
  </r>
  <r>
    <s v="REC001013"/>
    <x v="211"/>
    <x v="211"/>
    <x v="0"/>
    <x v="345"/>
    <n v="1"/>
    <x v="15"/>
    <x v="635"/>
    <n v="1.6"/>
    <m/>
  </r>
  <r>
    <s v="REC001014"/>
    <x v="107"/>
    <x v="107"/>
    <x v="1"/>
    <x v="310"/>
    <n v="3"/>
    <x v="58"/>
    <x v="422"/>
    <n v="2.6"/>
    <m/>
  </r>
  <r>
    <s v="REC001015"/>
    <x v="195"/>
    <x v="195"/>
    <x v="2"/>
    <x v="333"/>
    <n v="3"/>
    <x v="4"/>
    <x v="962"/>
    <n v="1.5"/>
    <m/>
  </r>
  <r>
    <s v="REC001016"/>
    <x v="264"/>
    <x v="264"/>
    <x v="1"/>
    <x v="45"/>
    <n v="8"/>
    <x v="27"/>
    <x v="963"/>
    <n v="4"/>
    <m/>
  </r>
  <r>
    <s v="REC001017"/>
    <x v="185"/>
    <x v="185"/>
    <x v="3"/>
    <x v="76"/>
    <n v="2"/>
    <x v="55"/>
    <x v="964"/>
    <n v="3.2"/>
    <m/>
  </r>
  <r>
    <s v="REC001018"/>
    <x v="75"/>
    <x v="75"/>
    <x v="0"/>
    <x v="176"/>
    <n v="3"/>
    <x v="18"/>
    <x v="965"/>
    <n v="1.7"/>
    <m/>
  </r>
  <r>
    <s v="REC001019"/>
    <x v="273"/>
    <x v="273"/>
    <x v="4"/>
    <x v="546"/>
    <n v="6"/>
    <x v="44"/>
    <x v="966"/>
    <n v="3"/>
    <m/>
  </r>
  <r>
    <s v="REC001020"/>
    <x v="175"/>
    <x v="175"/>
    <x v="0"/>
    <x v="515"/>
    <n v="3"/>
    <x v="10"/>
    <x v="967"/>
    <n v="2.1"/>
    <m/>
  </r>
  <r>
    <s v="REC001021"/>
    <x v="15"/>
    <x v="15"/>
    <x v="0"/>
    <x v="132"/>
    <n v="8"/>
    <x v="63"/>
    <x v="968"/>
    <n v="1.8"/>
    <m/>
  </r>
  <r>
    <s v="REC001022"/>
    <x v="208"/>
    <x v="208"/>
    <x v="0"/>
    <x v="547"/>
    <n v="5"/>
    <x v="66"/>
    <x v="969"/>
    <n v="3.1"/>
    <m/>
  </r>
  <r>
    <s v="REC001023"/>
    <x v="153"/>
    <x v="153"/>
    <x v="3"/>
    <x v="548"/>
    <n v="5"/>
    <x v="54"/>
    <x v="970"/>
    <n v="2.4"/>
    <m/>
  </r>
  <r>
    <s v="REC001024"/>
    <x v="217"/>
    <x v="217"/>
    <x v="3"/>
    <x v="208"/>
    <n v="6"/>
    <x v="13"/>
    <x v="971"/>
    <n v="2.9"/>
    <m/>
  </r>
  <r>
    <s v="REC001025"/>
    <x v="56"/>
    <x v="56"/>
    <x v="0"/>
    <x v="549"/>
    <n v="5"/>
    <x v="19"/>
    <x v="972"/>
    <n v="3.1"/>
    <m/>
  </r>
  <r>
    <s v="REC001026"/>
    <x v="179"/>
    <x v="179"/>
    <x v="1"/>
    <x v="532"/>
    <n v="4"/>
    <x v="50"/>
    <x v="973"/>
    <n v="1.6"/>
    <m/>
  </r>
  <r>
    <s v="REC001027"/>
    <x v="148"/>
    <x v="148"/>
    <x v="4"/>
    <x v="550"/>
    <n v="9"/>
    <x v="9"/>
    <x v="974"/>
    <n v="4.2"/>
    <s v="Late report"/>
  </r>
  <r>
    <s v="REC001028"/>
    <x v="99"/>
    <x v="99"/>
    <x v="0"/>
    <x v="523"/>
    <n v="3"/>
    <x v="41"/>
    <x v="89"/>
    <n v="4.5"/>
    <m/>
  </r>
  <r>
    <s v="REC001029"/>
    <x v="281"/>
    <x v="281"/>
    <x v="4"/>
    <x v="515"/>
    <n v="5"/>
    <x v="16"/>
    <x v="975"/>
    <n v="4.4000000000000004"/>
    <m/>
  </r>
  <r>
    <s v="REC001030"/>
    <x v="148"/>
    <x v="148"/>
    <x v="4"/>
    <x v="112"/>
    <n v="9"/>
    <x v="10"/>
    <x v="976"/>
    <n v="1"/>
    <s v="Late report"/>
  </r>
  <r>
    <s v="REC001031"/>
    <x v="235"/>
    <x v="235"/>
    <x v="2"/>
    <x v="447"/>
    <n v="9"/>
    <x v="14"/>
    <x v="977"/>
    <n v="3.2"/>
    <m/>
  </r>
  <r>
    <s v="REC001032"/>
    <x v="288"/>
    <x v="288"/>
    <x v="0"/>
    <x v="19"/>
    <n v="4"/>
    <x v="37"/>
    <x v="978"/>
    <n v="2.8"/>
    <m/>
  </r>
  <r>
    <s v="REC001033"/>
    <x v="158"/>
    <x v="158"/>
    <x v="3"/>
    <x v="139"/>
    <n v="6"/>
    <x v="3"/>
    <x v="979"/>
    <n v="3.6"/>
    <m/>
  </r>
  <r>
    <s v="REC001034"/>
    <x v="255"/>
    <x v="255"/>
    <x v="4"/>
    <x v="236"/>
    <n v="4"/>
    <x v="76"/>
    <x v="980"/>
    <n v="3.4"/>
    <s v="Late report"/>
  </r>
  <r>
    <s v="REC001035"/>
    <x v="248"/>
    <x v="248"/>
    <x v="2"/>
    <x v="462"/>
    <n v="7"/>
    <x v="1"/>
    <x v="981"/>
    <n v="2.2999999999999998"/>
    <m/>
  </r>
  <r>
    <s v="REC001036"/>
    <x v="142"/>
    <x v="142"/>
    <x v="0"/>
    <x v="113"/>
    <n v="3"/>
    <x v="0"/>
    <x v="982"/>
    <n v="1.4"/>
    <m/>
  </r>
  <r>
    <s v="REC001037"/>
    <x v="244"/>
    <x v="244"/>
    <x v="1"/>
    <x v="551"/>
    <n v="12"/>
    <x v="72"/>
    <x v="983"/>
    <n v="2"/>
    <m/>
  </r>
  <r>
    <s v="REC001038"/>
    <x v="73"/>
    <x v="73"/>
    <x v="2"/>
    <x v="552"/>
    <n v="5"/>
    <x v="30"/>
    <x v="984"/>
    <n v="2.5"/>
    <m/>
  </r>
  <r>
    <s v="REC001039"/>
    <x v="44"/>
    <x v="44"/>
    <x v="2"/>
    <x v="122"/>
    <n v="0"/>
    <x v="35"/>
    <x v="985"/>
    <n v="4.3"/>
    <m/>
  </r>
  <r>
    <s v="REC001040"/>
    <x v="270"/>
    <x v="270"/>
    <x v="1"/>
    <x v="335"/>
    <n v="7"/>
    <x v="77"/>
    <x v="468"/>
    <n v="3.1"/>
    <s v="Late report"/>
  </r>
  <r>
    <s v="REC001041"/>
    <x v="269"/>
    <x v="269"/>
    <x v="0"/>
    <x v="243"/>
    <n v="8"/>
    <x v="3"/>
    <x v="986"/>
    <n v="3"/>
    <s v="Late report"/>
  </r>
  <r>
    <s v="REC001042"/>
    <x v="91"/>
    <x v="91"/>
    <x v="1"/>
    <x v="298"/>
    <n v="5"/>
    <x v="48"/>
    <x v="987"/>
    <n v="4"/>
    <m/>
  </r>
  <r>
    <s v="REC001043"/>
    <x v="223"/>
    <x v="223"/>
    <x v="3"/>
    <x v="57"/>
    <n v="4"/>
    <x v="32"/>
    <x v="988"/>
    <n v="1.5"/>
    <m/>
  </r>
  <r>
    <s v="REC001044"/>
    <x v="226"/>
    <x v="226"/>
    <x v="0"/>
    <x v="6"/>
    <n v="5"/>
    <x v="0"/>
    <x v="989"/>
    <n v="4.5999999999999996"/>
    <m/>
  </r>
  <r>
    <s v="REC001045"/>
    <x v="17"/>
    <x v="17"/>
    <x v="2"/>
    <x v="409"/>
    <n v="9"/>
    <x v="46"/>
    <x v="990"/>
    <n v="2.4"/>
    <s v="Late report"/>
  </r>
  <r>
    <s v="REC001046"/>
    <x v="33"/>
    <x v="33"/>
    <x v="3"/>
    <x v="553"/>
    <n v="5"/>
    <x v="52"/>
    <x v="991"/>
    <n v="4.5999999999999996"/>
    <m/>
  </r>
  <r>
    <s v="REC001047"/>
    <x v="76"/>
    <x v="76"/>
    <x v="1"/>
    <x v="34"/>
    <n v="4"/>
    <x v="7"/>
    <x v="992"/>
    <n v="2.8"/>
    <m/>
  </r>
  <r>
    <s v="REC001048"/>
    <x v="122"/>
    <x v="122"/>
    <x v="1"/>
    <x v="554"/>
    <n v="3"/>
    <x v="54"/>
    <x v="993"/>
    <n v="1.9"/>
    <m/>
  </r>
  <r>
    <s v="REC001049"/>
    <x v="289"/>
    <x v="289"/>
    <x v="1"/>
    <x v="555"/>
    <n v="8"/>
    <x v="42"/>
    <x v="994"/>
    <n v="3.1"/>
    <m/>
  </r>
  <r>
    <s v="REC001050"/>
    <x v="274"/>
    <x v="274"/>
    <x v="1"/>
    <x v="49"/>
    <n v="9"/>
    <x v="50"/>
    <x v="995"/>
    <n v="3.9"/>
    <s v="Late report"/>
  </r>
  <r>
    <s v="REC001051"/>
    <x v="165"/>
    <x v="165"/>
    <x v="0"/>
    <x v="436"/>
    <n v="6"/>
    <x v="16"/>
    <x v="996"/>
    <n v="4.2"/>
    <s v="Late report"/>
  </r>
  <r>
    <s v="REC001052"/>
    <x v="100"/>
    <x v="100"/>
    <x v="0"/>
    <x v="272"/>
    <n v="6"/>
    <x v="21"/>
    <x v="997"/>
    <n v="2.2000000000000002"/>
    <m/>
  </r>
  <r>
    <s v="REC001053"/>
    <x v="167"/>
    <x v="167"/>
    <x v="3"/>
    <x v="556"/>
    <n v="11"/>
    <x v="15"/>
    <x v="998"/>
    <n v="4.0999999999999996"/>
    <m/>
  </r>
  <r>
    <s v="REC001054"/>
    <x v="279"/>
    <x v="279"/>
    <x v="4"/>
    <x v="557"/>
    <n v="5"/>
    <x v="64"/>
    <x v="999"/>
    <n v="3.9"/>
    <m/>
  </r>
  <r>
    <s v="REC001055"/>
    <x v="128"/>
    <x v="128"/>
    <x v="0"/>
    <x v="558"/>
    <n v="6"/>
    <x v="48"/>
    <x v="1000"/>
    <n v="4.7"/>
    <m/>
  </r>
  <r>
    <s v="REC001056"/>
    <x v="111"/>
    <x v="111"/>
    <x v="4"/>
    <x v="266"/>
    <n v="3"/>
    <x v="58"/>
    <x v="1001"/>
    <n v="2.5"/>
    <m/>
  </r>
  <r>
    <s v="REC001057"/>
    <x v="5"/>
    <x v="5"/>
    <x v="1"/>
    <x v="348"/>
    <n v="11"/>
    <x v="80"/>
    <x v="1002"/>
    <n v="3.6"/>
    <m/>
  </r>
  <r>
    <s v="REC001058"/>
    <x v="113"/>
    <x v="113"/>
    <x v="4"/>
    <x v="81"/>
    <n v="5"/>
    <x v="27"/>
    <x v="1003"/>
    <n v="1.4"/>
    <m/>
  </r>
  <r>
    <s v="REC001059"/>
    <x v="126"/>
    <x v="126"/>
    <x v="2"/>
    <x v="352"/>
    <n v="4"/>
    <x v="41"/>
    <x v="1004"/>
    <n v="4.0999999999999996"/>
    <s v="Late report"/>
  </r>
  <r>
    <s v="REC001060"/>
    <x v="249"/>
    <x v="249"/>
    <x v="3"/>
    <x v="170"/>
    <n v="7"/>
    <x v="10"/>
    <x v="1005"/>
    <n v="3.9"/>
    <m/>
  </r>
  <r>
    <s v="REC001061"/>
    <x v="290"/>
    <x v="290"/>
    <x v="3"/>
    <x v="152"/>
    <n v="5"/>
    <x v="50"/>
    <x v="1006"/>
    <n v="2.2000000000000002"/>
    <m/>
  </r>
  <r>
    <s v="REC001062"/>
    <x v="253"/>
    <x v="253"/>
    <x v="0"/>
    <x v="495"/>
    <n v="9"/>
    <x v="17"/>
    <x v="1007"/>
    <n v="3.7"/>
    <m/>
  </r>
  <r>
    <s v="REC001063"/>
    <x v="291"/>
    <x v="291"/>
    <x v="4"/>
    <x v="559"/>
    <n v="5"/>
    <x v="55"/>
    <x v="1008"/>
    <n v="1.6"/>
    <m/>
  </r>
  <r>
    <s v="REC001064"/>
    <x v="240"/>
    <x v="240"/>
    <x v="3"/>
    <x v="214"/>
    <n v="2"/>
    <x v="40"/>
    <x v="1009"/>
    <n v="3.5"/>
    <m/>
  </r>
  <r>
    <s v="REC001065"/>
    <x v="173"/>
    <x v="173"/>
    <x v="4"/>
    <x v="560"/>
    <n v="10"/>
    <x v="33"/>
    <x v="1010"/>
    <n v="4.5"/>
    <s v="Late report"/>
  </r>
  <r>
    <s v="REC001066"/>
    <x v="277"/>
    <x v="277"/>
    <x v="2"/>
    <x v="560"/>
    <n v="4"/>
    <x v="15"/>
    <x v="1011"/>
    <n v="2.2000000000000002"/>
    <m/>
  </r>
  <r>
    <s v="REC001067"/>
    <x v="292"/>
    <x v="292"/>
    <x v="0"/>
    <x v="486"/>
    <n v="5"/>
    <x v="43"/>
    <x v="746"/>
    <n v="2.2000000000000002"/>
    <s v="Late report"/>
  </r>
  <r>
    <s v="REC001068"/>
    <x v="268"/>
    <x v="268"/>
    <x v="1"/>
    <x v="360"/>
    <n v="4"/>
    <x v="37"/>
    <x v="2"/>
    <n v="2.6"/>
    <m/>
  </r>
  <r>
    <s v="REC001069"/>
    <x v="17"/>
    <x v="17"/>
    <x v="4"/>
    <x v="308"/>
    <n v="10"/>
    <x v="50"/>
    <x v="1012"/>
    <n v="3.2"/>
    <m/>
  </r>
  <r>
    <s v="REC001070"/>
    <x v="261"/>
    <x v="261"/>
    <x v="1"/>
    <x v="358"/>
    <n v="4"/>
    <x v="7"/>
    <x v="1013"/>
    <n v="3.1"/>
    <s v="Late report"/>
  </r>
  <r>
    <s v="REC001071"/>
    <x v="167"/>
    <x v="167"/>
    <x v="2"/>
    <x v="203"/>
    <n v="5"/>
    <x v="1"/>
    <x v="1014"/>
    <n v="3.2"/>
    <m/>
  </r>
  <r>
    <s v="REC001072"/>
    <x v="32"/>
    <x v="32"/>
    <x v="2"/>
    <x v="392"/>
    <n v="6"/>
    <x v="48"/>
    <x v="1015"/>
    <n v="3.7"/>
    <m/>
  </r>
  <r>
    <s v="REC001073"/>
    <x v="15"/>
    <x v="15"/>
    <x v="2"/>
    <x v="323"/>
    <n v="7"/>
    <x v="35"/>
    <x v="1016"/>
    <n v="1"/>
    <m/>
  </r>
  <r>
    <s v="REC001074"/>
    <x v="244"/>
    <x v="244"/>
    <x v="0"/>
    <x v="560"/>
    <n v="10"/>
    <x v="21"/>
    <x v="1017"/>
    <n v="3.7"/>
    <m/>
  </r>
  <r>
    <s v="REC001075"/>
    <x v="131"/>
    <x v="131"/>
    <x v="0"/>
    <x v="442"/>
    <n v="4"/>
    <x v="25"/>
    <x v="1018"/>
    <n v="2.2999999999999998"/>
    <m/>
  </r>
  <r>
    <s v="REC001076"/>
    <x v="199"/>
    <x v="199"/>
    <x v="1"/>
    <x v="12"/>
    <n v="2"/>
    <x v="47"/>
    <x v="1019"/>
    <n v="1.2"/>
    <m/>
  </r>
  <r>
    <s v="REC001077"/>
    <x v="60"/>
    <x v="60"/>
    <x v="4"/>
    <x v="337"/>
    <n v="9"/>
    <x v="11"/>
    <x v="1020"/>
    <n v="3.8"/>
    <m/>
  </r>
  <r>
    <s v="REC001078"/>
    <x v="150"/>
    <x v="150"/>
    <x v="1"/>
    <x v="18"/>
    <n v="6"/>
    <x v="52"/>
    <x v="1021"/>
    <n v="1.1000000000000001"/>
    <m/>
  </r>
  <r>
    <s v="REC001079"/>
    <x v="80"/>
    <x v="80"/>
    <x v="4"/>
    <x v="122"/>
    <n v="5"/>
    <x v="1"/>
    <x v="1022"/>
    <n v="5"/>
    <m/>
  </r>
  <r>
    <s v="REC001080"/>
    <x v="143"/>
    <x v="143"/>
    <x v="2"/>
    <x v="178"/>
    <n v="6"/>
    <x v="55"/>
    <x v="1023"/>
    <n v="4.5"/>
    <m/>
  </r>
  <r>
    <s v="REC001081"/>
    <x v="98"/>
    <x v="98"/>
    <x v="1"/>
    <x v="276"/>
    <n v="2"/>
    <x v="77"/>
    <x v="1024"/>
    <n v="3.6"/>
    <m/>
  </r>
  <r>
    <s v="REC001082"/>
    <x v="113"/>
    <x v="113"/>
    <x v="2"/>
    <x v="466"/>
    <n v="6"/>
    <x v="37"/>
    <x v="1025"/>
    <n v="3.7"/>
    <m/>
  </r>
  <r>
    <s v="REC001083"/>
    <x v="39"/>
    <x v="39"/>
    <x v="3"/>
    <x v="527"/>
    <n v="7"/>
    <x v="49"/>
    <x v="1026"/>
    <n v="1.4"/>
    <m/>
  </r>
  <r>
    <s v="REC001084"/>
    <x v="243"/>
    <x v="243"/>
    <x v="2"/>
    <x v="49"/>
    <n v="5"/>
    <x v="43"/>
    <x v="1027"/>
    <n v="2.1"/>
    <m/>
  </r>
  <r>
    <s v="REC001085"/>
    <x v="63"/>
    <x v="63"/>
    <x v="4"/>
    <x v="86"/>
    <n v="6"/>
    <x v="10"/>
    <x v="1028"/>
    <n v="3.8"/>
    <m/>
  </r>
  <r>
    <s v="REC001086"/>
    <x v="66"/>
    <x v="66"/>
    <x v="2"/>
    <x v="9"/>
    <n v="3"/>
    <x v="2"/>
    <x v="56"/>
    <n v="4.2"/>
    <s v="Late report"/>
  </r>
  <r>
    <s v="REC001087"/>
    <x v="213"/>
    <x v="213"/>
    <x v="2"/>
    <x v="350"/>
    <n v="3"/>
    <x v="21"/>
    <x v="658"/>
    <n v="4"/>
    <m/>
  </r>
  <r>
    <s v="REC001088"/>
    <x v="191"/>
    <x v="191"/>
    <x v="0"/>
    <x v="368"/>
    <n v="0"/>
    <x v="23"/>
    <x v="1029"/>
    <n v="1.8"/>
    <m/>
  </r>
  <r>
    <s v="REC001089"/>
    <x v="90"/>
    <x v="90"/>
    <x v="4"/>
    <x v="561"/>
    <n v="7"/>
    <x v="55"/>
    <x v="1030"/>
    <n v="1.7"/>
    <m/>
  </r>
  <r>
    <s v="REC001090"/>
    <x v="233"/>
    <x v="233"/>
    <x v="3"/>
    <x v="562"/>
    <n v="5"/>
    <x v="63"/>
    <x v="1031"/>
    <n v="4.2"/>
    <m/>
  </r>
  <r>
    <s v="REC001091"/>
    <x v="293"/>
    <x v="293"/>
    <x v="3"/>
    <x v="439"/>
    <n v="3"/>
    <x v="60"/>
    <x v="949"/>
    <n v="2.6"/>
    <m/>
  </r>
  <r>
    <s v="REC001092"/>
    <x v="222"/>
    <x v="222"/>
    <x v="1"/>
    <x v="493"/>
    <n v="4"/>
    <x v="1"/>
    <x v="1032"/>
    <n v="2.6"/>
    <m/>
  </r>
  <r>
    <s v="REC001093"/>
    <x v="80"/>
    <x v="80"/>
    <x v="0"/>
    <x v="137"/>
    <n v="4"/>
    <x v="47"/>
    <x v="1033"/>
    <n v="3.3"/>
    <m/>
  </r>
  <r>
    <s v="REC001094"/>
    <x v="161"/>
    <x v="161"/>
    <x v="2"/>
    <x v="294"/>
    <n v="4"/>
    <x v="49"/>
    <x v="1034"/>
    <n v="3.1"/>
    <m/>
  </r>
  <r>
    <s v="REC001095"/>
    <x v="136"/>
    <x v="136"/>
    <x v="0"/>
    <x v="167"/>
    <n v="4"/>
    <x v="75"/>
    <x v="1035"/>
    <n v="1.6"/>
    <m/>
  </r>
  <r>
    <s v="REC001096"/>
    <x v="101"/>
    <x v="101"/>
    <x v="4"/>
    <x v="563"/>
    <n v="5"/>
    <x v="51"/>
    <x v="1036"/>
    <n v="1.8"/>
    <m/>
  </r>
  <r>
    <s v="REC001097"/>
    <x v="20"/>
    <x v="20"/>
    <x v="0"/>
    <x v="448"/>
    <n v="7"/>
    <x v="16"/>
    <x v="1037"/>
    <n v="3.7"/>
    <m/>
  </r>
  <r>
    <s v="REC001098"/>
    <x v="161"/>
    <x v="161"/>
    <x v="2"/>
    <x v="8"/>
    <n v="5"/>
    <x v="21"/>
    <x v="1038"/>
    <n v="3.2"/>
    <m/>
  </r>
  <r>
    <s v="REC001099"/>
    <x v="120"/>
    <x v="120"/>
    <x v="1"/>
    <x v="132"/>
    <n v="4"/>
    <x v="50"/>
    <x v="1039"/>
    <n v="1.7"/>
    <m/>
  </r>
  <r>
    <s v="REC001100"/>
    <x v="149"/>
    <x v="149"/>
    <x v="3"/>
    <x v="564"/>
    <n v="10"/>
    <x v="3"/>
    <x v="1040"/>
    <n v="3.1"/>
    <m/>
  </r>
  <r>
    <s v="REC001101"/>
    <x v="195"/>
    <x v="195"/>
    <x v="0"/>
    <x v="500"/>
    <n v="3"/>
    <x v="3"/>
    <x v="1041"/>
    <n v="4.9000000000000004"/>
    <m/>
  </r>
  <r>
    <s v="REC001102"/>
    <x v="265"/>
    <x v="265"/>
    <x v="3"/>
    <x v="79"/>
    <n v="2"/>
    <x v="71"/>
    <x v="1042"/>
    <n v="2.8"/>
    <m/>
  </r>
  <r>
    <s v="REC001103"/>
    <x v="101"/>
    <x v="101"/>
    <x v="3"/>
    <x v="87"/>
    <n v="7"/>
    <x v="5"/>
    <x v="1043"/>
    <n v="1.4"/>
    <s v="Late report"/>
  </r>
  <r>
    <s v="REC001104"/>
    <x v="197"/>
    <x v="197"/>
    <x v="4"/>
    <x v="236"/>
    <n v="8"/>
    <x v="44"/>
    <x v="1044"/>
    <n v="1.6"/>
    <m/>
  </r>
  <r>
    <s v="REC001105"/>
    <x v="183"/>
    <x v="183"/>
    <x v="3"/>
    <x v="362"/>
    <n v="4"/>
    <x v="3"/>
    <x v="1045"/>
    <n v="3.6"/>
    <m/>
  </r>
  <r>
    <s v="REC001106"/>
    <x v="168"/>
    <x v="168"/>
    <x v="1"/>
    <x v="565"/>
    <n v="8"/>
    <x v="15"/>
    <x v="1046"/>
    <n v="3"/>
    <m/>
  </r>
  <r>
    <s v="REC001107"/>
    <x v="147"/>
    <x v="147"/>
    <x v="4"/>
    <x v="566"/>
    <n v="5"/>
    <x v="35"/>
    <x v="1047"/>
    <n v="2.5"/>
    <m/>
  </r>
  <r>
    <s v="REC001108"/>
    <x v="75"/>
    <x v="75"/>
    <x v="0"/>
    <x v="212"/>
    <n v="8"/>
    <x v="55"/>
    <x v="1048"/>
    <n v="2.9"/>
    <s v="Late report"/>
  </r>
  <r>
    <s v="REC001109"/>
    <x v="170"/>
    <x v="170"/>
    <x v="0"/>
    <x v="86"/>
    <n v="4"/>
    <x v="19"/>
    <x v="1049"/>
    <n v="1.3"/>
    <m/>
  </r>
  <r>
    <s v="REC001110"/>
    <x v="283"/>
    <x v="283"/>
    <x v="2"/>
    <x v="267"/>
    <n v="3"/>
    <x v="49"/>
    <x v="1050"/>
    <n v="1.4"/>
    <m/>
  </r>
  <r>
    <s v="REC001111"/>
    <x v="267"/>
    <x v="267"/>
    <x v="1"/>
    <x v="412"/>
    <n v="5"/>
    <x v="73"/>
    <x v="1051"/>
    <n v="4.5"/>
    <m/>
  </r>
  <r>
    <s v="REC001112"/>
    <x v="11"/>
    <x v="11"/>
    <x v="1"/>
    <x v="320"/>
    <n v="4"/>
    <x v="23"/>
    <x v="1052"/>
    <n v="1"/>
    <m/>
  </r>
  <r>
    <s v="REC001113"/>
    <x v="70"/>
    <x v="70"/>
    <x v="0"/>
    <x v="297"/>
    <n v="5"/>
    <x v="41"/>
    <x v="1053"/>
    <n v="2.6"/>
    <m/>
  </r>
  <r>
    <s v="REC001114"/>
    <x v="265"/>
    <x v="265"/>
    <x v="2"/>
    <x v="567"/>
    <n v="4"/>
    <x v="29"/>
    <x v="1054"/>
    <n v="3.3"/>
    <m/>
  </r>
  <r>
    <s v="REC001115"/>
    <x v="189"/>
    <x v="189"/>
    <x v="1"/>
    <x v="568"/>
    <n v="3"/>
    <x v="55"/>
    <x v="1055"/>
    <n v="1.6"/>
    <m/>
  </r>
  <r>
    <s v="REC001116"/>
    <x v="76"/>
    <x v="76"/>
    <x v="1"/>
    <x v="126"/>
    <n v="7"/>
    <x v="61"/>
    <x v="1056"/>
    <n v="3.1"/>
    <m/>
  </r>
  <r>
    <s v="REC001117"/>
    <x v="77"/>
    <x v="77"/>
    <x v="3"/>
    <x v="110"/>
    <n v="5"/>
    <x v="32"/>
    <x v="1057"/>
    <n v="3"/>
    <m/>
  </r>
  <r>
    <s v="REC001118"/>
    <x v="176"/>
    <x v="176"/>
    <x v="0"/>
    <x v="291"/>
    <n v="3"/>
    <x v="68"/>
    <x v="1058"/>
    <n v="2.9"/>
    <m/>
  </r>
  <r>
    <s v="REC001119"/>
    <x v="260"/>
    <x v="260"/>
    <x v="1"/>
    <x v="320"/>
    <n v="0"/>
    <x v="18"/>
    <x v="1059"/>
    <n v="4.5999999999999996"/>
    <m/>
  </r>
  <r>
    <s v="REC001120"/>
    <x v="169"/>
    <x v="169"/>
    <x v="4"/>
    <x v="428"/>
    <n v="4"/>
    <x v="42"/>
    <x v="1060"/>
    <n v="2.1"/>
    <s v="Late report"/>
  </r>
  <r>
    <s v="REC001121"/>
    <x v="115"/>
    <x v="115"/>
    <x v="2"/>
    <x v="314"/>
    <n v="9"/>
    <x v="85"/>
    <x v="1061"/>
    <n v="4.8"/>
    <m/>
  </r>
  <r>
    <s v="REC001122"/>
    <x v="267"/>
    <x v="267"/>
    <x v="4"/>
    <x v="235"/>
    <n v="4"/>
    <x v="9"/>
    <x v="1062"/>
    <n v="4.7"/>
    <m/>
  </r>
  <r>
    <s v="REC001123"/>
    <x v="157"/>
    <x v="157"/>
    <x v="0"/>
    <x v="569"/>
    <n v="2"/>
    <x v="69"/>
    <x v="1063"/>
    <n v="1.3"/>
    <m/>
  </r>
  <r>
    <s v="REC001124"/>
    <x v="193"/>
    <x v="193"/>
    <x v="0"/>
    <x v="570"/>
    <n v="9"/>
    <x v="65"/>
    <x v="1064"/>
    <n v="3.5"/>
    <m/>
  </r>
  <r>
    <s v="REC001125"/>
    <x v="155"/>
    <x v="155"/>
    <x v="0"/>
    <x v="193"/>
    <n v="3"/>
    <x v="7"/>
    <x v="668"/>
    <n v="2.1"/>
    <m/>
  </r>
  <r>
    <s v="REC001126"/>
    <x v="73"/>
    <x v="73"/>
    <x v="4"/>
    <x v="162"/>
    <n v="3"/>
    <x v="1"/>
    <x v="1065"/>
    <n v="2.6"/>
    <m/>
  </r>
  <r>
    <s v="REC001127"/>
    <x v="85"/>
    <x v="85"/>
    <x v="1"/>
    <x v="376"/>
    <n v="5"/>
    <x v="21"/>
    <x v="1066"/>
    <n v="2.7"/>
    <m/>
  </r>
  <r>
    <s v="REC001128"/>
    <x v="145"/>
    <x v="145"/>
    <x v="1"/>
    <x v="471"/>
    <n v="6"/>
    <x v="52"/>
    <x v="1067"/>
    <n v="4.7"/>
    <m/>
  </r>
  <r>
    <s v="REC001129"/>
    <x v="202"/>
    <x v="202"/>
    <x v="2"/>
    <x v="2"/>
    <n v="4"/>
    <x v="16"/>
    <x v="685"/>
    <n v="3.8"/>
    <m/>
  </r>
  <r>
    <s v="REC001130"/>
    <x v="238"/>
    <x v="238"/>
    <x v="0"/>
    <x v="339"/>
    <n v="7"/>
    <x v="29"/>
    <x v="1068"/>
    <n v="3.4"/>
    <m/>
  </r>
  <r>
    <s v="REC001131"/>
    <x v="101"/>
    <x v="101"/>
    <x v="3"/>
    <x v="486"/>
    <n v="2"/>
    <x v="50"/>
    <x v="1069"/>
    <n v="3.7"/>
    <m/>
  </r>
  <r>
    <s v="REC001132"/>
    <x v="264"/>
    <x v="264"/>
    <x v="0"/>
    <x v="443"/>
    <n v="6"/>
    <x v="4"/>
    <x v="1070"/>
    <n v="2"/>
    <m/>
  </r>
  <r>
    <s v="REC001133"/>
    <x v="92"/>
    <x v="92"/>
    <x v="2"/>
    <x v="344"/>
    <n v="4"/>
    <x v="14"/>
    <x v="1071"/>
    <n v="1.1000000000000001"/>
    <m/>
  </r>
  <r>
    <s v="REC001134"/>
    <x v="80"/>
    <x v="80"/>
    <x v="1"/>
    <x v="62"/>
    <n v="4"/>
    <x v="15"/>
    <x v="1072"/>
    <n v="2.2999999999999998"/>
    <m/>
  </r>
  <r>
    <s v="REC001135"/>
    <x v="74"/>
    <x v="74"/>
    <x v="3"/>
    <x v="571"/>
    <n v="5"/>
    <x v="30"/>
    <x v="1073"/>
    <n v="2.2000000000000002"/>
    <s v="Late report"/>
  </r>
  <r>
    <s v="REC001136"/>
    <x v="118"/>
    <x v="118"/>
    <x v="3"/>
    <x v="217"/>
    <n v="4"/>
    <x v="15"/>
    <x v="1074"/>
    <n v="2.2000000000000002"/>
    <m/>
  </r>
  <r>
    <s v="REC001137"/>
    <x v="237"/>
    <x v="237"/>
    <x v="1"/>
    <x v="74"/>
    <n v="4"/>
    <x v="50"/>
    <x v="1075"/>
    <n v="4.0999999999999996"/>
    <m/>
  </r>
  <r>
    <s v="REC001138"/>
    <x v="230"/>
    <x v="230"/>
    <x v="0"/>
    <x v="499"/>
    <n v="2"/>
    <x v="43"/>
    <x v="1076"/>
    <n v="4.3"/>
    <s v="Late report"/>
  </r>
  <r>
    <s v="REC001139"/>
    <x v="68"/>
    <x v="68"/>
    <x v="1"/>
    <x v="107"/>
    <n v="7"/>
    <x v="4"/>
    <x v="1077"/>
    <n v="1.5"/>
    <m/>
  </r>
  <r>
    <s v="REC001140"/>
    <x v="186"/>
    <x v="186"/>
    <x v="2"/>
    <x v="562"/>
    <n v="8"/>
    <x v="32"/>
    <x v="1078"/>
    <n v="1.1000000000000001"/>
    <m/>
  </r>
  <r>
    <s v="REC001141"/>
    <x v="119"/>
    <x v="119"/>
    <x v="4"/>
    <x v="148"/>
    <n v="6"/>
    <x v="40"/>
    <x v="1079"/>
    <n v="2.2000000000000002"/>
    <m/>
  </r>
  <r>
    <s v="REC001142"/>
    <x v="102"/>
    <x v="102"/>
    <x v="1"/>
    <x v="408"/>
    <n v="10"/>
    <x v="64"/>
    <x v="1080"/>
    <n v="4.3"/>
    <m/>
  </r>
  <r>
    <s v="REC001143"/>
    <x v="66"/>
    <x v="66"/>
    <x v="2"/>
    <x v="385"/>
    <n v="5"/>
    <x v="34"/>
    <x v="1081"/>
    <n v="1.1000000000000001"/>
    <m/>
  </r>
  <r>
    <s v="REC001144"/>
    <x v="73"/>
    <x v="73"/>
    <x v="1"/>
    <x v="496"/>
    <n v="5"/>
    <x v="70"/>
    <x v="1082"/>
    <n v="1.3"/>
    <m/>
  </r>
  <r>
    <s v="REC001145"/>
    <x v="270"/>
    <x v="270"/>
    <x v="3"/>
    <x v="572"/>
    <n v="4"/>
    <x v="15"/>
    <x v="1083"/>
    <n v="4.8"/>
    <m/>
  </r>
  <r>
    <s v="REC001146"/>
    <x v="248"/>
    <x v="248"/>
    <x v="0"/>
    <x v="69"/>
    <n v="6"/>
    <x v="27"/>
    <x v="1084"/>
    <n v="2.4"/>
    <m/>
  </r>
  <r>
    <s v="REC001147"/>
    <x v="87"/>
    <x v="87"/>
    <x v="1"/>
    <x v="238"/>
    <n v="3"/>
    <x v="21"/>
    <x v="1085"/>
    <n v="1.1000000000000001"/>
    <m/>
  </r>
  <r>
    <s v="REC001148"/>
    <x v="95"/>
    <x v="95"/>
    <x v="4"/>
    <x v="573"/>
    <n v="5"/>
    <x v="30"/>
    <x v="1086"/>
    <n v="2.1"/>
    <m/>
  </r>
  <r>
    <s v="REC001149"/>
    <x v="25"/>
    <x v="25"/>
    <x v="1"/>
    <x v="458"/>
    <n v="6"/>
    <x v="42"/>
    <x v="1087"/>
    <n v="4.5"/>
    <m/>
  </r>
  <r>
    <s v="REC001150"/>
    <x v="211"/>
    <x v="211"/>
    <x v="3"/>
    <x v="571"/>
    <n v="4"/>
    <x v="14"/>
    <x v="1088"/>
    <n v="3.7"/>
    <m/>
  </r>
  <r>
    <s v="REC001151"/>
    <x v="260"/>
    <x v="260"/>
    <x v="4"/>
    <x v="544"/>
    <n v="7"/>
    <x v="76"/>
    <x v="1089"/>
    <n v="4.8"/>
    <m/>
  </r>
  <r>
    <s v="REC001152"/>
    <x v="79"/>
    <x v="79"/>
    <x v="4"/>
    <x v="351"/>
    <n v="4"/>
    <x v="49"/>
    <x v="1090"/>
    <n v="4.9000000000000004"/>
    <m/>
  </r>
  <r>
    <s v="REC001153"/>
    <x v="136"/>
    <x v="136"/>
    <x v="0"/>
    <x v="383"/>
    <n v="4"/>
    <x v="30"/>
    <x v="1091"/>
    <n v="2.8"/>
    <m/>
  </r>
  <r>
    <s v="REC001154"/>
    <x v="174"/>
    <x v="174"/>
    <x v="0"/>
    <x v="216"/>
    <n v="3"/>
    <x v="1"/>
    <x v="1092"/>
    <n v="4.9000000000000004"/>
    <m/>
  </r>
  <r>
    <s v="REC001155"/>
    <x v="26"/>
    <x v="26"/>
    <x v="4"/>
    <x v="391"/>
    <n v="8"/>
    <x v="44"/>
    <x v="1093"/>
    <n v="1.6"/>
    <m/>
  </r>
  <r>
    <s v="REC001156"/>
    <x v="17"/>
    <x v="17"/>
    <x v="2"/>
    <x v="85"/>
    <n v="4"/>
    <x v="15"/>
    <x v="1094"/>
    <n v="2.2999999999999998"/>
    <m/>
  </r>
  <r>
    <s v="REC001157"/>
    <x v="39"/>
    <x v="39"/>
    <x v="2"/>
    <x v="384"/>
    <n v="2"/>
    <x v="30"/>
    <x v="1095"/>
    <n v="1.3"/>
    <m/>
  </r>
  <r>
    <s v="REC001158"/>
    <x v="178"/>
    <x v="178"/>
    <x v="2"/>
    <x v="203"/>
    <n v="3"/>
    <x v="35"/>
    <x v="1096"/>
    <n v="2.6"/>
    <s v="Late report"/>
  </r>
  <r>
    <s v="REC001159"/>
    <x v="137"/>
    <x v="137"/>
    <x v="2"/>
    <x v="574"/>
    <n v="5"/>
    <x v="65"/>
    <x v="1097"/>
    <n v="3.2"/>
    <m/>
  </r>
  <r>
    <s v="REC001160"/>
    <x v="256"/>
    <x v="256"/>
    <x v="0"/>
    <x v="560"/>
    <n v="4"/>
    <x v="35"/>
    <x v="1098"/>
    <n v="3.1"/>
    <m/>
  </r>
  <r>
    <s v="REC001161"/>
    <x v="2"/>
    <x v="2"/>
    <x v="1"/>
    <x v="462"/>
    <n v="5"/>
    <x v="59"/>
    <x v="1099"/>
    <n v="1.4"/>
    <m/>
  </r>
  <r>
    <s v="REC001162"/>
    <x v="275"/>
    <x v="275"/>
    <x v="4"/>
    <x v="423"/>
    <n v="5"/>
    <x v="58"/>
    <x v="1100"/>
    <n v="1.6"/>
    <m/>
  </r>
  <r>
    <s v="REC001163"/>
    <x v="27"/>
    <x v="27"/>
    <x v="3"/>
    <x v="358"/>
    <n v="7"/>
    <x v="48"/>
    <x v="1101"/>
    <n v="3.9"/>
    <m/>
  </r>
  <r>
    <s v="REC001164"/>
    <x v="77"/>
    <x v="77"/>
    <x v="2"/>
    <x v="393"/>
    <n v="3"/>
    <x v="16"/>
    <x v="1102"/>
    <n v="2.8"/>
    <m/>
  </r>
  <r>
    <s v="REC001165"/>
    <x v="75"/>
    <x v="75"/>
    <x v="1"/>
    <x v="463"/>
    <n v="7"/>
    <x v="50"/>
    <x v="1103"/>
    <n v="3.1"/>
    <m/>
  </r>
  <r>
    <s v="REC001166"/>
    <x v="137"/>
    <x v="137"/>
    <x v="4"/>
    <x v="549"/>
    <n v="4"/>
    <x v="47"/>
    <x v="1104"/>
    <n v="3.2"/>
    <m/>
  </r>
  <r>
    <s v="REC001167"/>
    <x v="163"/>
    <x v="163"/>
    <x v="0"/>
    <x v="575"/>
    <n v="6"/>
    <x v="11"/>
    <x v="1105"/>
    <n v="3.4"/>
    <m/>
  </r>
  <r>
    <s v="REC001168"/>
    <x v="55"/>
    <x v="55"/>
    <x v="2"/>
    <x v="292"/>
    <n v="7"/>
    <x v="36"/>
    <x v="1106"/>
    <n v="2.7"/>
    <m/>
  </r>
  <r>
    <s v="REC001169"/>
    <x v="128"/>
    <x v="128"/>
    <x v="4"/>
    <x v="228"/>
    <n v="4"/>
    <x v="50"/>
    <x v="688"/>
    <n v="4.4000000000000004"/>
    <m/>
  </r>
  <r>
    <s v="REC001170"/>
    <x v="176"/>
    <x v="176"/>
    <x v="4"/>
    <x v="576"/>
    <n v="6"/>
    <x v="42"/>
    <x v="1107"/>
    <n v="1.9"/>
    <m/>
  </r>
  <r>
    <s v="REC001171"/>
    <x v="70"/>
    <x v="70"/>
    <x v="1"/>
    <x v="577"/>
    <n v="5"/>
    <x v="79"/>
    <x v="545"/>
    <n v="3.5"/>
    <m/>
  </r>
  <r>
    <s v="REC001172"/>
    <x v="177"/>
    <x v="177"/>
    <x v="3"/>
    <x v="331"/>
    <n v="2"/>
    <x v="7"/>
    <x v="1108"/>
    <n v="2.1"/>
    <m/>
  </r>
  <r>
    <s v="REC001173"/>
    <x v="70"/>
    <x v="70"/>
    <x v="2"/>
    <x v="17"/>
    <n v="3"/>
    <x v="78"/>
    <x v="1109"/>
    <n v="3.3"/>
    <m/>
  </r>
  <r>
    <s v="REC001174"/>
    <x v="194"/>
    <x v="194"/>
    <x v="1"/>
    <x v="567"/>
    <n v="3"/>
    <x v="34"/>
    <x v="1110"/>
    <n v="4.4000000000000004"/>
    <m/>
  </r>
  <r>
    <s v="REC001175"/>
    <x v="176"/>
    <x v="176"/>
    <x v="0"/>
    <x v="578"/>
    <n v="4"/>
    <x v="36"/>
    <x v="1111"/>
    <n v="4.7"/>
    <m/>
  </r>
  <r>
    <s v="REC001176"/>
    <x v="211"/>
    <x v="211"/>
    <x v="3"/>
    <x v="10"/>
    <n v="6"/>
    <x v="70"/>
    <x v="1112"/>
    <n v="3.9"/>
    <s v="Late report"/>
  </r>
  <r>
    <s v="REC001177"/>
    <x v="157"/>
    <x v="157"/>
    <x v="3"/>
    <x v="183"/>
    <n v="2"/>
    <x v="22"/>
    <x v="1113"/>
    <n v="2.6"/>
    <s v="Late report"/>
  </r>
  <r>
    <s v="REC001178"/>
    <x v="100"/>
    <x v="100"/>
    <x v="0"/>
    <x v="257"/>
    <n v="4"/>
    <x v="13"/>
    <x v="920"/>
    <n v="3.1"/>
    <s v="Late report"/>
  </r>
  <r>
    <s v="REC001179"/>
    <x v="191"/>
    <x v="191"/>
    <x v="0"/>
    <x v="478"/>
    <n v="5"/>
    <x v="55"/>
    <x v="1114"/>
    <n v="2.4"/>
    <s v="Late report"/>
  </r>
  <r>
    <s v="REC001180"/>
    <x v="224"/>
    <x v="224"/>
    <x v="2"/>
    <x v="158"/>
    <n v="6"/>
    <x v="51"/>
    <x v="1115"/>
    <n v="3.8"/>
    <s v="Late report"/>
  </r>
  <r>
    <s v="REC001181"/>
    <x v="30"/>
    <x v="30"/>
    <x v="2"/>
    <x v="449"/>
    <n v="4"/>
    <x v="15"/>
    <x v="1116"/>
    <n v="1.4"/>
    <m/>
  </r>
  <r>
    <s v="REC001182"/>
    <x v="244"/>
    <x v="244"/>
    <x v="3"/>
    <x v="560"/>
    <n v="10"/>
    <x v="13"/>
    <x v="1117"/>
    <n v="2.8"/>
    <m/>
  </r>
  <r>
    <s v="REC001183"/>
    <x v="232"/>
    <x v="232"/>
    <x v="4"/>
    <x v="579"/>
    <n v="5"/>
    <x v="25"/>
    <x v="1118"/>
    <n v="2.4"/>
    <m/>
  </r>
  <r>
    <s v="REC001184"/>
    <x v="86"/>
    <x v="86"/>
    <x v="0"/>
    <x v="123"/>
    <n v="3"/>
    <x v="37"/>
    <x v="1119"/>
    <n v="4.7"/>
    <m/>
  </r>
  <r>
    <s v="REC001185"/>
    <x v="159"/>
    <x v="159"/>
    <x v="1"/>
    <x v="4"/>
    <n v="5"/>
    <x v="19"/>
    <x v="1120"/>
    <n v="3.8"/>
    <m/>
  </r>
  <r>
    <s v="REC001186"/>
    <x v="257"/>
    <x v="257"/>
    <x v="1"/>
    <x v="111"/>
    <n v="3"/>
    <x v="9"/>
    <x v="1121"/>
    <n v="1.1000000000000001"/>
    <m/>
  </r>
  <r>
    <s v="REC001187"/>
    <x v="181"/>
    <x v="181"/>
    <x v="1"/>
    <x v="579"/>
    <n v="3"/>
    <x v="53"/>
    <x v="830"/>
    <n v="4.3"/>
    <m/>
  </r>
  <r>
    <s v="REC001188"/>
    <x v="208"/>
    <x v="208"/>
    <x v="3"/>
    <x v="538"/>
    <n v="8"/>
    <x v="48"/>
    <x v="1122"/>
    <n v="4.7"/>
    <m/>
  </r>
  <r>
    <s v="REC001189"/>
    <x v="154"/>
    <x v="154"/>
    <x v="2"/>
    <x v="30"/>
    <n v="7"/>
    <x v="6"/>
    <x v="1123"/>
    <n v="3.1"/>
    <s v="Late report"/>
  </r>
  <r>
    <s v="REC001190"/>
    <x v="20"/>
    <x v="20"/>
    <x v="3"/>
    <x v="426"/>
    <n v="8"/>
    <x v="19"/>
    <x v="1124"/>
    <n v="4"/>
    <m/>
  </r>
  <r>
    <s v="REC001191"/>
    <x v="39"/>
    <x v="39"/>
    <x v="4"/>
    <x v="251"/>
    <n v="5"/>
    <x v="22"/>
    <x v="1125"/>
    <n v="2.6"/>
    <s v="Late report"/>
  </r>
  <r>
    <s v="REC001192"/>
    <x v="160"/>
    <x v="160"/>
    <x v="3"/>
    <x v="441"/>
    <n v="4"/>
    <x v="22"/>
    <x v="1126"/>
    <n v="4.9000000000000004"/>
    <m/>
  </r>
  <r>
    <s v="REC001193"/>
    <x v="164"/>
    <x v="164"/>
    <x v="1"/>
    <x v="129"/>
    <n v="6"/>
    <x v="18"/>
    <x v="1127"/>
    <n v="2"/>
    <m/>
  </r>
  <r>
    <s v="REC001194"/>
    <x v="270"/>
    <x v="270"/>
    <x v="2"/>
    <x v="254"/>
    <n v="4"/>
    <x v="31"/>
    <x v="1128"/>
    <n v="1.6"/>
    <s v="Late report"/>
  </r>
  <r>
    <s v="REC001195"/>
    <x v="238"/>
    <x v="238"/>
    <x v="1"/>
    <x v="507"/>
    <n v="4"/>
    <x v="34"/>
    <x v="1129"/>
    <n v="2.4"/>
    <m/>
  </r>
  <r>
    <s v="REC001196"/>
    <x v="288"/>
    <x v="288"/>
    <x v="2"/>
    <x v="181"/>
    <n v="5"/>
    <x v="61"/>
    <x v="1130"/>
    <n v="1.7"/>
    <m/>
  </r>
  <r>
    <s v="REC001197"/>
    <x v="37"/>
    <x v="37"/>
    <x v="0"/>
    <x v="538"/>
    <n v="1"/>
    <x v="21"/>
    <x v="1131"/>
    <n v="2.8"/>
    <m/>
  </r>
  <r>
    <s v="REC001198"/>
    <x v="169"/>
    <x v="169"/>
    <x v="0"/>
    <x v="146"/>
    <n v="8"/>
    <x v="1"/>
    <x v="1132"/>
    <n v="3.2"/>
    <m/>
  </r>
  <r>
    <s v="REC001199"/>
    <x v="235"/>
    <x v="235"/>
    <x v="3"/>
    <x v="374"/>
    <n v="4"/>
    <x v="24"/>
    <x v="1133"/>
    <n v="3"/>
    <m/>
  </r>
  <r>
    <s v="REC001200"/>
    <x v="166"/>
    <x v="166"/>
    <x v="4"/>
    <x v="3"/>
    <n v="6"/>
    <x v="14"/>
    <x v="1134"/>
    <n v="2.6"/>
    <m/>
  </r>
</pivotCacheRecords>
</file>

<file path=xl/pivotCache/pivotCacheRecords3.xml><?xml version="1.0" encoding="utf-8"?>
<pivotCacheRecords xmlns="http://schemas.openxmlformats.org/spreadsheetml/2006/main" xmlns:r="http://schemas.openxmlformats.org/officeDocument/2006/relationships" count="350">
  <r>
    <x v="0"/>
    <x v="0"/>
    <s v="Sheikh Zayed"/>
    <x v="0"/>
    <x v="0"/>
    <x v="0"/>
    <x v="0"/>
    <m/>
    <x v="0"/>
    <s v="https://via.placeholder.com/300?text=Store+STR0001"/>
  </r>
  <r>
    <x v="1"/>
    <x v="1"/>
    <s v="Nasr City"/>
    <x v="1"/>
    <x v="1"/>
    <x v="0"/>
    <x v="1"/>
    <m/>
    <x v="0"/>
    <s v="https://via.placeholder.com/300?text=Store+STR0002"/>
  </r>
  <r>
    <x v="2"/>
    <x v="2"/>
    <s v="Gomrok"/>
    <x v="2"/>
    <x v="2"/>
    <x v="1"/>
    <x v="2"/>
    <m/>
    <x v="0"/>
    <s v="https://via.placeholder.com/300?text=Store+STR0003"/>
  </r>
  <r>
    <x v="3"/>
    <x v="3"/>
    <s v="Stanley"/>
    <x v="2"/>
    <x v="3"/>
    <x v="1"/>
    <x v="3"/>
    <m/>
    <x v="0"/>
    <s v="https://via.placeholder.com/300?text=Store+STR0004"/>
  </r>
  <r>
    <x v="4"/>
    <x v="4"/>
    <s v="Roushdy"/>
    <x v="2"/>
    <x v="4"/>
    <x v="1"/>
    <x v="4"/>
    <m/>
    <x v="1"/>
    <s v="https://via.placeholder.com/300?text=Store+STR0005"/>
  </r>
  <r>
    <x v="5"/>
    <x v="5"/>
    <s v="Aswan"/>
    <x v="3"/>
    <x v="2"/>
    <x v="2"/>
    <x v="5"/>
    <m/>
    <x v="0"/>
    <s v="https://via.placeholder.com/300?text=Store+STR0006"/>
  </r>
  <r>
    <x v="6"/>
    <x v="6"/>
    <s v="Maadi"/>
    <x v="1"/>
    <x v="0"/>
    <x v="3"/>
    <x v="6"/>
    <m/>
    <x v="0"/>
    <s v="https://via.placeholder.com/300?text=Store+STR0007"/>
  </r>
  <r>
    <x v="7"/>
    <x v="7"/>
    <s v="Sohag"/>
    <x v="3"/>
    <x v="4"/>
    <x v="0"/>
    <x v="7"/>
    <m/>
    <x v="0"/>
    <s v="https://via.placeholder.com/300?text=Store+STR0008"/>
  </r>
  <r>
    <x v="8"/>
    <x v="8"/>
    <s v="Minya"/>
    <x v="3"/>
    <x v="3"/>
    <x v="3"/>
    <x v="8"/>
    <m/>
    <x v="0"/>
    <s v="https://via.placeholder.com/300?text=Store+STR0009"/>
  </r>
  <r>
    <x v="9"/>
    <x v="9"/>
    <s v="Luxor"/>
    <x v="3"/>
    <x v="0"/>
    <x v="2"/>
    <x v="9"/>
    <m/>
    <x v="0"/>
    <s v="https://via.placeholder.com/300?text=Store+STR0010"/>
  </r>
  <r>
    <x v="10"/>
    <x v="10"/>
    <s v="Nasr City"/>
    <x v="1"/>
    <x v="4"/>
    <x v="0"/>
    <x v="10"/>
    <m/>
    <x v="0"/>
    <s v="https://via.placeholder.com/300?text=Store+STR0011"/>
  </r>
  <r>
    <x v="11"/>
    <x v="11"/>
    <s v="Dokki"/>
    <x v="1"/>
    <x v="3"/>
    <x v="0"/>
    <x v="11"/>
    <m/>
    <x v="0"/>
    <s v="https://via.placeholder.com/300?text=Store+STR0012"/>
  </r>
  <r>
    <x v="12"/>
    <x v="12"/>
    <s v="Sohag"/>
    <x v="3"/>
    <x v="0"/>
    <x v="0"/>
    <x v="12"/>
    <m/>
    <x v="1"/>
    <s v="https://via.placeholder.com/300?text=Store+STR0013"/>
  </r>
  <r>
    <x v="13"/>
    <x v="13"/>
    <s v="6th of October"/>
    <x v="0"/>
    <x v="0"/>
    <x v="3"/>
    <x v="13"/>
    <m/>
    <x v="0"/>
    <s v="https://via.placeholder.com/300?text=Store+STR0014"/>
  </r>
  <r>
    <x v="14"/>
    <x v="14"/>
    <s v="Tanta"/>
    <x v="4"/>
    <x v="0"/>
    <x v="0"/>
    <x v="14"/>
    <m/>
    <x v="0"/>
    <s v="https://via.placeholder.com/300?text=Store+STR0015"/>
  </r>
  <r>
    <x v="15"/>
    <x v="15"/>
    <s v="Nasr City"/>
    <x v="1"/>
    <x v="3"/>
    <x v="3"/>
    <x v="15"/>
    <m/>
    <x v="0"/>
    <s v="https://via.placeholder.com/300?text=Store+STR0016"/>
  </r>
  <r>
    <x v="16"/>
    <x v="16"/>
    <s v="Dokki"/>
    <x v="0"/>
    <x v="3"/>
    <x v="0"/>
    <x v="16"/>
    <m/>
    <x v="0"/>
    <s v="https://via.placeholder.com/300?text=Store+STR0017"/>
  </r>
  <r>
    <x v="17"/>
    <x v="17"/>
    <s v="Gomrok"/>
    <x v="2"/>
    <x v="0"/>
    <x v="2"/>
    <x v="17"/>
    <m/>
    <x v="0"/>
    <s v="https://via.placeholder.com/300?text=Store+STR0018"/>
  </r>
  <r>
    <x v="18"/>
    <x v="18"/>
    <s v="6th of October"/>
    <x v="0"/>
    <x v="3"/>
    <x v="3"/>
    <x v="18"/>
    <m/>
    <x v="0"/>
    <s v="https://via.placeholder.com/300?text=Store+STR0019"/>
  </r>
  <r>
    <x v="19"/>
    <x v="19"/>
    <s v="Dokki"/>
    <x v="1"/>
    <x v="3"/>
    <x v="1"/>
    <x v="19"/>
    <m/>
    <x v="0"/>
    <s v="https://via.placeholder.com/300?text=Store+STR0020"/>
  </r>
  <r>
    <x v="20"/>
    <x v="20"/>
    <s v="Nasr City"/>
    <x v="1"/>
    <x v="0"/>
    <x v="0"/>
    <x v="20"/>
    <m/>
    <x v="0"/>
    <s v="https://via.placeholder.com/300?text=Store+STR0021"/>
  </r>
  <r>
    <x v="21"/>
    <x v="21"/>
    <s v="Roushdy"/>
    <x v="2"/>
    <x v="0"/>
    <x v="3"/>
    <x v="21"/>
    <m/>
    <x v="0"/>
    <s v="https://via.placeholder.com/300?text=Store+STR0022"/>
  </r>
  <r>
    <x v="22"/>
    <x v="22"/>
    <s v="6th of October"/>
    <x v="0"/>
    <x v="1"/>
    <x v="3"/>
    <x v="22"/>
    <s v="Need Review"/>
    <x v="1"/>
    <s v="https://via.placeholder.com/300?text=Store+STR0023"/>
  </r>
  <r>
    <x v="23"/>
    <x v="23"/>
    <s v="Sheikh Zayed"/>
    <x v="0"/>
    <x v="3"/>
    <x v="1"/>
    <x v="23"/>
    <m/>
    <x v="0"/>
    <s v="https://via.placeholder.com/300?text=Store+STR0024"/>
  </r>
  <r>
    <x v="24"/>
    <x v="24"/>
    <s v="Abbassia"/>
    <x v="1"/>
    <x v="4"/>
    <x v="2"/>
    <x v="24"/>
    <m/>
    <x v="0"/>
    <s v="https://via.placeholder.com/300?text=Store+STR0025"/>
  </r>
  <r>
    <x v="25"/>
    <x v="25"/>
    <s v="Aswan"/>
    <x v="3"/>
    <x v="2"/>
    <x v="1"/>
    <x v="25"/>
    <m/>
    <x v="0"/>
    <s v="https://via.placeholder.com/300?text=Store+STR0026"/>
  </r>
  <r>
    <x v="26"/>
    <x v="26"/>
    <s v="Dokki"/>
    <x v="0"/>
    <x v="2"/>
    <x v="3"/>
    <x v="26"/>
    <m/>
    <x v="0"/>
    <s v="https://via.placeholder.com/300?text=Store+STR0027"/>
  </r>
  <r>
    <x v="27"/>
    <x v="27"/>
    <s v="Luxor"/>
    <x v="3"/>
    <x v="1"/>
    <x v="1"/>
    <x v="27"/>
    <m/>
    <x v="0"/>
    <s v="https://via.placeholder.com/300?text=Store+STR0028"/>
  </r>
  <r>
    <x v="28"/>
    <x v="28"/>
    <s v="6th of October"/>
    <x v="0"/>
    <x v="0"/>
    <x v="1"/>
    <x v="28"/>
    <m/>
    <x v="0"/>
    <s v="https://via.placeholder.com/300?text=Store+STR0029"/>
  </r>
  <r>
    <x v="29"/>
    <x v="29"/>
    <s v="Dokki"/>
    <x v="0"/>
    <x v="4"/>
    <x v="0"/>
    <x v="29"/>
    <m/>
    <x v="0"/>
    <s v="https://via.placeholder.com/300?text=Store+STR0030"/>
  </r>
  <r>
    <x v="30"/>
    <x v="30"/>
    <s v="Gomrok"/>
    <x v="2"/>
    <x v="2"/>
    <x v="3"/>
    <x v="30"/>
    <m/>
    <x v="0"/>
    <s v="https://via.placeholder.com/300?text=Store+STR0031"/>
  </r>
  <r>
    <x v="31"/>
    <x v="31"/>
    <s v="Dokki"/>
    <x v="1"/>
    <x v="0"/>
    <x v="3"/>
    <x v="31"/>
    <m/>
    <x v="0"/>
    <s v="https://via.placeholder.com/300?text=Store+STR0032"/>
  </r>
  <r>
    <x v="32"/>
    <x v="32"/>
    <s v="Sedy Bey"/>
    <x v="2"/>
    <x v="3"/>
    <x v="2"/>
    <x v="32"/>
    <m/>
    <x v="0"/>
    <s v="https://via.placeholder.com/300?text=Store+STR0033"/>
  </r>
  <r>
    <x v="33"/>
    <x v="33"/>
    <s v="Sheikh Zayed"/>
    <x v="0"/>
    <x v="0"/>
    <x v="0"/>
    <x v="33"/>
    <m/>
    <x v="0"/>
    <s v="https://via.placeholder.com/300?text=Store+STR0034"/>
  </r>
  <r>
    <x v="34"/>
    <x v="34"/>
    <s v="Nasr City"/>
    <x v="1"/>
    <x v="3"/>
    <x v="1"/>
    <x v="34"/>
    <m/>
    <x v="0"/>
    <s v="https://via.placeholder.com/300?text=Store+STR0035"/>
  </r>
  <r>
    <x v="35"/>
    <x v="35"/>
    <s v="Sheikh Zayed"/>
    <x v="0"/>
    <x v="4"/>
    <x v="0"/>
    <x v="35"/>
    <m/>
    <x v="0"/>
    <s v="https://via.placeholder.com/300?text=Store+STR0036"/>
  </r>
  <r>
    <x v="36"/>
    <x v="36"/>
    <s v="Nasr City"/>
    <x v="1"/>
    <x v="2"/>
    <x v="3"/>
    <x v="36"/>
    <m/>
    <x v="2"/>
    <s v="https://via.placeholder.com/300?text=Store+STR0037"/>
  </r>
  <r>
    <x v="37"/>
    <x v="37"/>
    <s v="Sheikh Zayed"/>
    <x v="0"/>
    <x v="3"/>
    <x v="1"/>
    <x v="37"/>
    <m/>
    <x v="0"/>
    <s v="https://via.placeholder.com/300?text=Store+STR0038"/>
  </r>
  <r>
    <x v="38"/>
    <x v="38"/>
    <s v="Heliopolis"/>
    <x v="1"/>
    <x v="3"/>
    <x v="1"/>
    <x v="38"/>
    <m/>
    <x v="0"/>
    <s v="https://via.placeholder.com/300?text=Store+STR0039"/>
  </r>
  <r>
    <x v="39"/>
    <x v="39"/>
    <s v="Dokki"/>
    <x v="0"/>
    <x v="4"/>
    <x v="3"/>
    <x v="39"/>
    <m/>
    <x v="0"/>
    <s v="https://via.placeholder.com/300?text=Store+STR0040"/>
  </r>
  <r>
    <x v="40"/>
    <x v="40"/>
    <s v="Nasr City"/>
    <x v="1"/>
    <x v="1"/>
    <x v="1"/>
    <x v="40"/>
    <m/>
    <x v="1"/>
    <s v="https://via.placeholder.com/300?text=Store+STR0041"/>
  </r>
  <r>
    <x v="41"/>
    <x v="41"/>
    <s v="Dokki"/>
    <x v="0"/>
    <x v="3"/>
    <x v="0"/>
    <x v="41"/>
    <m/>
    <x v="0"/>
    <s v="https://via.placeholder.com/300?text=Store+STR0042"/>
  </r>
  <r>
    <x v="42"/>
    <x v="42"/>
    <s v="Abbassia"/>
    <x v="1"/>
    <x v="1"/>
    <x v="2"/>
    <x v="42"/>
    <m/>
    <x v="0"/>
    <s v="https://via.placeholder.com/300?text=Store+STR0043"/>
  </r>
  <r>
    <x v="43"/>
    <x v="43"/>
    <s v="Smouha"/>
    <x v="2"/>
    <x v="1"/>
    <x v="3"/>
    <x v="43"/>
    <m/>
    <x v="0"/>
    <s v="https://via.placeholder.com/300?text=Store+STR0044"/>
  </r>
  <r>
    <x v="44"/>
    <x v="44"/>
    <s v="Nasr City"/>
    <x v="1"/>
    <x v="0"/>
    <x v="3"/>
    <x v="44"/>
    <m/>
    <x v="0"/>
    <s v="https://via.placeholder.com/300?text=Store+STR0045"/>
  </r>
  <r>
    <x v="45"/>
    <x v="45"/>
    <s v="Mansoura"/>
    <x v="4"/>
    <x v="0"/>
    <x v="2"/>
    <x v="45"/>
    <m/>
    <x v="1"/>
    <s v="https://via.placeholder.com/300?text=Store+STR0046"/>
  </r>
  <r>
    <x v="46"/>
    <x v="46"/>
    <s v="Minya"/>
    <x v="3"/>
    <x v="1"/>
    <x v="0"/>
    <x v="46"/>
    <m/>
    <x v="2"/>
    <s v="https://via.placeholder.com/300?text=Store+STR0047"/>
  </r>
  <r>
    <x v="47"/>
    <x v="47"/>
    <s v="Sedy Bey"/>
    <x v="2"/>
    <x v="1"/>
    <x v="0"/>
    <x v="47"/>
    <m/>
    <x v="0"/>
    <s v="https://via.placeholder.com/300?text=Store+STR0048"/>
  </r>
  <r>
    <x v="48"/>
    <x v="48"/>
    <s v="Nasr City"/>
    <x v="1"/>
    <x v="3"/>
    <x v="0"/>
    <x v="48"/>
    <m/>
    <x v="0"/>
    <s v="https://via.placeholder.com/300?text=Store+STR0049"/>
  </r>
  <r>
    <x v="49"/>
    <x v="49"/>
    <s v="Kafr El-Sheikh"/>
    <x v="4"/>
    <x v="3"/>
    <x v="0"/>
    <x v="49"/>
    <m/>
    <x v="0"/>
    <s v="https://via.placeholder.com/300?text=Store+STR0050"/>
  </r>
  <r>
    <x v="50"/>
    <x v="50"/>
    <s v="Haram"/>
    <x v="0"/>
    <x v="0"/>
    <x v="3"/>
    <x v="50"/>
    <m/>
    <x v="1"/>
    <s v="https://via.placeholder.com/300?text=Store+STR0051"/>
  </r>
  <r>
    <x v="51"/>
    <x v="51"/>
    <s v="Sedy Bey"/>
    <x v="2"/>
    <x v="0"/>
    <x v="3"/>
    <x v="51"/>
    <m/>
    <x v="0"/>
    <s v="https://via.placeholder.com/300?text=Store+STR0052"/>
  </r>
  <r>
    <x v="52"/>
    <x v="52"/>
    <s v="Haram"/>
    <x v="0"/>
    <x v="1"/>
    <x v="2"/>
    <x v="52"/>
    <m/>
    <x v="0"/>
    <s v="https://via.placeholder.com/300?text=Store+STR0053"/>
  </r>
  <r>
    <x v="53"/>
    <x v="53"/>
    <s v="Sheikh Zayed"/>
    <x v="0"/>
    <x v="1"/>
    <x v="3"/>
    <x v="53"/>
    <m/>
    <x v="1"/>
    <s v="https://via.placeholder.com/300?text=Store+STR0054"/>
  </r>
  <r>
    <x v="54"/>
    <x v="54"/>
    <s v="Stanley"/>
    <x v="2"/>
    <x v="2"/>
    <x v="1"/>
    <x v="54"/>
    <m/>
    <x v="0"/>
    <s v="https://via.placeholder.com/300?text=Store+STR0055"/>
  </r>
  <r>
    <x v="55"/>
    <x v="55"/>
    <s v="Sedy Bey"/>
    <x v="2"/>
    <x v="1"/>
    <x v="3"/>
    <x v="55"/>
    <m/>
    <x v="0"/>
    <s v="https://via.placeholder.com/300?text=Store+STR0056"/>
  </r>
  <r>
    <x v="56"/>
    <x v="56"/>
    <s v="Abbassia"/>
    <x v="1"/>
    <x v="3"/>
    <x v="1"/>
    <x v="56"/>
    <m/>
    <x v="0"/>
    <s v="https://via.placeholder.com/300?text=Store+STR0057"/>
  </r>
  <r>
    <x v="57"/>
    <x v="57"/>
    <s v="Gomrok"/>
    <x v="2"/>
    <x v="1"/>
    <x v="3"/>
    <x v="57"/>
    <m/>
    <x v="0"/>
    <s v="https://via.placeholder.com/300?text=Store+STR0058"/>
  </r>
  <r>
    <x v="58"/>
    <x v="58"/>
    <s v="Kafr El-Sheikh"/>
    <x v="4"/>
    <x v="3"/>
    <x v="0"/>
    <x v="58"/>
    <m/>
    <x v="0"/>
    <s v="https://via.placeholder.com/300?text=Store+STR0059"/>
  </r>
  <r>
    <x v="59"/>
    <x v="59"/>
    <s v="Dokki"/>
    <x v="1"/>
    <x v="2"/>
    <x v="2"/>
    <x v="59"/>
    <m/>
    <x v="0"/>
    <s v="https://via.placeholder.com/300?text=Store+STR0060"/>
  </r>
  <r>
    <x v="60"/>
    <x v="60"/>
    <s v="Haram"/>
    <x v="0"/>
    <x v="0"/>
    <x v="0"/>
    <x v="60"/>
    <m/>
    <x v="0"/>
    <s v="https://via.placeholder.com/300?text=Store+STR0061"/>
  </r>
  <r>
    <x v="61"/>
    <x v="61"/>
    <s v="Tanta"/>
    <x v="4"/>
    <x v="3"/>
    <x v="3"/>
    <x v="61"/>
    <m/>
    <x v="0"/>
    <s v="https://via.placeholder.com/300?text=Store+STR0062"/>
  </r>
  <r>
    <x v="62"/>
    <x v="62"/>
    <s v="Abbassia"/>
    <x v="1"/>
    <x v="0"/>
    <x v="1"/>
    <x v="62"/>
    <m/>
    <x v="0"/>
    <s v="https://via.placeholder.com/300?text=Store+STR0063"/>
  </r>
  <r>
    <x v="63"/>
    <x v="63"/>
    <s v="Gomrok"/>
    <x v="2"/>
    <x v="3"/>
    <x v="2"/>
    <x v="63"/>
    <m/>
    <x v="0"/>
    <s v="https://via.placeholder.com/300?text=Store+STR0064"/>
  </r>
  <r>
    <x v="64"/>
    <x v="64"/>
    <s v="Abbassia"/>
    <x v="1"/>
    <x v="3"/>
    <x v="1"/>
    <x v="64"/>
    <m/>
    <x v="0"/>
    <s v="https://via.placeholder.com/300?text=Store+STR0065"/>
  </r>
  <r>
    <x v="65"/>
    <x v="65"/>
    <s v="6th of October"/>
    <x v="0"/>
    <x v="0"/>
    <x v="1"/>
    <x v="65"/>
    <m/>
    <x v="0"/>
    <s v="https://via.placeholder.com/300?text=Store+STR0066"/>
  </r>
  <r>
    <x v="66"/>
    <x v="66"/>
    <s v="Sedy Bey"/>
    <x v="2"/>
    <x v="4"/>
    <x v="3"/>
    <x v="66"/>
    <m/>
    <x v="1"/>
    <s v="https://via.placeholder.com/300?text=Store+STR0067"/>
  </r>
  <r>
    <x v="67"/>
    <x v="67"/>
    <s v="Abbassia"/>
    <x v="1"/>
    <x v="1"/>
    <x v="2"/>
    <x v="67"/>
    <m/>
    <x v="0"/>
    <s v="https://via.placeholder.com/300?text=Store+STR0068"/>
  </r>
  <r>
    <x v="68"/>
    <x v="68"/>
    <s v="Dokki"/>
    <x v="0"/>
    <x v="0"/>
    <x v="3"/>
    <x v="68"/>
    <m/>
    <x v="0"/>
    <s v="https://via.placeholder.com/300?text=Store+STR0069"/>
  </r>
  <r>
    <x v="69"/>
    <x v="69"/>
    <s v="Sedy Bey"/>
    <x v="2"/>
    <x v="1"/>
    <x v="3"/>
    <x v="69"/>
    <m/>
    <x v="0"/>
    <s v="https://via.placeholder.com/300?text=Store+STR0070"/>
  </r>
  <r>
    <x v="70"/>
    <x v="70"/>
    <s v="Stanley"/>
    <x v="2"/>
    <x v="3"/>
    <x v="1"/>
    <x v="70"/>
    <m/>
    <x v="0"/>
    <s v="https://via.placeholder.com/300?text=Store+STR0071"/>
  </r>
  <r>
    <x v="71"/>
    <x v="71"/>
    <s v="Sheikh Zayed"/>
    <x v="0"/>
    <x v="3"/>
    <x v="0"/>
    <x v="71"/>
    <m/>
    <x v="1"/>
    <s v="https://via.placeholder.com/300?text=Store+STR0072"/>
  </r>
  <r>
    <x v="72"/>
    <x v="72"/>
    <s v="Abbassia"/>
    <x v="1"/>
    <x v="1"/>
    <x v="0"/>
    <x v="72"/>
    <m/>
    <x v="2"/>
    <s v="https://via.placeholder.com/300?text=Store+STR0073"/>
  </r>
  <r>
    <x v="73"/>
    <x v="73"/>
    <s v="Abbassia"/>
    <x v="1"/>
    <x v="0"/>
    <x v="0"/>
    <x v="73"/>
    <m/>
    <x v="0"/>
    <s v="https://via.placeholder.com/300?text=Store+STR0074"/>
  </r>
  <r>
    <x v="74"/>
    <x v="74"/>
    <s v="Zagazig"/>
    <x v="4"/>
    <x v="3"/>
    <x v="1"/>
    <x v="74"/>
    <m/>
    <x v="0"/>
    <s v="https://via.placeholder.com/300?text=Store+STR0075"/>
  </r>
  <r>
    <x v="75"/>
    <x v="75"/>
    <s v="Heliopolis"/>
    <x v="1"/>
    <x v="1"/>
    <x v="1"/>
    <x v="75"/>
    <m/>
    <x v="0"/>
    <s v="https://via.placeholder.com/300?text=Store+STR0076"/>
  </r>
  <r>
    <x v="76"/>
    <x v="76"/>
    <s v="Maadi"/>
    <x v="1"/>
    <x v="1"/>
    <x v="3"/>
    <x v="76"/>
    <m/>
    <x v="2"/>
    <s v="https://via.placeholder.com/300?text=Store+STR0077"/>
  </r>
  <r>
    <x v="77"/>
    <x v="77"/>
    <s v="Qena"/>
    <x v="3"/>
    <x v="2"/>
    <x v="2"/>
    <x v="77"/>
    <m/>
    <x v="0"/>
    <s v="https://via.placeholder.com/300?text=Store+STR0078"/>
  </r>
  <r>
    <x v="78"/>
    <x v="78"/>
    <s v="Imbaba"/>
    <x v="0"/>
    <x v="1"/>
    <x v="0"/>
    <x v="78"/>
    <m/>
    <x v="0"/>
    <s v="https://via.placeholder.com/300?text=Store+STR0079"/>
  </r>
  <r>
    <x v="79"/>
    <x v="79"/>
    <s v="Qena"/>
    <x v="3"/>
    <x v="2"/>
    <x v="2"/>
    <x v="79"/>
    <m/>
    <x v="0"/>
    <s v="https://via.placeholder.com/300?text=Store+STR0080"/>
  </r>
  <r>
    <x v="80"/>
    <x v="80"/>
    <s v="Tanta"/>
    <x v="4"/>
    <x v="0"/>
    <x v="1"/>
    <x v="80"/>
    <m/>
    <x v="0"/>
    <s v="https://via.placeholder.com/300?text=Store+STR0081"/>
  </r>
  <r>
    <x v="81"/>
    <x v="81"/>
    <s v="Roushdy"/>
    <x v="2"/>
    <x v="2"/>
    <x v="1"/>
    <x v="81"/>
    <m/>
    <x v="0"/>
    <s v="https://via.placeholder.com/300?text=Store+STR0082"/>
  </r>
  <r>
    <x v="82"/>
    <x v="82"/>
    <s v="Mansoura"/>
    <x v="4"/>
    <x v="3"/>
    <x v="2"/>
    <x v="82"/>
    <m/>
    <x v="0"/>
    <s v="https://via.placeholder.com/300?text=Store+STR0083"/>
  </r>
  <r>
    <x v="83"/>
    <x v="83"/>
    <s v="Imbaba"/>
    <x v="0"/>
    <x v="3"/>
    <x v="2"/>
    <x v="83"/>
    <m/>
    <x v="0"/>
    <s v="https://via.placeholder.com/300?text=Store+STR0084"/>
  </r>
  <r>
    <x v="84"/>
    <x v="84"/>
    <s v="Abbassia"/>
    <x v="1"/>
    <x v="0"/>
    <x v="2"/>
    <x v="84"/>
    <m/>
    <x v="0"/>
    <s v="https://via.placeholder.com/300?text=Store+STR0085"/>
  </r>
  <r>
    <x v="85"/>
    <x v="85"/>
    <s v="Zagazig"/>
    <x v="4"/>
    <x v="3"/>
    <x v="0"/>
    <x v="85"/>
    <m/>
    <x v="2"/>
    <s v="https://via.placeholder.com/300?text=Store+STR0086"/>
  </r>
  <r>
    <x v="86"/>
    <x v="86"/>
    <s v="Sheikh Zayed"/>
    <x v="0"/>
    <x v="4"/>
    <x v="1"/>
    <x v="86"/>
    <m/>
    <x v="2"/>
    <s v="https://via.placeholder.com/300?text=Store+STR0087"/>
  </r>
  <r>
    <x v="87"/>
    <x v="87"/>
    <s v="Dokki"/>
    <x v="0"/>
    <x v="3"/>
    <x v="2"/>
    <x v="87"/>
    <m/>
    <x v="1"/>
    <s v="https://via.placeholder.com/300?text=Store+STR0088"/>
  </r>
  <r>
    <x v="88"/>
    <x v="61"/>
    <s v="Tanta"/>
    <x v="4"/>
    <x v="0"/>
    <x v="1"/>
    <x v="88"/>
    <m/>
    <x v="0"/>
    <s v="https://via.placeholder.com/300?text=Store+STR0089"/>
  </r>
  <r>
    <x v="89"/>
    <x v="88"/>
    <s v="Maadi"/>
    <x v="1"/>
    <x v="0"/>
    <x v="0"/>
    <x v="89"/>
    <m/>
    <x v="0"/>
    <s v="https://via.placeholder.com/300?text=Store+STR0090"/>
  </r>
  <r>
    <x v="90"/>
    <x v="89"/>
    <s v="Roushdy"/>
    <x v="2"/>
    <x v="3"/>
    <x v="1"/>
    <x v="90"/>
    <m/>
    <x v="0"/>
    <s v="https://via.placeholder.com/300?text=Store+STR0091"/>
  </r>
  <r>
    <x v="91"/>
    <x v="90"/>
    <s v="Abbassia"/>
    <x v="1"/>
    <x v="3"/>
    <x v="0"/>
    <x v="91"/>
    <m/>
    <x v="0"/>
    <s v="https://via.placeholder.com/300?text=Store+STR0092"/>
  </r>
  <r>
    <x v="92"/>
    <x v="91"/>
    <s v="Sheikh Zayed"/>
    <x v="0"/>
    <x v="2"/>
    <x v="3"/>
    <x v="92"/>
    <m/>
    <x v="0"/>
    <s v="https://via.placeholder.com/300?text=Store+STR0093"/>
  </r>
  <r>
    <x v="93"/>
    <x v="92"/>
    <s v="Roushdy"/>
    <x v="2"/>
    <x v="0"/>
    <x v="0"/>
    <x v="93"/>
    <m/>
    <x v="2"/>
    <s v="https://via.placeholder.com/300?text=Store+STR0094"/>
  </r>
  <r>
    <x v="94"/>
    <x v="93"/>
    <s v="Abbassia"/>
    <x v="1"/>
    <x v="0"/>
    <x v="1"/>
    <x v="94"/>
    <m/>
    <x v="0"/>
    <s v="https://via.placeholder.com/300?text=Store+STR0095"/>
  </r>
  <r>
    <x v="95"/>
    <x v="94"/>
    <s v="Sheikh Zayed"/>
    <x v="0"/>
    <x v="1"/>
    <x v="1"/>
    <x v="95"/>
    <m/>
    <x v="1"/>
    <s v="https://via.placeholder.com/300?text=Store+STR0096"/>
  </r>
  <r>
    <x v="96"/>
    <x v="95"/>
    <s v="Dokki"/>
    <x v="0"/>
    <x v="0"/>
    <x v="1"/>
    <x v="96"/>
    <m/>
    <x v="0"/>
    <s v="https://via.placeholder.com/300?text=Store+STR0097"/>
  </r>
  <r>
    <x v="97"/>
    <x v="96"/>
    <s v="Roushdy"/>
    <x v="2"/>
    <x v="1"/>
    <x v="2"/>
    <x v="97"/>
    <m/>
    <x v="0"/>
    <s v="https://via.placeholder.com/300?text=Store+STR0098"/>
  </r>
  <r>
    <x v="98"/>
    <x v="97"/>
    <s v="Haram"/>
    <x v="0"/>
    <x v="0"/>
    <x v="3"/>
    <x v="98"/>
    <s v="Need Review"/>
    <x v="2"/>
    <s v="https://via.placeholder.com/300?text=Store+STR0099"/>
  </r>
  <r>
    <x v="99"/>
    <x v="98"/>
    <s v="Zagazig"/>
    <x v="4"/>
    <x v="0"/>
    <x v="1"/>
    <x v="99"/>
    <m/>
    <x v="0"/>
    <s v="https://via.placeholder.com/300?text=Store+STR0100"/>
  </r>
  <r>
    <x v="100"/>
    <x v="99"/>
    <s v="Sheikh Zayed"/>
    <x v="0"/>
    <x v="0"/>
    <x v="3"/>
    <x v="100"/>
    <m/>
    <x v="0"/>
    <s v="https://via.placeholder.com/300?text=Store+STR0101"/>
  </r>
  <r>
    <x v="101"/>
    <x v="100"/>
    <s v="Stanley"/>
    <x v="2"/>
    <x v="1"/>
    <x v="2"/>
    <x v="101"/>
    <m/>
    <x v="0"/>
    <s v="https://via.placeholder.com/300?text=Store+STR0102"/>
  </r>
  <r>
    <x v="102"/>
    <x v="101"/>
    <s v="Maadi"/>
    <x v="1"/>
    <x v="3"/>
    <x v="0"/>
    <x v="102"/>
    <m/>
    <x v="1"/>
    <s v="https://via.placeholder.com/300?text=Store+STR0103"/>
  </r>
  <r>
    <x v="103"/>
    <x v="102"/>
    <s v="Minya"/>
    <x v="3"/>
    <x v="3"/>
    <x v="3"/>
    <x v="103"/>
    <m/>
    <x v="0"/>
    <s v="https://via.placeholder.com/300?text=Store+STR0104"/>
  </r>
  <r>
    <x v="104"/>
    <x v="103"/>
    <s v="Aswan"/>
    <x v="3"/>
    <x v="2"/>
    <x v="0"/>
    <x v="104"/>
    <m/>
    <x v="2"/>
    <s v="https://via.placeholder.com/300?text=Store+STR0105"/>
  </r>
  <r>
    <x v="105"/>
    <x v="104"/>
    <s v="Roushdy"/>
    <x v="2"/>
    <x v="3"/>
    <x v="0"/>
    <x v="105"/>
    <m/>
    <x v="1"/>
    <s v="https://via.placeholder.com/300?text=Store+STR0106"/>
  </r>
  <r>
    <x v="106"/>
    <x v="105"/>
    <s v="Kafr El-Sheikh"/>
    <x v="4"/>
    <x v="2"/>
    <x v="0"/>
    <x v="106"/>
    <m/>
    <x v="0"/>
    <s v="https://via.placeholder.com/300?text=Store+STR0107"/>
  </r>
  <r>
    <x v="107"/>
    <x v="106"/>
    <s v="Gomrok"/>
    <x v="2"/>
    <x v="0"/>
    <x v="1"/>
    <x v="107"/>
    <m/>
    <x v="0"/>
    <s v="https://via.placeholder.com/300?text=Store+STR0108"/>
  </r>
  <r>
    <x v="108"/>
    <x v="107"/>
    <s v="Nasr City"/>
    <x v="1"/>
    <x v="0"/>
    <x v="2"/>
    <x v="108"/>
    <m/>
    <x v="0"/>
    <s v="https://via.placeholder.com/300?text=Store+STR0109"/>
  </r>
  <r>
    <x v="109"/>
    <x v="108"/>
    <s v="Heliopolis"/>
    <x v="1"/>
    <x v="4"/>
    <x v="0"/>
    <x v="109"/>
    <m/>
    <x v="0"/>
    <s v="https://via.placeholder.com/300?text=Store+STR0110"/>
  </r>
  <r>
    <x v="110"/>
    <x v="109"/>
    <s v="Dokki"/>
    <x v="0"/>
    <x v="3"/>
    <x v="3"/>
    <x v="110"/>
    <m/>
    <x v="0"/>
    <s v="https://via.placeholder.com/300?text=Store+STR0111"/>
  </r>
  <r>
    <x v="111"/>
    <x v="110"/>
    <s v="Dokki"/>
    <x v="0"/>
    <x v="3"/>
    <x v="3"/>
    <x v="111"/>
    <m/>
    <x v="0"/>
    <s v="https://via.placeholder.com/300?text=Store+STR0112"/>
  </r>
  <r>
    <x v="112"/>
    <x v="111"/>
    <s v="Heliopolis"/>
    <x v="1"/>
    <x v="3"/>
    <x v="2"/>
    <x v="112"/>
    <m/>
    <x v="0"/>
    <s v="https://via.placeholder.com/300?text=Store+STR0113"/>
  </r>
  <r>
    <x v="113"/>
    <x v="112"/>
    <s v="Mansoura"/>
    <x v="4"/>
    <x v="1"/>
    <x v="0"/>
    <x v="113"/>
    <m/>
    <x v="0"/>
    <s v="https://via.placeholder.com/300?text=Store+STR0114"/>
  </r>
  <r>
    <x v="114"/>
    <x v="113"/>
    <s v="Sohag"/>
    <x v="3"/>
    <x v="3"/>
    <x v="1"/>
    <x v="114"/>
    <m/>
    <x v="0"/>
    <s v="https://via.placeholder.com/300?text=Store+STR0115"/>
  </r>
  <r>
    <x v="115"/>
    <x v="114"/>
    <s v="Kafr El-Sheikh"/>
    <x v="4"/>
    <x v="3"/>
    <x v="2"/>
    <x v="115"/>
    <m/>
    <x v="0"/>
    <s v="https://via.placeholder.com/300?text=Store+STR0116"/>
  </r>
  <r>
    <x v="116"/>
    <x v="115"/>
    <s v="Luxor"/>
    <x v="3"/>
    <x v="3"/>
    <x v="3"/>
    <x v="116"/>
    <m/>
    <x v="0"/>
    <s v="https://via.placeholder.com/300?text=Store+STR0117"/>
  </r>
  <r>
    <x v="117"/>
    <x v="116"/>
    <s v="Qena"/>
    <x v="3"/>
    <x v="3"/>
    <x v="0"/>
    <x v="117"/>
    <m/>
    <x v="0"/>
    <s v="https://via.placeholder.com/300?text=Store+STR0118"/>
  </r>
  <r>
    <x v="118"/>
    <x v="117"/>
    <s v="Sheikh Zayed"/>
    <x v="0"/>
    <x v="1"/>
    <x v="2"/>
    <x v="118"/>
    <m/>
    <x v="0"/>
    <s v="https://via.placeholder.com/300?text=Store+STR0119"/>
  </r>
  <r>
    <x v="119"/>
    <x v="118"/>
    <s v="6th of October"/>
    <x v="0"/>
    <x v="3"/>
    <x v="0"/>
    <x v="119"/>
    <m/>
    <x v="0"/>
    <s v="https://via.placeholder.com/300?text=Store+STR0120"/>
  </r>
  <r>
    <x v="120"/>
    <x v="119"/>
    <s v="Smouha"/>
    <x v="2"/>
    <x v="4"/>
    <x v="3"/>
    <x v="120"/>
    <m/>
    <x v="0"/>
    <s v="https://via.placeholder.com/300?text=Store+STR0121"/>
  </r>
  <r>
    <x v="121"/>
    <x v="120"/>
    <s v="Roushdy"/>
    <x v="2"/>
    <x v="0"/>
    <x v="3"/>
    <x v="121"/>
    <m/>
    <x v="0"/>
    <s v="https://via.placeholder.com/300?text=Store+STR0122"/>
  </r>
  <r>
    <x v="122"/>
    <x v="121"/>
    <s v="Dokki"/>
    <x v="1"/>
    <x v="3"/>
    <x v="1"/>
    <x v="122"/>
    <m/>
    <x v="0"/>
    <s v="https://via.placeholder.com/300?text=Store+STR0123"/>
  </r>
  <r>
    <x v="123"/>
    <x v="122"/>
    <s v="Heliopolis"/>
    <x v="1"/>
    <x v="3"/>
    <x v="1"/>
    <x v="123"/>
    <m/>
    <x v="0"/>
    <s v="https://via.placeholder.com/300?text=Store+STR0124"/>
  </r>
  <r>
    <x v="124"/>
    <x v="123"/>
    <s v="Dokki"/>
    <x v="0"/>
    <x v="3"/>
    <x v="1"/>
    <x v="124"/>
    <m/>
    <x v="0"/>
    <s v="https://via.placeholder.com/300?text=Store+STR0125"/>
  </r>
  <r>
    <x v="125"/>
    <x v="124"/>
    <s v="Mansoura"/>
    <x v="4"/>
    <x v="0"/>
    <x v="3"/>
    <x v="125"/>
    <m/>
    <x v="0"/>
    <s v="https://via.placeholder.com/300?text=Store+STR0126"/>
  </r>
  <r>
    <x v="126"/>
    <x v="125"/>
    <s v="Heliopolis"/>
    <x v="1"/>
    <x v="1"/>
    <x v="1"/>
    <x v="126"/>
    <m/>
    <x v="1"/>
    <s v="https://via.placeholder.com/300?text=Store+STR0127"/>
  </r>
  <r>
    <x v="127"/>
    <x v="126"/>
    <s v="Sedy Bey"/>
    <x v="2"/>
    <x v="1"/>
    <x v="3"/>
    <x v="127"/>
    <m/>
    <x v="1"/>
    <s v="https://via.placeholder.com/300?text=Store+STR0128"/>
  </r>
  <r>
    <x v="128"/>
    <x v="127"/>
    <s v="Maadi"/>
    <x v="1"/>
    <x v="4"/>
    <x v="3"/>
    <x v="128"/>
    <m/>
    <x v="0"/>
    <s v="https://via.placeholder.com/300?text=Store+STR0129"/>
  </r>
  <r>
    <x v="129"/>
    <x v="128"/>
    <s v="Heliopolis"/>
    <x v="1"/>
    <x v="0"/>
    <x v="1"/>
    <x v="129"/>
    <m/>
    <x v="0"/>
    <s v="https://via.placeholder.com/300?text=Store+STR0130"/>
  </r>
  <r>
    <x v="130"/>
    <x v="129"/>
    <s v="Maadi"/>
    <x v="1"/>
    <x v="3"/>
    <x v="2"/>
    <x v="130"/>
    <m/>
    <x v="0"/>
    <s v="https://via.placeholder.com/300?text=Store+STR0131"/>
  </r>
  <r>
    <x v="131"/>
    <x v="130"/>
    <s v="Maadi"/>
    <x v="1"/>
    <x v="4"/>
    <x v="3"/>
    <x v="131"/>
    <s v="Need Review"/>
    <x v="0"/>
    <s v="https://via.placeholder.com/300?text=Store+STR0132"/>
  </r>
  <r>
    <x v="132"/>
    <x v="131"/>
    <s v="Heliopolis"/>
    <x v="1"/>
    <x v="3"/>
    <x v="1"/>
    <x v="132"/>
    <m/>
    <x v="0"/>
    <s v="https://via.placeholder.com/300?text=Store+STR0133"/>
  </r>
  <r>
    <x v="133"/>
    <x v="132"/>
    <s v="Sohag"/>
    <x v="3"/>
    <x v="3"/>
    <x v="1"/>
    <x v="133"/>
    <m/>
    <x v="0"/>
    <s v="https://via.placeholder.com/300?text=Store+STR0134"/>
  </r>
  <r>
    <x v="134"/>
    <x v="133"/>
    <s v="Luxor"/>
    <x v="3"/>
    <x v="1"/>
    <x v="2"/>
    <x v="134"/>
    <m/>
    <x v="0"/>
    <s v="https://via.placeholder.com/300?text=Store+STR0135"/>
  </r>
  <r>
    <x v="135"/>
    <x v="134"/>
    <s v="Abbassia"/>
    <x v="1"/>
    <x v="3"/>
    <x v="0"/>
    <x v="135"/>
    <m/>
    <x v="0"/>
    <s v="https://via.placeholder.com/300?text=Store+STR0136"/>
  </r>
  <r>
    <x v="136"/>
    <x v="135"/>
    <s v="Dokki"/>
    <x v="1"/>
    <x v="1"/>
    <x v="0"/>
    <x v="136"/>
    <m/>
    <x v="0"/>
    <s v="https://via.placeholder.com/300?text=Store+STR0137"/>
  </r>
  <r>
    <x v="137"/>
    <x v="136"/>
    <s v="Heliopolis"/>
    <x v="1"/>
    <x v="3"/>
    <x v="2"/>
    <x v="137"/>
    <m/>
    <x v="0"/>
    <s v="https://via.placeholder.com/300?text=Store+STR0138"/>
  </r>
  <r>
    <x v="138"/>
    <x v="137"/>
    <s v="Tanta"/>
    <x v="4"/>
    <x v="0"/>
    <x v="0"/>
    <x v="138"/>
    <m/>
    <x v="0"/>
    <s v="https://via.placeholder.com/300?text=Store+STR0139"/>
  </r>
  <r>
    <x v="139"/>
    <x v="138"/>
    <s v="Kafr El-Sheikh"/>
    <x v="4"/>
    <x v="3"/>
    <x v="0"/>
    <x v="139"/>
    <m/>
    <x v="0"/>
    <s v="https://via.placeholder.com/300?text=Store+STR0140"/>
  </r>
  <r>
    <x v="140"/>
    <x v="139"/>
    <s v="Mansoura"/>
    <x v="4"/>
    <x v="3"/>
    <x v="1"/>
    <x v="140"/>
    <m/>
    <x v="0"/>
    <s v="https://via.placeholder.com/300?text=Store+STR0141"/>
  </r>
  <r>
    <x v="141"/>
    <x v="140"/>
    <s v="Stanley"/>
    <x v="2"/>
    <x v="4"/>
    <x v="3"/>
    <x v="141"/>
    <m/>
    <x v="1"/>
    <s v="https://via.placeholder.com/300?text=Store+STR0142"/>
  </r>
  <r>
    <x v="142"/>
    <x v="141"/>
    <s v="Dokki"/>
    <x v="1"/>
    <x v="1"/>
    <x v="2"/>
    <x v="142"/>
    <m/>
    <x v="0"/>
    <s v="https://via.placeholder.com/300?text=Store+STR0143"/>
  </r>
  <r>
    <x v="143"/>
    <x v="142"/>
    <s v="Maadi"/>
    <x v="1"/>
    <x v="0"/>
    <x v="2"/>
    <x v="143"/>
    <m/>
    <x v="0"/>
    <s v="https://via.placeholder.com/300?text=Store+STR0144"/>
  </r>
  <r>
    <x v="144"/>
    <x v="143"/>
    <s v="Kafr El-Sheikh"/>
    <x v="4"/>
    <x v="3"/>
    <x v="2"/>
    <x v="144"/>
    <m/>
    <x v="0"/>
    <s v="https://via.placeholder.com/300?text=Store+STR0145"/>
  </r>
  <r>
    <x v="145"/>
    <x v="144"/>
    <s v="Kafr El-Sheikh"/>
    <x v="4"/>
    <x v="2"/>
    <x v="1"/>
    <x v="145"/>
    <m/>
    <x v="0"/>
    <s v="https://via.placeholder.com/300?text=Store+STR0146"/>
  </r>
  <r>
    <x v="146"/>
    <x v="61"/>
    <s v="Heliopolis"/>
    <x v="1"/>
    <x v="2"/>
    <x v="2"/>
    <x v="146"/>
    <m/>
    <x v="0"/>
    <s v="https://via.placeholder.com/300?text=Store+STR0147"/>
  </r>
  <r>
    <x v="147"/>
    <x v="145"/>
    <s v="6th of October"/>
    <x v="0"/>
    <x v="0"/>
    <x v="0"/>
    <x v="147"/>
    <m/>
    <x v="0"/>
    <s v="https://via.placeholder.com/300?text=Store+STR0148"/>
  </r>
  <r>
    <x v="148"/>
    <x v="146"/>
    <s v="Maadi"/>
    <x v="1"/>
    <x v="3"/>
    <x v="1"/>
    <x v="148"/>
    <m/>
    <x v="0"/>
    <s v="https://via.placeholder.com/300?text=Store+STR0149"/>
  </r>
  <r>
    <x v="149"/>
    <x v="147"/>
    <s v="Roushdy"/>
    <x v="2"/>
    <x v="2"/>
    <x v="2"/>
    <x v="149"/>
    <m/>
    <x v="0"/>
    <s v="https://via.placeholder.com/300?text=Store+STR0150"/>
  </r>
  <r>
    <x v="150"/>
    <x v="148"/>
    <s v="Sedy Bey"/>
    <x v="2"/>
    <x v="0"/>
    <x v="1"/>
    <x v="150"/>
    <m/>
    <x v="0"/>
    <s v="https://via.placeholder.com/300?text=Store+STR0151"/>
  </r>
  <r>
    <x v="151"/>
    <x v="149"/>
    <s v="Zagazig"/>
    <x v="4"/>
    <x v="4"/>
    <x v="0"/>
    <x v="151"/>
    <m/>
    <x v="0"/>
    <s v="https://via.placeholder.com/300?text=Store+STR0152"/>
  </r>
  <r>
    <x v="152"/>
    <x v="150"/>
    <s v="Kafr El-Sheikh"/>
    <x v="4"/>
    <x v="3"/>
    <x v="3"/>
    <x v="152"/>
    <m/>
    <x v="0"/>
    <s v="https://via.placeholder.com/300?text=Store+STR0153"/>
  </r>
  <r>
    <x v="153"/>
    <x v="151"/>
    <s v="Dokki"/>
    <x v="1"/>
    <x v="1"/>
    <x v="2"/>
    <x v="153"/>
    <m/>
    <x v="2"/>
    <s v="https://via.placeholder.com/300?text=Store+STR0154"/>
  </r>
  <r>
    <x v="154"/>
    <x v="152"/>
    <s v="Imbaba"/>
    <x v="0"/>
    <x v="3"/>
    <x v="2"/>
    <x v="154"/>
    <m/>
    <x v="0"/>
    <s v="https://via.placeholder.com/300?text=Store+STR0155"/>
  </r>
  <r>
    <x v="155"/>
    <x v="153"/>
    <s v="Imbaba"/>
    <x v="0"/>
    <x v="1"/>
    <x v="1"/>
    <x v="155"/>
    <m/>
    <x v="0"/>
    <s v="https://via.placeholder.com/300?text=Store+STR0156"/>
  </r>
  <r>
    <x v="156"/>
    <x v="154"/>
    <s v="Tanta"/>
    <x v="4"/>
    <x v="3"/>
    <x v="0"/>
    <x v="156"/>
    <m/>
    <x v="0"/>
    <s v="https://via.placeholder.com/300?text=Store+STR0157"/>
  </r>
  <r>
    <x v="157"/>
    <x v="155"/>
    <s v="Dokki"/>
    <x v="0"/>
    <x v="1"/>
    <x v="1"/>
    <x v="157"/>
    <m/>
    <x v="0"/>
    <s v="https://via.placeholder.com/300?text=Store+STR0158"/>
  </r>
  <r>
    <x v="158"/>
    <x v="156"/>
    <s v="Zagazig"/>
    <x v="4"/>
    <x v="4"/>
    <x v="3"/>
    <x v="158"/>
    <m/>
    <x v="1"/>
    <s v="https://via.placeholder.com/300?text=Store+STR0159"/>
  </r>
  <r>
    <x v="159"/>
    <x v="157"/>
    <s v="Minya"/>
    <x v="3"/>
    <x v="1"/>
    <x v="0"/>
    <x v="159"/>
    <m/>
    <x v="0"/>
    <s v="https://via.placeholder.com/300?text=Store+STR0160"/>
  </r>
  <r>
    <x v="160"/>
    <x v="158"/>
    <s v="Dokki"/>
    <x v="1"/>
    <x v="3"/>
    <x v="1"/>
    <x v="160"/>
    <m/>
    <x v="1"/>
    <s v="https://via.placeholder.com/300?text=Store+STR0161"/>
  </r>
  <r>
    <x v="161"/>
    <x v="159"/>
    <s v="Abbassia"/>
    <x v="1"/>
    <x v="1"/>
    <x v="2"/>
    <x v="161"/>
    <m/>
    <x v="0"/>
    <s v="https://via.placeholder.com/300?text=Store+STR0162"/>
  </r>
  <r>
    <x v="162"/>
    <x v="160"/>
    <s v="Damietta"/>
    <x v="4"/>
    <x v="1"/>
    <x v="3"/>
    <x v="162"/>
    <m/>
    <x v="0"/>
    <s v="https://via.placeholder.com/300?text=Store+STR0163"/>
  </r>
  <r>
    <x v="163"/>
    <x v="161"/>
    <s v="Abbassia"/>
    <x v="1"/>
    <x v="3"/>
    <x v="1"/>
    <x v="163"/>
    <m/>
    <x v="0"/>
    <s v="https://via.placeholder.com/300?text=Store+STR0164"/>
  </r>
  <r>
    <x v="164"/>
    <x v="162"/>
    <s v="Minya"/>
    <x v="3"/>
    <x v="2"/>
    <x v="1"/>
    <x v="164"/>
    <m/>
    <x v="1"/>
    <s v="https://via.placeholder.com/300?text=Store+STR0165"/>
  </r>
  <r>
    <x v="165"/>
    <x v="163"/>
    <s v="Sohag"/>
    <x v="3"/>
    <x v="3"/>
    <x v="0"/>
    <x v="165"/>
    <m/>
    <x v="0"/>
    <s v="https://via.placeholder.com/300?text=Store+STR0166"/>
  </r>
  <r>
    <x v="166"/>
    <x v="164"/>
    <s v="Qena"/>
    <x v="3"/>
    <x v="4"/>
    <x v="2"/>
    <x v="166"/>
    <m/>
    <x v="0"/>
    <s v="https://via.placeholder.com/300?text=Store+STR0167"/>
  </r>
  <r>
    <x v="167"/>
    <x v="165"/>
    <s v="Sedy Bey"/>
    <x v="2"/>
    <x v="3"/>
    <x v="3"/>
    <x v="167"/>
    <m/>
    <x v="0"/>
    <s v="https://via.placeholder.com/300?text=Store+STR0168"/>
  </r>
  <r>
    <x v="168"/>
    <x v="166"/>
    <s v="Smouha"/>
    <x v="2"/>
    <x v="0"/>
    <x v="2"/>
    <x v="168"/>
    <m/>
    <x v="0"/>
    <s v="https://via.placeholder.com/300?text=Store+STR0169"/>
  </r>
  <r>
    <x v="169"/>
    <x v="167"/>
    <s v="Heliopolis"/>
    <x v="1"/>
    <x v="1"/>
    <x v="0"/>
    <x v="169"/>
    <m/>
    <x v="1"/>
    <s v="https://via.placeholder.com/300?text=Store+STR0170"/>
  </r>
  <r>
    <x v="170"/>
    <x v="168"/>
    <s v="Abbassia"/>
    <x v="1"/>
    <x v="3"/>
    <x v="0"/>
    <x v="170"/>
    <m/>
    <x v="2"/>
    <s v="https://via.placeholder.com/300?text=Store+STR0171"/>
  </r>
  <r>
    <x v="171"/>
    <x v="169"/>
    <s v="Dokki"/>
    <x v="0"/>
    <x v="1"/>
    <x v="0"/>
    <x v="171"/>
    <m/>
    <x v="0"/>
    <s v="https://via.placeholder.com/300?text=Store+STR0172"/>
  </r>
  <r>
    <x v="172"/>
    <x v="170"/>
    <s v="Zagazig"/>
    <x v="4"/>
    <x v="0"/>
    <x v="1"/>
    <x v="172"/>
    <m/>
    <x v="2"/>
    <s v="https://via.placeholder.com/300?text=Store+STR0173"/>
  </r>
  <r>
    <x v="173"/>
    <x v="171"/>
    <s v="Smouha"/>
    <x v="2"/>
    <x v="3"/>
    <x v="2"/>
    <x v="173"/>
    <m/>
    <x v="1"/>
    <s v="https://via.placeholder.com/300?text=Store+STR0174"/>
  </r>
  <r>
    <x v="174"/>
    <x v="172"/>
    <s v="Maadi"/>
    <x v="1"/>
    <x v="3"/>
    <x v="0"/>
    <x v="174"/>
    <m/>
    <x v="1"/>
    <s v="https://via.placeholder.com/300?text=Store+STR0175"/>
  </r>
  <r>
    <x v="175"/>
    <x v="173"/>
    <s v="Heliopolis"/>
    <x v="1"/>
    <x v="1"/>
    <x v="0"/>
    <x v="175"/>
    <m/>
    <x v="0"/>
    <s v="https://via.placeholder.com/300?text=Store+STR0176"/>
  </r>
  <r>
    <x v="176"/>
    <x v="174"/>
    <s v="Luxor"/>
    <x v="3"/>
    <x v="3"/>
    <x v="2"/>
    <x v="176"/>
    <m/>
    <x v="1"/>
    <s v="https://via.placeholder.com/300?text=Store+STR0177"/>
  </r>
  <r>
    <x v="177"/>
    <x v="175"/>
    <s v="Dokki"/>
    <x v="1"/>
    <x v="0"/>
    <x v="0"/>
    <x v="177"/>
    <m/>
    <x v="0"/>
    <s v="https://via.placeholder.com/300?text=Store+STR0178"/>
  </r>
  <r>
    <x v="178"/>
    <x v="61"/>
    <s v="Dokki"/>
    <x v="0"/>
    <x v="4"/>
    <x v="0"/>
    <x v="178"/>
    <m/>
    <x v="0"/>
    <s v="https://via.placeholder.com/300?text=Store+STR0179"/>
  </r>
  <r>
    <x v="179"/>
    <x v="176"/>
    <s v="Kafr El-Sheikh"/>
    <x v="4"/>
    <x v="4"/>
    <x v="1"/>
    <x v="179"/>
    <m/>
    <x v="0"/>
    <s v="https://via.placeholder.com/300?text=Store+STR0180"/>
  </r>
  <r>
    <x v="180"/>
    <x v="177"/>
    <s v="Nasr City"/>
    <x v="1"/>
    <x v="3"/>
    <x v="1"/>
    <x v="180"/>
    <m/>
    <x v="1"/>
    <s v="https://via.placeholder.com/300?text=Store+STR0181"/>
  </r>
  <r>
    <x v="181"/>
    <x v="178"/>
    <s v="Nasr City"/>
    <x v="1"/>
    <x v="0"/>
    <x v="0"/>
    <x v="181"/>
    <s v="Need Review"/>
    <x v="0"/>
    <s v="https://via.placeholder.com/300?text=Store+STR0182"/>
  </r>
  <r>
    <x v="182"/>
    <x v="179"/>
    <s v="Heliopolis"/>
    <x v="1"/>
    <x v="0"/>
    <x v="1"/>
    <x v="182"/>
    <m/>
    <x v="0"/>
    <s v="https://via.placeholder.com/300?text=Store+STR0183"/>
  </r>
  <r>
    <x v="183"/>
    <x v="180"/>
    <s v="Imbaba"/>
    <x v="0"/>
    <x v="2"/>
    <x v="3"/>
    <x v="183"/>
    <m/>
    <x v="0"/>
    <s v="https://via.placeholder.com/300?text=Store+STR0184"/>
  </r>
  <r>
    <x v="184"/>
    <x v="181"/>
    <s v="Zagazig"/>
    <x v="4"/>
    <x v="1"/>
    <x v="2"/>
    <x v="184"/>
    <m/>
    <x v="0"/>
    <s v="https://via.placeholder.com/300?text=Store+STR0185"/>
  </r>
  <r>
    <x v="185"/>
    <x v="61"/>
    <s v="Kafr El-Sheikh"/>
    <x v="4"/>
    <x v="4"/>
    <x v="2"/>
    <x v="185"/>
    <m/>
    <x v="0"/>
    <s v="https://via.placeholder.com/300?text=Store+STR0186"/>
  </r>
  <r>
    <x v="186"/>
    <x v="182"/>
    <s v="6th of October"/>
    <x v="0"/>
    <x v="3"/>
    <x v="1"/>
    <x v="186"/>
    <m/>
    <x v="1"/>
    <s v="https://via.placeholder.com/300?text=Store+STR0187"/>
  </r>
  <r>
    <x v="187"/>
    <x v="183"/>
    <s v="Tanta"/>
    <x v="4"/>
    <x v="2"/>
    <x v="2"/>
    <x v="187"/>
    <s v="Need Review"/>
    <x v="0"/>
    <s v="https://via.placeholder.com/300?text=Store+STR0188"/>
  </r>
  <r>
    <x v="188"/>
    <x v="184"/>
    <s v="Kafr El-Sheikh"/>
    <x v="4"/>
    <x v="3"/>
    <x v="3"/>
    <x v="188"/>
    <m/>
    <x v="0"/>
    <s v="https://via.placeholder.com/300?text=Store+STR0189"/>
  </r>
  <r>
    <x v="189"/>
    <x v="185"/>
    <s v="Tanta"/>
    <x v="4"/>
    <x v="4"/>
    <x v="3"/>
    <x v="189"/>
    <m/>
    <x v="0"/>
    <s v="https://via.placeholder.com/300?text=Store+STR0190"/>
  </r>
  <r>
    <x v="190"/>
    <x v="186"/>
    <s v="Abbassia"/>
    <x v="1"/>
    <x v="2"/>
    <x v="2"/>
    <x v="190"/>
    <m/>
    <x v="0"/>
    <s v="https://via.placeholder.com/300?text=Store+STR0191"/>
  </r>
  <r>
    <x v="191"/>
    <x v="187"/>
    <s v="Abbassia"/>
    <x v="1"/>
    <x v="0"/>
    <x v="2"/>
    <x v="191"/>
    <m/>
    <x v="0"/>
    <s v="https://via.placeholder.com/300?text=Store+STR0192"/>
  </r>
  <r>
    <x v="192"/>
    <x v="188"/>
    <s v="Maadi"/>
    <x v="1"/>
    <x v="3"/>
    <x v="0"/>
    <x v="192"/>
    <m/>
    <x v="0"/>
    <s v="https://via.placeholder.com/300?text=Store+STR0193"/>
  </r>
  <r>
    <x v="193"/>
    <x v="189"/>
    <s v="Imbaba"/>
    <x v="0"/>
    <x v="0"/>
    <x v="3"/>
    <x v="193"/>
    <m/>
    <x v="0"/>
    <s v="https://via.placeholder.com/300?text=Store+STR0194"/>
  </r>
  <r>
    <x v="194"/>
    <x v="190"/>
    <s v="Heliopolis"/>
    <x v="1"/>
    <x v="0"/>
    <x v="2"/>
    <x v="194"/>
    <m/>
    <x v="0"/>
    <s v="https://via.placeholder.com/300?text=Store+STR0195"/>
  </r>
  <r>
    <x v="195"/>
    <x v="191"/>
    <s v="Sedy Bey"/>
    <x v="2"/>
    <x v="2"/>
    <x v="3"/>
    <x v="195"/>
    <m/>
    <x v="0"/>
    <s v="https://via.placeholder.com/300?text=Store+STR0196"/>
  </r>
  <r>
    <x v="196"/>
    <x v="192"/>
    <s v="Minya"/>
    <x v="3"/>
    <x v="0"/>
    <x v="0"/>
    <x v="196"/>
    <m/>
    <x v="0"/>
    <s v="https://via.placeholder.com/300?text=Store+STR0197"/>
  </r>
  <r>
    <x v="197"/>
    <x v="193"/>
    <s v="Zagazig"/>
    <x v="4"/>
    <x v="0"/>
    <x v="3"/>
    <x v="197"/>
    <m/>
    <x v="0"/>
    <s v="https://via.placeholder.com/300?text=Store+STR0198"/>
  </r>
  <r>
    <x v="198"/>
    <x v="194"/>
    <s v="Luxor"/>
    <x v="3"/>
    <x v="2"/>
    <x v="3"/>
    <x v="198"/>
    <m/>
    <x v="0"/>
    <s v="https://via.placeholder.com/300?text=Store+STR0199"/>
  </r>
  <r>
    <x v="199"/>
    <x v="195"/>
    <s v="Tanta"/>
    <x v="4"/>
    <x v="0"/>
    <x v="2"/>
    <x v="199"/>
    <m/>
    <x v="0"/>
    <s v="https://via.placeholder.com/300?text=Store+STR0200"/>
  </r>
  <r>
    <x v="200"/>
    <x v="196"/>
    <s v="Haram"/>
    <x v="0"/>
    <x v="0"/>
    <x v="0"/>
    <x v="200"/>
    <m/>
    <x v="0"/>
    <s v="https://via.placeholder.com/300?text=Store+STR0201"/>
  </r>
  <r>
    <x v="201"/>
    <x v="197"/>
    <s v="Abbassia"/>
    <x v="1"/>
    <x v="0"/>
    <x v="3"/>
    <x v="201"/>
    <m/>
    <x v="0"/>
    <s v="https://via.placeholder.com/300?text=Store+STR0202"/>
  </r>
  <r>
    <x v="202"/>
    <x v="198"/>
    <s v="Abbassia"/>
    <x v="1"/>
    <x v="3"/>
    <x v="3"/>
    <x v="202"/>
    <m/>
    <x v="0"/>
    <s v="https://via.placeholder.com/300?text=Store+STR0203"/>
  </r>
  <r>
    <x v="203"/>
    <x v="199"/>
    <s v="Dokki"/>
    <x v="1"/>
    <x v="0"/>
    <x v="1"/>
    <x v="203"/>
    <m/>
    <x v="1"/>
    <s v="https://via.placeholder.com/300?text=Store+STR0204"/>
  </r>
  <r>
    <x v="204"/>
    <x v="200"/>
    <s v="Qena"/>
    <x v="3"/>
    <x v="3"/>
    <x v="1"/>
    <x v="204"/>
    <m/>
    <x v="1"/>
    <s v="https://via.placeholder.com/300?text=Store+STR0205"/>
  </r>
  <r>
    <x v="205"/>
    <x v="201"/>
    <s v="Kafr El-Sheikh"/>
    <x v="4"/>
    <x v="1"/>
    <x v="3"/>
    <x v="205"/>
    <m/>
    <x v="0"/>
    <s v="https://via.placeholder.com/300?text=Store+STR0206"/>
  </r>
  <r>
    <x v="206"/>
    <x v="202"/>
    <s v="Imbaba"/>
    <x v="0"/>
    <x v="3"/>
    <x v="1"/>
    <x v="206"/>
    <m/>
    <x v="1"/>
    <s v="https://via.placeholder.com/300?text=Store+STR0207"/>
  </r>
  <r>
    <x v="207"/>
    <x v="203"/>
    <s v="Sedy Bey"/>
    <x v="2"/>
    <x v="2"/>
    <x v="2"/>
    <x v="207"/>
    <s v="Need Review"/>
    <x v="0"/>
    <s v="https://via.placeholder.com/300?text=Store+STR0208"/>
  </r>
  <r>
    <x v="208"/>
    <x v="204"/>
    <s v="Heliopolis"/>
    <x v="1"/>
    <x v="2"/>
    <x v="2"/>
    <x v="208"/>
    <m/>
    <x v="0"/>
    <s v="https://via.placeholder.com/300?text=Store+STR0209"/>
  </r>
  <r>
    <x v="209"/>
    <x v="205"/>
    <s v="Sedy Bey"/>
    <x v="2"/>
    <x v="0"/>
    <x v="3"/>
    <x v="209"/>
    <m/>
    <x v="0"/>
    <s v="https://via.placeholder.com/300?text=Store+STR0210"/>
  </r>
  <r>
    <x v="210"/>
    <x v="206"/>
    <s v="Sohag"/>
    <x v="3"/>
    <x v="4"/>
    <x v="0"/>
    <x v="210"/>
    <m/>
    <x v="1"/>
    <s v="https://via.placeholder.com/300?text=Store+STR0211"/>
  </r>
  <r>
    <x v="211"/>
    <x v="207"/>
    <s v="Smouha"/>
    <x v="2"/>
    <x v="0"/>
    <x v="3"/>
    <x v="211"/>
    <m/>
    <x v="0"/>
    <s v="https://via.placeholder.com/300?text=Store+STR0212"/>
  </r>
  <r>
    <x v="212"/>
    <x v="61"/>
    <s v="Zagazig"/>
    <x v="4"/>
    <x v="3"/>
    <x v="1"/>
    <x v="212"/>
    <m/>
    <x v="0"/>
    <s v="https://via.placeholder.com/300?text=Store+STR0213"/>
  </r>
  <r>
    <x v="213"/>
    <x v="208"/>
    <s v="Tanta"/>
    <x v="4"/>
    <x v="3"/>
    <x v="2"/>
    <x v="213"/>
    <m/>
    <x v="1"/>
    <s v="https://via.placeholder.com/300?text=Store+STR0214"/>
  </r>
  <r>
    <x v="214"/>
    <x v="209"/>
    <s v="Abbassia"/>
    <x v="1"/>
    <x v="1"/>
    <x v="3"/>
    <x v="214"/>
    <m/>
    <x v="1"/>
    <s v="https://via.placeholder.com/300?text=Store+STR0215"/>
  </r>
  <r>
    <x v="215"/>
    <x v="61"/>
    <s v="Abbassia"/>
    <x v="1"/>
    <x v="1"/>
    <x v="3"/>
    <x v="215"/>
    <m/>
    <x v="1"/>
    <s v="https://via.placeholder.com/300?text=Store+STR0216"/>
  </r>
  <r>
    <x v="216"/>
    <x v="210"/>
    <s v="Damietta"/>
    <x v="4"/>
    <x v="0"/>
    <x v="3"/>
    <x v="216"/>
    <m/>
    <x v="0"/>
    <s v="https://via.placeholder.com/300?text=Store+STR0217"/>
  </r>
  <r>
    <x v="217"/>
    <x v="211"/>
    <s v="Sheikh Zayed"/>
    <x v="0"/>
    <x v="1"/>
    <x v="1"/>
    <x v="217"/>
    <m/>
    <x v="0"/>
    <s v="https://via.placeholder.com/300?text=Store+STR0218"/>
  </r>
  <r>
    <x v="218"/>
    <x v="212"/>
    <s v="Heliopolis"/>
    <x v="1"/>
    <x v="0"/>
    <x v="2"/>
    <x v="218"/>
    <m/>
    <x v="1"/>
    <s v="https://via.placeholder.com/300?text=Store+STR0219"/>
  </r>
  <r>
    <x v="219"/>
    <x v="213"/>
    <s v="Nasr City"/>
    <x v="1"/>
    <x v="1"/>
    <x v="2"/>
    <x v="219"/>
    <m/>
    <x v="1"/>
    <s v="https://via.placeholder.com/300?text=Store+STR0220"/>
  </r>
  <r>
    <x v="220"/>
    <x v="214"/>
    <s v="Dokki"/>
    <x v="1"/>
    <x v="3"/>
    <x v="2"/>
    <x v="220"/>
    <m/>
    <x v="0"/>
    <s v="https://via.placeholder.com/300?text=Store+STR0221"/>
  </r>
  <r>
    <x v="221"/>
    <x v="215"/>
    <s v="Sohag"/>
    <x v="3"/>
    <x v="3"/>
    <x v="3"/>
    <x v="221"/>
    <m/>
    <x v="0"/>
    <s v="https://via.placeholder.com/300?text=Store+STR0222"/>
  </r>
  <r>
    <x v="222"/>
    <x v="216"/>
    <s v="Imbaba"/>
    <x v="0"/>
    <x v="3"/>
    <x v="0"/>
    <x v="222"/>
    <m/>
    <x v="0"/>
    <s v="https://via.placeholder.com/300?text=Store+STR0223"/>
  </r>
  <r>
    <x v="223"/>
    <x v="217"/>
    <s v="Dokki"/>
    <x v="1"/>
    <x v="3"/>
    <x v="0"/>
    <x v="223"/>
    <m/>
    <x v="0"/>
    <s v="https://via.placeholder.com/300?text=Store+STR0224"/>
  </r>
  <r>
    <x v="224"/>
    <x v="218"/>
    <s v="6th of October"/>
    <x v="0"/>
    <x v="4"/>
    <x v="1"/>
    <x v="224"/>
    <m/>
    <x v="0"/>
    <s v="https://via.placeholder.com/300?text=Store+STR0225"/>
  </r>
  <r>
    <x v="225"/>
    <x v="219"/>
    <s v="Smouha"/>
    <x v="2"/>
    <x v="0"/>
    <x v="1"/>
    <x v="225"/>
    <m/>
    <x v="0"/>
    <s v="https://via.placeholder.com/300?text=Store+STR0226"/>
  </r>
  <r>
    <x v="226"/>
    <x v="220"/>
    <s v="Maadi"/>
    <x v="1"/>
    <x v="3"/>
    <x v="1"/>
    <x v="226"/>
    <m/>
    <x v="0"/>
    <s v="https://via.placeholder.com/300?text=Store+STR0227"/>
  </r>
  <r>
    <x v="227"/>
    <x v="221"/>
    <s v="Nasr City"/>
    <x v="1"/>
    <x v="4"/>
    <x v="1"/>
    <x v="227"/>
    <s v="Need Review"/>
    <x v="0"/>
    <s v="https://via.placeholder.com/300?text=Store+STR0228"/>
  </r>
  <r>
    <x v="228"/>
    <x v="222"/>
    <s v="Tanta"/>
    <x v="4"/>
    <x v="3"/>
    <x v="1"/>
    <x v="228"/>
    <m/>
    <x v="0"/>
    <s v="https://via.placeholder.com/300?text=Store+STR0229"/>
  </r>
  <r>
    <x v="229"/>
    <x v="223"/>
    <s v="Sheikh Zayed"/>
    <x v="0"/>
    <x v="1"/>
    <x v="1"/>
    <x v="229"/>
    <s v="Need Review"/>
    <x v="0"/>
    <s v="https://via.placeholder.com/300?text=Store+STR0230"/>
  </r>
  <r>
    <x v="230"/>
    <x v="224"/>
    <s v="Dokki"/>
    <x v="1"/>
    <x v="0"/>
    <x v="0"/>
    <x v="230"/>
    <m/>
    <x v="1"/>
    <s v="https://via.placeholder.com/300?text=Store+STR0231"/>
  </r>
  <r>
    <x v="231"/>
    <x v="225"/>
    <s v="Dokki"/>
    <x v="1"/>
    <x v="3"/>
    <x v="1"/>
    <x v="231"/>
    <m/>
    <x v="1"/>
    <s v="https://via.placeholder.com/300?text=Store+STR0232"/>
  </r>
  <r>
    <x v="232"/>
    <x v="226"/>
    <s v="Sheikh Zayed"/>
    <x v="0"/>
    <x v="3"/>
    <x v="0"/>
    <x v="232"/>
    <m/>
    <x v="0"/>
    <s v="https://via.placeholder.com/300?text=Store+STR0233"/>
  </r>
  <r>
    <x v="233"/>
    <x v="227"/>
    <s v="Sedy Bey"/>
    <x v="2"/>
    <x v="3"/>
    <x v="3"/>
    <x v="233"/>
    <m/>
    <x v="1"/>
    <s v="https://via.placeholder.com/300?text=Store+STR0234"/>
  </r>
  <r>
    <x v="234"/>
    <x v="228"/>
    <s v="Tanta"/>
    <x v="4"/>
    <x v="1"/>
    <x v="2"/>
    <x v="234"/>
    <m/>
    <x v="0"/>
    <s v="https://via.placeholder.com/300?text=Store+STR0235"/>
  </r>
  <r>
    <x v="235"/>
    <x v="229"/>
    <s v="Sedy Bey"/>
    <x v="2"/>
    <x v="0"/>
    <x v="1"/>
    <x v="235"/>
    <m/>
    <x v="0"/>
    <s v="https://via.placeholder.com/300?text=Store+STR0236"/>
  </r>
  <r>
    <x v="236"/>
    <x v="230"/>
    <s v="Nasr City"/>
    <x v="1"/>
    <x v="0"/>
    <x v="0"/>
    <x v="236"/>
    <m/>
    <x v="0"/>
    <s v="https://via.placeholder.com/300?text=Store+STR0237"/>
  </r>
  <r>
    <x v="237"/>
    <x v="231"/>
    <s v="Maadi"/>
    <x v="1"/>
    <x v="3"/>
    <x v="1"/>
    <x v="237"/>
    <m/>
    <x v="0"/>
    <s v="https://via.placeholder.com/300?text=Store+STR0238"/>
  </r>
  <r>
    <x v="238"/>
    <x v="232"/>
    <s v="Zagazig"/>
    <x v="4"/>
    <x v="1"/>
    <x v="2"/>
    <x v="238"/>
    <m/>
    <x v="0"/>
    <s v="https://via.placeholder.com/300?text=Store+STR0239"/>
  </r>
  <r>
    <x v="239"/>
    <x v="233"/>
    <s v="Sheikh Zayed"/>
    <x v="0"/>
    <x v="1"/>
    <x v="1"/>
    <x v="239"/>
    <m/>
    <x v="0"/>
    <s v="https://via.placeholder.com/300?text=Store+STR0240"/>
  </r>
  <r>
    <x v="240"/>
    <x v="234"/>
    <s v="Nasr City"/>
    <x v="1"/>
    <x v="0"/>
    <x v="2"/>
    <x v="240"/>
    <m/>
    <x v="1"/>
    <s v="https://via.placeholder.com/300?text=Store+STR0241"/>
  </r>
  <r>
    <x v="241"/>
    <x v="235"/>
    <s v="Heliopolis"/>
    <x v="1"/>
    <x v="1"/>
    <x v="1"/>
    <x v="241"/>
    <m/>
    <x v="0"/>
    <s v="https://via.placeholder.com/300?text=Store+STR0242"/>
  </r>
  <r>
    <x v="242"/>
    <x v="236"/>
    <s v="Kafr El-Sheikh"/>
    <x v="4"/>
    <x v="0"/>
    <x v="1"/>
    <x v="242"/>
    <m/>
    <x v="0"/>
    <s v="https://via.placeholder.com/300?text=Store+STR0243"/>
  </r>
  <r>
    <x v="243"/>
    <x v="237"/>
    <s v="Sohag"/>
    <x v="3"/>
    <x v="3"/>
    <x v="1"/>
    <x v="243"/>
    <m/>
    <x v="0"/>
    <s v="https://via.placeholder.com/300?text=Store+STR0244"/>
  </r>
  <r>
    <x v="244"/>
    <x v="238"/>
    <s v="Imbaba"/>
    <x v="0"/>
    <x v="4"/>
    <x v="1"/>
    <x v="244"/>
    <m/>
    <x v="0"/>
    <s v="https://via.placeholder.com/300?text=Store+STR0245"/>
  </r>
  <r>
    <x v="245"/>
    <x v="239"/>
    <s v="Smouha"/>
    <x v="2"/>
    <x v="0"/>
    <x v="1"/>
    <x v="245"/>
    <m/>
    <x v="0"/>
    <s v="https://via.placeholder.com/300?text=Store+STR0246"/>
  </r>
  <r>
    <x v="246"/>
    <x v="240"/>
    <s v="Qena"/>
    <x v="3"/>
    <x v="3"/>
    <x v="0"/>
    <x v="246"/>
    <m/>
    <x v="1"/>
    <s v="https://via.placeholder.com/300?text=Store+STR0247"/>
  </r>
  <r>
    <x v="247"/>
    <x v="241"/>
    <s v="Zagazig"/>
    <x v="4"/>
    <x v="3"/>
    <x v="1"/>
    <x v="247"/>
    <m/>
    <x v="0"/>
    <s v="https://via.placeholder.com/300?text=Store+STR0248"/>
  </r>
  <r>
    <x v="248"/>
    <x v="242"/>
    <s v="Qena"/>
    <x v="3"/>
    <x v="3"/>
    <x v="1"/>
    <x v="248"/>
    <m/>
    <x v="0"/>
    <s v="https://via.placeholder.com/300?text=Store+STR0249"/>
  </r>
  <r>
    <x v="249"/>
    <x v="243"/>
    <s v="Aswan"/>
    <x v="3"/>
    <x v="3"/>
    <x v="3"/>
    <x v="249"/>
    <m/>
    <x v="0"/>
    <s v="https://via.placeholder.com/300?text=Store+STR0250"/>
  </r>
  <r>
    <x v="250"/>
    <x v="244"/>
    <s v="Haram"/>
    <x v="0"/>
    <x v="0"/>
    <x v="0"/>
    <x v="250"/>
    <s v="Need Review"/>
    <x v="0"/>
    <s v="https://via.placeholder.com/300?text=Store+STR0251"/>
  </r>
  <r>
    <x v="251"/>
    <x v="245"/>
    <s v="Tanta"/>
    <x v="4"/>
    <x v="3"/>
    <x v="1"/>
    <x v="251"/>
    <m/>
    <x v="0"/>
    <s v="https://via.placeholder.com/300?text=Store+STR0252"/>
  </r>
  <r>
    <x v="252"/>
    <x v="246"/>
    <s v="Sheikh Zayed"/>
    <x v="0"/>
    <x v="0"/>
    <x v="3"/>
    <x v="252"/>
    <m/>
    <x v="0"/>
    <s v="https://via.placeholder.com/300?text=Store+STR0253"/>
  </r>
  <r>
    <x v="253"/>
    <x v="247"/>
    <s v="Maadi"/>
    <x v="1"/>
    <x v="3"/>
    <x v="2"/>
    <x v="253"/>
    <m/>
    <x v="1"/>
    <s v="https://via.placeholder.com/300?text=Store+STR0254"/>
  </r>
  <r>
    <x v="254"/>
    <x v="248"/>
    <s v="Imbaba"/>
    <x v="0"/>
    <x v="2"/>
    <x v="2"/>
    <x v="254"/>
    <m/>
    <x v="0"/>
    <s v="https://via.placeholder.com/300?text=Store+STR0255"/>
  </r>
  <r>
    <x v="255"/>
    <x v="249"/>
    <s v="Sedy Bey"/>
    <x v="2"/>
    <x v="0"/>
    <x v="0"/>
    <x v="255"/>
    <m/>
    <x v="0"/>
    <s v="https://via.placeholder.com/300?text=Store+STR0256"/>
  </r>
  <r>
    <x v="256"/>
    <x v="250"/>
    <s v="Nasr City"/>
    <x v="1"/>
    <x v="1"/>
    <x v="2"/>
    <x v="256"/>
    <m/>
    <x v="0"/>
    <s v="https://via.placeholder.com/300?text=Store+STR0257"/>
  </r>
  <r>
    <x v="257"/>
    <x v="251"/>
    <s v="Nasr City"/>
    <x v="1"/>
    <x v="3"/>
    <x v="2"/>
    <x v="257"/>
    <m/>
    <x v="0"/>
    <s v="https://via.placeholder.com/300?text=Store+STR0258"/>
  </r>
  <r>
    <x v="258"/>
    <x v="252"/>
    <s v="Smouha"/>
    <x v="2"/>
    <x v="0"/>
    <x v="1"/>
    <x v="258"/>
    <m/>
    <x v="1"/>
    <s v="https://via.placeholder.com/300?text=Store+STR0259"/>
  </r>
  <r>
    <x v="259"/>
    <x v="253"/>
    <s v="Maadi"/>
    <x v="1"/>
    <x v="1"/>
    <x v="1"/>
    <x v="259"/>
    <m/>
    <x v="0"/>
    <s v="https://via.placeholder.com/300?text=Store+STR0260"/>
  </r>
  <r>
    <x v="260"/>
    <x v="254"/>
    <s v="Maadi"/>
    <x v="1"/>
    <x v="3"/>
    <x v="2"/>
    <x v="260"/>
    <m/>
    <x v="0"/>
    <s v="https://via.placeholder.com/300?text=Store+STR0261"/>
  </r>
  <r>
    <x v="261"/>
    <x v="255"/>
    <s v="Sohag"/>
    <x v="3"/>
    <x v="3"/>
    <x v="3"/>
    <x v="261"/>
    <m/>
    <x v="0"/>
    <s v="https://via.placeholder.com/300?text=Store+STR0262"/>
  </r>
  <r>
    <x v="262"/>
    <x v="256"/>
    <s v="6th of October"/>
    <x v="0"/>
    <x v="3"/>
    <x v="0"/>
    <x v="262"/>
    <m/>
    <x v="0"/>
    <s v="https://via.placeholder.com/300?text=Store+STR0263"/>
  </r>
  <r>
    <x v="263"/>
    <x v="257"/>
    <s v="Dokki"/>
    <x v="0"/>
    <x v="3"/>
    <x v="2"/>
    <x v="263"/>
    <m/>
    <x v="0"/>
    <s v="https://via.placeholder.com/300?text=Store+STR0264"/>
  </r>
  <r>
    <x v="264"/>
    <x v="258"/>
    <s v="Qena"/>
    <x v="3"/>
    <x v="0"/>
    <x v="3"/>
    <x v="264"/>
    <m/>
    <x v="0"/>
    <s v="https://via.placeholder.com/300?text=Store+STR0265"/>
  </r>
  <r>
    <x v="265"/>
    <x v="259"/>
    <s v="Kafr El-Sheikh"/>
    <x v="4"/>
    <x v="3"/>
    <x v="0"/>
    <x v="265"/>
    <m/>
    <x v="0"/>
    <s v="https://via.placeholder.com/300?text=Store+STR0266"/>
  </r>
  <r>
    <x v="266"/>
    <x v="260"/>
    <s v="Qena"/>
    <x v="3"/>
    <x v="0"/>
    <x v="2"/>
    <x v="266"/>
    <m/>
    <x v="0"/>
    <s v="https://via.placeholder.com/300?text=Store+STR0267"/>
  </r>
  <r>
    <x v="267"/>
    <x v="261"/>
    <s v="Abbassia"/>
    <x v="1"/>
    <x v="2"/>
    <x v="3"/>
    <x v="267"/>
    <m/>
    <x v="0"/>
    <s v="https://via.placeholder.com/300?text=Store+STR0268"/>
  </r>
  <r>
    <x v="268"/>
    <x v="262"/>
    <s v="Zagazig"/>
    <x v="4"/>
    <x v="3"/>
    <x v="0"/>
    <x v="268"/>
    <m/>
    <x v="0"/>
    <s v="https://via.placeholder.com/300?text=Store+STR0269"/>
  </r>
  <r>
    <x v="269"/>
    <x v="263"/>
    <s v="Heliopolis"/>
    <x v="1"/>
    <x v="4"/>
    <x v="2"/>
    <x v="269"/>
    <m/>
    <x v="0"/>
    <s v="https://via.placeholder.com/300?text=Store+STR0270"/>
  </r>
  <r>
    <x v="270"/>
    <x v="264"/>
    <s v="Heliopolis"/>
    <x v="1"/>
    <x v="3"/>
    <x v="2"/>
    <x v="270"/>
    <m/>
    <x v="0"/>
    <s v="https://via.placeholder.com/300?text=Store+STR0271"/>
  </r>
  <r>
    <x v="271"/>
    <x v="265"/>
    <s v="Heliopolis"/>
    <x v="1"/>
    <x v="1"/>
    <x v="0"/>
    <x v="271"/>
    <m/>
    <x v="0"/>
    <s v="https://via.placeholder.com/300?text=Store+STR0272"/>
  </r>
  <r>
    <x v="272"/>
    <x v="266"/>
    <s v="Abbassia"/>
    <x v="1"/>
    <x v="4"/>
    <x v="0"/>
    <x v="272"/>
    <m/>
    <x v="0"/>
    <s v="https://via.placeholder.com/300?text=Store+STR0273"/>
  </r>
  <r>
    <x v="273"/>
    <x v="267"/>
    <s v="Heliopolis"/>
    <x v="1"/>
    <x v="3"/>
    <x v="2"/>
    <x v="273"/>
    <m/>
    <x v="0"/>
    <s v="https://via.placeholder.com/300?text=Store+STR0274"/>
  </r>
  <r>
    <x v="274"/>
    <x v="268"/>
    <s v="Maadi"/>
    <x v="1"/>
    <x v="0"/>
    <x v="0"/>
    <x v="274"/>
    <m/>
    <x v="0"/>
    <s v="https://via.placeholder.com/300?text=Store+STR0275"/>
  </r>
  <r>
    <x v="275"/>
    <x v="269"/>
    <s v="6th of October"/>
    <x v="0"/>
    <x v="0"/>
    <x v="1"/>
    <x v="275"/>
    <m/>
    <x v="2"/>
    <s v="https://via.placeholder.com/300?text=Store+STR0276"/>
  </r>
  <r>
    <x v="276"/>
    <x v="270"/>
    <s v="Gomrok"/>
    <x v="2"/>
    <x v="3"/>
    <x v="0"/>
    <x v="276"/>
    <m/>
    <x v="0"/>
    <s v="https://via.placeholder.com/300?text=Store+STR0277"/>
  </r>
  <r>
    <x v="277"/>
    <x v="271"/>
    <s v="Gomrok"/>
    <x v="2"/>
    <x v="2"/>
    <x v="1"/>
    <x v="277"/>
    <m/>
    <x v="1"/>
    <s v="https://via.placeholder.com/300?text=Store+STR0278"/>
  </r>
  <r>
    <x v="278"/>
    <x v="272"/>
    <s v="Haram"/>
    <x v="0"/>
    <x v="4"/>
    <x v="1"/>
    <x v="278"/>
    <m/>
    <x v="0"/>
    <s v="https://via.placeholder.com/300?text=Store+STR0279"/>
  </r>
  <r>
    <x v="279"/>
    <x v="273"/>
    <s v="Heliopolis"/>
    <x v="1"/>
    <x v="3"/>
    <x v="2"/>
    <x v="279"/>
    <m/>
    <x v="0"/>
    <s v="https://via.placeholder.com/300?text=Store+STR0280"/>
  </r>
  <r>
    <x v="280"/>
    <x v="274"/>
    <s v="Heliopolis"/>
    <x v="1"/>
    <x v="0"/>
    <x v="3"/>
    <x v="280"/>
    <m/>
    <x v="0"/>
    <s v="https://via.placeholder.com/300?text=Store+STR0281"/>
  </r>
  <r>
    <x v="281"/>
    <x v="275"/>
    <s v="Dokki"/>
    <x v="0"/>
    <x v="3"/>
    <x v="1"/>
    <x v="281"/>
    <m/>
    <x v="0"/>
    <s v="https://via.placeholder.com/300?text=Store+STR0282"/>
  </r>
  <r>
    <x v="282"/>
    <x v="276"/>
    <s v="Minya"/>
    <x v="3"/>
    <x v="3"/>
    <x v="0"/>
    <x v="282"/>
    <m/>
    <x v="0"/>
    <s v="https://via.placeholder.com/300?text=Store+STR0283"/>
  </r>
  <r>
    <x v="283"/>
    <x v="277"/>
    <s v="Tanta"/>
    <x v="4"/>
    <x v="3"/>
    <x v="0"/>
    <x v="283"/>
    <m/>
    <x v="0"/>
    <s v="https://via.placeholder.com/300?text=Store+STR0284"/>
  </r>
  <r>
    <x v="284"/>
    <x v="278"/>
    <s v="Dokki"/>
    <x v="1"/>
    <x v="3"/>
    <x v="2"/>
    <x v="284"/>
    <m/>
    <x v="0"/>
    <s v="https://via.placeholder.com/300?text=Store+STR0285"/>
  </r>
  <r>
    <x v="285"/>
    <x v="279"/>
    <s v="Imbaba"/>
    <x v="0"/>
    <x v="0"/>
    <x v="1"/>
    <x v="285"/>
    <m/>
    <x v="0"/>
    <s v="https://via.placeholder.com/300?text=Store+STR0286"/>
  </r>
  <r>
    <x v="286"/>
    <x v="280"/>
    <s v="Mansoura"/>
    <x v="4"/>
    <x v="2"/>
    <x v="1"/>
    <x v="286"/>
    <m/>
    <x v="0"/>
    <s v="https://via.placeholder.com/300?text=Store+STR0287"/>
  </r>
  <r>
    <x v="287"/>
    <x v="281"/>
    <s v="Nasr City"/>
    <x v="1"/>
    <x v="3"/>
    <x v="2"/>
    <x v="287"/>
    <m/>
    <x v="2"/>
    <s v="https://via.placeholder.com/300?text=Store+STR0288"/>
  </r>
  <r>
    <x v="288"/>
    <x v="282"/>
    <s v="Sedy Bey"/>
    <x v="2"/>
    <x v="4"/>
    <x v="0"/>
    <x v="288"/>
    <m/>
    <x v="0"/>
    <s v="https://via.placeholder.com/300?text=Store+STR0289"/>
  </r>
  <r>
    <x v="289"/>
    <x v="283"/>
    <s v="Maadi"/>
    <x v="1"/>
    <x v="4"/>
    <x v="0"/>
    <x v="289"/>
    <m/>
    <x v="0"/>
    <s v="https://via.placeholder.com/300?text=Store+STR0290"/>
  </r>
  <r>
    <x v="290"/>
    <x v="284"/>
    <s v="Dokki"/>
    <x v="0"/>
    <x v="0"/>
    <x v="2"/>
    <x v="290"/>
    <m/>
    <x v="0"/>
    <s v="https://via.placeholder.com/300?text=Store+STR0291"/>
  </r>
  <r>
    <x v="291"/>
    <x v="285"/>
    <s v="Nasr City"/>
    <x v="1"/>
    <x v="4"/>
    <x v="1"/>
    <x v="291"/>
    <m/>
    <x v="0"/>
    <s v="https://via.placeholder.com/300?text=Store+STR0292"/>
  </r>
  <r>
    <x v="292"/>
    <x v="286"/>
    <s v="Sohag"/>
    <x v="3"/>
    <x v="0"/>
    <x v="1"/>
    <x v="292"/>
    <m/>
    <x v="0"/>
    <s v="https://via.placeholder.com/300?text=Store+STR0293"/>
  </r>
  <r>
    <x v="293"/>
    <x v="287"/>
    <s v="Roushdy"/>
    <x v="2"/>
    <x v="1"/>
    <x v="3"/>
    <x v="293"/>
    <m/>
    <x v="0"/>
    <s v="https://via.placeholder.com/300?text=Store+STR0294"/>
  </r>
  <r>
    <x v="294"/>
    <x v="288"/>
    <s v="Kafr El-Sheikh"/>
    <x v="4"/>
    <x v="4"/>
    <x v="3"/>
    <x v="294"/>
    <m/>
    <x v="1"/>
    <s v="https://via.placeholder.com/300?text=Store+STR0295"/>
  </r>
  <r>
    <x v="295"/>
    <x v="289"/>
    <s v="Heliopolis"/>
    <x v="1"/>
    <x v="0"/>
    <x v="0"/>
    <x v="295"/>
    <m/>
    <x v="0"/>
    <s v="https://via.placeholder.com/300?text=Store+STR0296"/>
  </r>
  <r>
    <x v="296"/>
    <x v="290"/>
    <s v="Damietta"/>
    <x v="4"/>
    <x v="2"/>
    <x v="1"/>
    <x v="296"/>
    <m/>
    <x v="0"/>
    <s v="https://via.placeholder.com/300?text=Store+STR0297"/>
  </r>
  <r>
    <x v="297"/>
    <x v="291"/>
    <s v="Heliopolis"/>
    <x v="1"/>
    <x v="3"/>
    <x v="1"/>
    <x v="297"/>
    <m/>
    <x v="0"/>
    <s v="https://via.placeholder.com/300?text=Store+STR0298"/>
  </r>
  <r>
    <x v="298"/>
    <x v="292"/>
    <s v="Heliopolis"/>
    <x v="1"/>
    <x v="2"/>
    <x v="3"/>
    <x v="298"/>
    <m/>
    <x v="0"/>
    <s v="https://via.placeholder.com/300?text=Store+STR0299"/>
  </r>
  <r>
    <x v="299"/>
    <x v="293"/>
    <s v="Nasr City"/>
    <x v="1"/>
    <x v="0"/>
    <x v="0"/>
    <x v="299"/>
    <m/>
    <x v="0"/>
    <s v="https://via.placeholder.com/300?text=Store+STR0300"/>
  </r>
  <r>
    <x v="300"/>
    <x v="294"/>
    <s v="Abbassia"/>
    <x v="1"/>
    <x v="3"/>
    <x v="2"/>
    <x v="300"/>
    <m/>
    <x v="0"/>
    <s v="https://via.placeholder.com/300?text=Store+STR0301"/>
  </r>
  <r>
    <x v="301"/>
    <x v="295"/>
    <s v="Tanta"/>
    <x v="4"/>
    <x v="2"/>
    <x v="0"/>
    <x v="301"/>
    <m/>
    <x v="0"/>
    <s v="https://via.placeholder.com/300?text=Store+STR0302"/>
  </r>
  <r>
    <x v="302"/>
    <x v="61"/>
    <s v="Maadi"/>
    <x v="1"/>
    <x v="0"/>
    <x v="0"/>
    <x v="302"/>
    <m/>
    <x v="0"/>
    <s v="https://via.placeholder.com/300?text=Store+STR0303"/>
  </r>
  <r>
    <x v="303"/>
    <x v="296"/>
    <s v="Sohag"/>
    <x v="3"/>
    <x v="2"/>
    <x v="0"/>
    <x v="303"/>
    <m/>
    <x v="1"/>
    <s v="https://via.placeholder.com/300?text=Store+STR0304"/>
  </r>
  <r>
    <x v="304"/>
    <x v="297"/>
    <s v="Imbaba"/>
    <x v="0"/>
    <x v="0"/>
    <x v="1"/>
    <x v="304"/>
    <m/>
    <x v="0"/>
    <s v="https://via.placeholder.com/300?text=Store+STR0305"/>
  </r>
  <r>
    <x v="305"/>
    <x v="298"/>
    <s v="Haram"/>
    <x v="0"/>
    <x v="3"/>
    <x v="2"/>
    <x v="305"/>
    <m/>
    <x v="0"/>
    <s v="https://via.placeholder.com/300?text=Store+STR0306"/>
  </r>
  <r>
    <x v="306"/>
    <x v="299"/>
    <s v="Aswan"/>
    <x v="3"/>
    <x v="3"/>
    <x v="0"/>
    <x v="306"/>
    <m/>
    <x v="2"/>
    <s v="https://via.placeholder.com/300?text=Store+STR0307"/>
  </r>
  <r>
    <x v="307"/>
    <x v="300"/>
    <s v="6th of October"/>
    <x v="0"/>
    <x v="0"/>
    <x v="3"/>
    <x v="307"/>
    <m/>
    <x v="0"/>
    <s v="https://via.placeholder.com/300?text=Store+STR0308"/>
  </r>
  <r>
    <x v="308"/>
    <x v="301"/>
    <s v="Sedy Bey"/>
    <x v="2"/>
    <x v="1"/>
    <x v="2"/>
    <x v="308"/>
    <m/>
    <x v="1"/>
    <s v="https://via.placeholder.com/300?text=Store+STR0309"/>
  </r>
  <r>
    <x v="309"/>
    <x v="302"/>
    <s v="Luxor"/>
    <x v="3"/>
    <x v="0"/>
    <x v="1"/>
    <x v="309"/>
    <m/>
    <x v="0"/>
    <s v="https://via.placeholder.com/300?text=Store+STR0310"/>
  </r>
  <r>
    <x v="310"/>
    <x v="303"/>
    <s v="Aswan"/>
    <x v="3"/>
    <x v="3"/>
    <x v="2"/>
    <x v="310"/>
    <m/>
    <x v="2"/>
    <s v="https://via.placeholder.com/300?text=Store+STR0311"/>
  </r>
  <r>
    <x v="311"/>
    <x v="304"/>
    <s v="Heliopolis"/>
    <x v="1"/>
    <x v="2"/>
    <x v="0"/>
    <x v="311"/>
    <m/>
    <x v="0"/>
    <s v="https://via.placeholder.com/300?text=Store+STR0312"/>
  </r>
  <r>
    <x v="312"/>
    <x v="305"/>
    <s v="Sedy Bey"/>
    <x v="2"/>
    <x v="4"/>
    <x v="3"/>
    <x v="312"/>
    <m/>
    <x v="0"/>
    <s v="https://via.placeholder.com/300?text=Store+STR0313"/>
  </r>
  <r>
    <x v="313"/>
    <x v="306"/>
    <s v="Mansoura"/>
    <x v="4"/>
    <x v="1"/>
    <x v="1"/>
    <x v="313"/>
    <s v="Need Review"/>
    <x v="0"/>
    <s v="https://via.placeholder.com/300?text=Store+STR0314"/>
  </r>
  <r>
    <x v="314"/>
    <x v="307"/>
    <s v="Sedy Bey"/>
    <x v="2"/>
    <x v="2"/>
    <x v="2"/>
    <x v="314"/>
    <m/>
    <x v="0"/>
    <s v="https://via.placeholder.com/300?text=Store+STR0315"/>
  </r>
  <r>
    <x v="315"/>
    <x v="308"/>
    <s v="Maadi"/>
    <x v="1"/>
    <x v="0"/>
    <x v="2"/>
    <x v="315"/>
    <m/>
    <x v="0"/>
    <s v="https://via.placeholder.com/300?text=Store+STR0316"/>
  </r>
  <r>
    <x v="316"/>
    <x v="309"/>
    <s v="Nasr City"/>
    <x v="1"/>
    <x v="0"/>
    <x v="1"/>
    <x v="316"/>
    <m/>
    <x v="0"/>
    <s v="https://via.placeholder.com/300?text=Store+STR0317"/>
  </r>
  <r>
    <x v="317"/>
    <x v="310"/>
    <s v="Dokki"/>
    <x v="0"/>
    <x v="1"/>
    <x v="0"/>
    <x v="317"/>
    <m/>
    <x v="0"/>
    <s v="https://via.placeholder.com/300?text=Store+STR0318"/>
  </r>
  <r>
    <x v="318"/>
    <x v="311"/>
    <s v="Nasr City"/>
    <x v="1"/>
    <x v="4"/>
    <x v="0"/>
    <x v="318"/>
    <m/>
    <x v="0"/>
    <s v="https://via.placeholder.com/300?text=Store+STR0319"/>
  </r>
  <r>
    <x v="319"/>
    <x v="312"/>
    <s v="Mansoura"/>
    <x v="4"/>
    <x v="3"/>
    <x v="1"/>
    <x v="319"/>
    <m/>
    <x v="0"/>
    <s v="https://via.placeholder.com/300?text=Store+STR0320"/>
  </r>
  <r>
    <x v="320"/>
    <x v="313"/>
    <s v="Tanta"/>
    <x v="4"/>
    <x v="2"/>
    <x v="0"/>
    <x v="320"/>
    <m/>
    <x v="0"/>
    <s v="https://via.placeholder.com/300?text=Store+STR0321"/>
  </r>
  <r>
    <x v="321"/>
    <x v="314"/>
    <s v="Heliopolis"/>
    <x v="1"/>
    <x v="2"/>
    <x v="3"/>
    <x v="321"/>
    <m/>
    <x v="0"/>
    <s v="https://via.placeholder.com/300?text=Store+STR0322"/>
  </r>
  <r>
    <x v="322"/>
    <x v="315"/>
    <s v="Mansoura"/>
    <x v="4"/>
    <x v="3"/>
    <x v="3"/>
    <x v="322"/>
    <m/>
    <x v="1"/>
    <s v="https://via.placeholder.com/300?text=Store+STR0323"/>
  </r>
  <r>
    <x v="323"/>
    <x v="316"/>
    <s v="Luxor"/>
    <x v="3"/>
    <x v="2"/>
    <x v="3"/>
    <x v="323"/>
    <m/>
    <x v="0"/>
    <s v="https://via.placeholder.com/300?text=Store+STR0324"/>
  </r>
  <r>
    <x v="324"/>
    <x v="317"/>
    <s v="Dokki"/>
    <x v="1"/>
    <x v="3"/>
    <x v="2"/>
    <x v="324"/>
    <m/>
    <x v="0"/>
    <s v="https://via.placeholder.com/300?text=Store+STR0325"/>
  </r>
  <r>
    <x v="325"/>
    <x v="318"/>
    <s v="Abbassia"/>
    <x v="1"/>
    <x v="4"/>
    <x v="1"/>
    <x v="325"/>
    <m/>
    <x v="0"/>
    <s v="https://via.placeholder.com/300?text=Store+STR0326"/>
  </r>
  <r>
    <x v="326"/>
    <x v="319"/>
    <s v="Abbassia"/>
    <x v="1"/>
    <x v="3"/>
    <x v="3"/>
    <x v="326"/>
    <m/>
    <x v="0"/>
    <s v="https://via.placeholder.com/300?text=Store+STR0327"/>
  </r>
  <r>
    <x v="327"/>
    <x v="320"/>
    <s v="Mansoura"/>
    <x v="4"/>
    <x v="0"/>
    <x v="2"/>
    <x v="327"/>
    <m/>
    <x v="0"/>
    <s v="https://via.placeholder.com/300?text=Store+STR0328"/>
  </r>
  <r>
    <x v="328"/>
    <x v="321"/>
    <s v="Nasr City"/>
    <x v="1"/>
    <x v="0"/>
    <x v="1"/>
    <x v="328"/>
    <m/>
    <x v="0"/>
    <s v="https://via.placeholder.com/300?text=Store+STR0329"/>
  </r>
  <r>
    <x v="329"/>
    <x v="322"/>
    <s v="Minya"/>
    <x v="3"/>
    <x v="3"/>
    <x v="1"/>
    <x v="329"/>
    <m/>
    <x v="0"/>
    <s v="https://via.placeholder.com/300?text=Store+STR0330"/>
  </r>
  <r>
    <x v="330"/>
    <x v="323"/>
    <s v="Aswan"/>
    <x v="3"/>
    <x v="4"/>
    <x v="0"/>
    <x v="330"/>
    <m/>
    <x v="0"/>
    <s v="https://via.placeholder.com/300?text=Store+STR0331"/>
  </r>
  <r>
    <x v="331"/>
    <x v="324"/>
    <s v="Heliopolis"/>
    <x v="1"/>
    <x v="1"/>
    <x v="0"/>
    <x v="331"/>
    <m/>
    <x v="0"/>
    <s v="https://via.placeholder.com/300?text=Store+STR0332"/>
  </r>
  <r>
    <x v="332"/>
    <x v="325"/>
    <s v="Abbassia"/>
    <x v="1"/>
    <x v="2"/>
    <x v="0"/>
    <x v="332"/>
    <m/>
    <x v="0"/>
    <s v="https://via.placeholder.com/300?text=Store+STR0333"/>
  </r>
  <r>
    <x v="333"/>
    <x v="326"/>
    <s v="Dokki"/>
    <x v="0"/>
    <x v="2"/>
    <x v="0"/>
    <x v="333"/>
    <m/>
    <x v="0"/>
    <s v="https://via.placeholder.com/300?text=Store+STR0334"/>
  </r>
  <r>
    <x v="334"/>
    <x v="327"/>
    <s v="Tanta"/>
    <x v="4"/>
    <x v="3"/>
    <x v="3"/>
    <x v="334"/>
    <m/>
    <x v="0"/>
    <s v="https://via.placeholder.com/300?text=Store+STR0335"/>
  </r>
  <r>
    <x v="335"/>
    <x v="328"/>
    <s v="Tanta"/>
    <x v="4"/>
    <x v="3"/>
    <x v="0"/>
    <x v="335"/>
    <m/>
    <x v="0"/>
    <s v="https://via.placeholder.com/300?text=Store+STR0336"/>
  </r>
  <r>
    <x v="336"/>
    <x v="329"/>
    <s v="Imbaba"/>
    <x v="0"/>
    <x v="1"/>
    <x v="3"/>
    <x v="336"/>
    <m/>
    <x v="0"/>
    <s v="https://via.placeholder.com/300?text=Store+STR0337"/>
  </r>
  <r>
    <x v="337"/>
    <x v="330"/>
    <s v="Stanley"/>
    <x v="2"/>
    <x v="4"/>
    <x v="0"/>
    <x v="337"/>
    <m/>
    <x v="0"/>
    <s v="https://via.placeholder.com/300?text=Store+STR0338"/>
  </r>
  <r>
    <x v="338"/>
    <x v="331"/>
    <s v="Sedy Bey"/>
    <x v="2"/>
    <x v="0"/>
    <x v="3"/>
    <x v="338"/>
    <m/>
    <x v="0"/>
    <s v="https://via.placeholder.com/300?text=Store+STR0339"/>
  </r>
  <r>
    <x v="339"/>
    <x v="332"/>
    <s v="Dokki"/>
    <x v="0"/>
    <x v="3"/>
    <x v="3"/>
    <x v="339"/>
    <m/>
    <x v="0"/>
    <s v="https://via.placeholder.com/300?text=Store+STR0340"/>
  </r>
  <r>
    <x v="340"/>
    <x v="333"/>
    <s v="Qena"/>
    <x v="3"/>
    <x v="0"/>
    <x v="2"/>
    <x v="340"/>
    <m/>
    <x v="0"/>
    <s v="https://via.placeholder.com/300?text=Store+STR0341"/>
  </r>
  <r>
    <x v="341"/>
    <x v="334"/>
    <s v="Sheikh Zayed"/>
    <x v="0"/>
    <x v="3"/>
    <x v="3"/>
    <x v="341"/>
    <m/>
    <x v="0"/>
    <s v="https://via.placeholder.com/300?text=Store+STR0342"/>
  </r>
  <r>
    <x v="342"/>
    <x v="335"/>
    <s v="Dokki"/>
    <x v="1"/>
    <x v="3"/>
    <x v="3"/>
    <x v="342"/>
    <m/>
    <x v="1"/>
    <s v="https://via.placeholder.com/300?text=Store+STR0343"/>
  </r>
  <r>
    <x v="343"/>
    <x v="336"/>
    <s v="Dokki"/>
    <x v="1"/>
    <x v="0"/>
    <x v="3"/>
    <x v="343"/>
    <m/>
    <x v="0"/>
    <s v="https://via.placeholder.com/300?text=Store+STR0344"/>
  </r>
  <r>
    <x v="344"/>
    <x v="337"/>
    <s v="Heliopolis"/>
    <x v="1"/>
    <x v="3"/>
    <x v="3"/>
    <x v="344"/>
    <m/>
    <x v="0"/>
    <s v="https://via.placeholder.com/300?text=Store+STR0345"/>
  </r>
  <r>
    <x v="345"/>
    <x v="338"/>
    <s v="Mansoura"/>
    <x v="4"/>
    <x v="3"/>
    <x v="0"/>
    <x v="345"/>
    <m/>
    <x v="0"/>
    <s v="https://via.placeholder.com/300?text=Store+STR0346"/>
  </r>
  <r>
    <x v="346"/>
    <x v="339"/>
    <s v="Imbaba"/>
    <x v="0"/>
    <x v="3"/>
    <x v="3"/>
    <x v="346"/>
    <m/>
    <x v="0"/>
    <s v="https://via.placeholder.com/300?text=Store+STR0347"/>
  </r>
  <r>
    <x v="347"/>
    <x v="340"/>
    <s v="Kafr El-Sheikh"/>
    <x v="4"/>
    <x v="1"/>
    <x v="0"/>
    <x v="347"/>
    <m/>
    <x v="0"/>
    <s v="https://via.placeholder.com/300?text=Store+STR0348"/>
  </r>
  <r>
    <x v="348"/>
    <x v="341"/>
    <s v="Luxor"/>
    <x v="3"/>
    <x v="1"/>
    <x v="2"/>
    <x v="348"/>
    <m/>
    <x v="0"/>
    <s v="https://via.placeholder.com/300?text=Store+STR0349"/>
  </r>
  <r>
    <x v="349"/>
    <x v="342"/>
    <s v="Kafr El-Sheikh"/>
    <x v="4"/>
    <x v="4"/>
    <x v="1"/>
    <x v="349"/>
    <m/>
    <x v="0"/>
    <s v="https://via.placeholder.com/300?text=Store+STR0350"/>
  </r>
</pivotCacheRecords>
</file>

<file path=xl/pivotCache/pivotCacheRecords4.xml><?xml version="1.0" encoding="utf-8"?>
<pivotCacheRecords xmlns="http://schemas.openxmlformats.org/spreadsheetml/2006/main" xmlns:r="http://schemas.openxmlformats.org/officeDocument/2006/relationships" count="1200">
  <r>
    <s v="Item 1"/>
    <s v="Home Care"/>
    <s v="BrandC"/>
    <s v="Nile Traders"/>
    <n v="182.29"/>
    <m/>
    <n v="356.63"/>
    <n v="394"/>
    <b v="0"/>
    <s v="https://via.placeholder.com/200?text=Product+PRD00001"/>
  </r>
  <r>
    <s v="Item 2"/>
    <s v="Grocery"/>
    <s v="BrandD"/>
    <s v="Delta Supplies"/>
    <n v="120.76"/>
    <m/>
    <n v="159.01"/>
    <n v="23"/>
    <b v="0"/>
    <s v="https://via.placeholder.com/200?text=Product+PRD00002"/>
  </r>
  <r>
    <s v="Item 3"/>
    <s v="Personal Care"/>
    <s v="BrandD"/>
    <s v="Nile Traders"/>
    <n v="111.97"/>
    <m/>
    <n v="136.38999999999999"/>
    <n v="60"/>
    <b v="0"/>
    <s v="https://via.placeholder.com/200?text=Product+PRD00003"/>
  </r>
  <r>
    <s v="Item 4"/>
    <s v="Electronics"/>
    <s v="BrandC"/>
    <s v="Nile Traders"/>
    <n v="153.07"/>
    <m/>
    <n v="343.84"/>
    <n v="365"/>
    <b v="1"/>
    <s v="https://via.placeholder.com/200?text=Product+PRD00004"/>
  </r>
  <r>
    <s v="Item 5"/>
    <s v="Electronics"/>
    <s v="BrandC"/>
    <s v="Gulf Imports"/>
    <n v="119.62"/>
    <m/>
    <n v="249.32"/>
    <n v="34"/>
    <b v="0"/>
    <s v="https://via.placeholder.com/200?text=Product+PRD00005"/>
  </r>
  <r>
    <s v="Item 6"/>
    <s v="Grocery"/>
    <s v="BrandA"/>
    <s v="Gulf Imports"/>
    <n v="134.04"/>
    <m/>
    <n v="2093.4"/>
    <n v="124"/>
    <b v="0"/>
    <s v="https://via.placeholder.com/200?text=Product+PRD00006"/>
  </r>
  <r>
    <s v="Item 7"/>
    <s v="Personal Care"/>
    <s v="BrandB"/>
    <s v="Delta Supplies"/>
    <n v="29.26"/>
    <m/>
    <n v="57.86"/>
    <n v="43"/>
    <b v="1"/>
    <s v="https://via.placeholder.com/200?text=Product+PRD00007"/>
  </r>
  <r>
    <s v="Item 8"/>
    <s v="Personal Care"/>
    <s v="BrandB"/>
    <s v="Delta Supplies"/>
    <n v="117.24"/>
    <m/>
    <n v="136.27000000000001"/>
    <n v="394"/>
    <b v="0"/>
    <s v="https://via.placeholder.com/200?text=Product+PRD00008"/>
  </r>
  <r>
    <s v="Item 9"/>
    <s v="Home Care"/>
    <s v="BrandA"/>
    <s v="ABC Dist."/>
    <n v="194.59"/>
    <m/>
    <n v="369.72"/>
    <n v="277"/>
    <b v="1"/>
    <s v="https://via.placeholder.com/200?text=Product+PRD00009"/>
  </r>
  <r>
    <s v="Item 10"/>
    <s v="Food &amp; Beverage"/>
    <s v="BrandD"/>
    <s v="ABC Dist."/>
    <n v="41.47"/>
    <m/>
    <n v="48.33"/>
    <n v="396"/>
    <b v="1"/>
    <s v="https://via.placeholder.com/200?text=Product+PRD00010"/>
  </r>
  <r>
    <s v="Item 11"/>
    <s v="Personal Care"/>
    <s v="BrandC"/>
    <s v="ABC Dist."/>
    <n v="52.25"/>
    <m/>
    <n v="71.03"/>
    <n v="171"/>
    <b v="0"/>
    <s v="https://via.placeholder.com/200?text=Product+PRD00011"/>
  </r>
  <r>
    <s v="Item 12"/>
    <s v="Grocery"/>
    <s v="BrandB"/>
    <s v="Nile Traders"/>
    <n v="57.33"/>
    <m/>
    <n v="63.53"/>
    <n v="47"/>
    <b v="0"/>
    <s v="https://via.placeholder.com/200?text=Product+PRD00012"/>
  </r>
  <r>
    <s v="Item 13"/>
    <s v="Personal Care"/>
    <s v="BrandF"/>
    <s v="Nile Traders"/>
    <n v="97.88"/>
    <m/>
    <n v="141.02000000000001"/>
    <n v="27"/>
    <b v="0"/>
    <s v="https://via.placeholder.com/200?text=Product+PRD00013"/>
  </r>
  <r>
    <s v="Item 14"/>
    <s v="Personal Care"/>
    <s v="BrandF"/>
    <s v="ABC Dist."/>
    <n v="67.3"/>
    <m/>
    <n v="129.22"/>
    <n v="154"/>
    <b v="0"/>
    <s v="https://via.placeholder.com/200?text=Product+PRD00014"/>
  </r>
  <r>
    <s v="Item 15"/>
    <s v="Electronics"/>
    <s v="BrandD"/>
    <s v="EastCo"/>
    <n v="112.92"/>
    <m/>
    <n v="235.4"/>
    <n v="463"/>
    <b v="0"/>
    <s v="https://via.placeholder.com/200?text=Product+PRD00015"/>
  </r>
  <r>
    <s v="Item 16"/>
    <s v="Grocery"/>
    <s v="BrandB"/>
    <s v="Nile Traders"/>
    <n v="141.94999999999999"/>
    <m/>
    <n v="322.23"/>
    <n v="150"/>
    <b v="1"/>
    <s v="https://via.placeholder.com/200?text=Product+PRD00016"/>
  </r>
  <r>
    <s v="Item 17"/>
    <s v="Food &amp; Beverage"/>
    <s v="BrandF"/>
    <s v="Delta Supplies"/>
    <n v="51.53"/>
    <m/>
    <n v="121.02"/>
    <n v="365"/>
    <b v="0"/>
    <s v="https://via.placeholder.com/200?text=Product+PRD00017"/>
  </r>
  <r>
    <s v="Item 18"/>
    <s v="Food &amp; Beverage"/>
    <s v="BrandA"/>
    <s v="EastCo"/>
    <n v="196.66"/>
    <m/>
    <n v="478.02"/>
    <n v="53"/>
    <b v="1"/>
    <s v="https://via.placeholder.com/200?text=Product+PRD00018"/>
  </r>
  <r>
    <s v="Item 19"/>
    <s v="Personal Care"/>
    <s v="BrandE"/>
    <s v="Gulf Imports"/>
    <n v="98.29"/>
    <m/>
    <n v="211.18"/>
    <n v="228"/>
    <b v="0"/>
    <s v="https://via.placeholder.com/200?text=Product+PRD00019"/>
  </r>
  <r>
    <s v="Item 20"/>
    <s v="Electronics"/>
    <s v="BrandB"/>
    <s v="EastCo"/>
    <n v="166.05"/>
    <m/>
    <n v="331.58"/>
    <n v="375"/>
    <b v="1"/>
    <s v="https://via.placeholder.com/200?text=Product+PRD00020"/>
  </r>
  <r>
    <s v="Item 21"/>
    <s v="Personal Care"/>
    <s v="BrandB"/>
    <s v="Nile Traders"/>
    <n v="98.31"/>
    <m/>
    <n v="132.34"/>
    <n v="419"/>
    <b v="0"/>
    <s v="https://via.placeholder.com/200?text=Product+PRD00021"/>
  </r>
  <r>
    <s v="Item 22"/>
    <s v="Grocery"/>
    <s v="BrandB"/>
    <s v="Gulf Imports"/>
    <n v="51.71"/>
    <m/>
    <n v="68.510000000000005"/>
    <n v="372"/>
    <b v="1"/>
    <s v="https://via.placeholder.com/200?text=Product+PRD00022"/>
  </r>
  <r>
    <s v="Item 23"/>
    <s v="Food &amp; Beverage"/>
    <s v="BrandA"/>
    <s v="Nile Traders"/>
    <n v="174.98"/>
    <m/>
    <n v="196.15"/>
    <n v="100"/>
    <b v="1"/>
    <s v="https://via.placeholder.com/200?text=Product+PRD00023"/>
  </r>
  <r>
    <s v="Item 24"/>
    <s v="Food &amp; Beverage"/>
    <s v="BrandB"/>
    <s v="Nile Traders"/>
    <n v="185.88"/>
    <m/>
    <n v="377.34"/>
    <n v="4"/>
    <b v="0"/>
    <s v="https://via.placeholder.com/200?text=Product+PRD00024"/>
  </r>
  <r>
    <s v="Item 25"/>
    <s v="Electronics"/>
    <s v="BrandF"/>
    <s v="Gulf Imports"/>
    <n v="179.4"/>
    <m/>
    <n v="283.29000000000002"/>
    <n v="440"/>
    <b v="0"/>
    <s v="https://via.placeholder.com/200?text=Product+PRD00025"/>
  </r>
  <r>
    <s v="Item 26"/>
    <s v="Electronics"/>
    <s v="BrandE"/>
    <s v="Nile Traders"/>
    <n v="156.80000000000001"/>
    <m/>
    <n v="272.42"/>
    <n v="474"/>
    <b v="0"/>
    <s v="https://via.placeholder.com/200?text=Product+PRD00026"/>
  </r>
  <r>
    <s v="Item 27"/>
    <s v="Home Care"/>
    <s v="BrandA"/>
    <s v="Delta Supplies"/>
    <n v="97.55"/>
    <m/>
    <n v="239.08"/>
    <n v="295"/>
    <b v="0"/>
    <s v="https://via.placeholder.com/200?text=Product+PRD00027"/>
  </r>
  <r>
    <s v="Item 28"/>
    <s v="Food &amp; Beverage"/>
    <s v="BrandA"/>
    <s v="Delta Supplies"/>
    <n v="77.430000000000007"/>
    <m/>
    <n v="110.49"/>
    <n v="173"/>
    <b v="0"/>
    <s v="https://via.placeholder.com/200?text=Product+PRD00028"/>
  </r>
  <r>
    <s v="Item 29"/>
    <s v="Home Care"/>
    <s v="BrandE"/>
    <s v="Nile Traders"/>
    <n v="125.76"/>
    <m/>
    <n v="206.62"/>
    <n v="125"/>
    <b v="1"/>
    <s v="https://via.placeholder.com/200?text=Product+PRD00029"/>
  </r>
  <r>
    <s v="Item 30"/>
    <s v="Grocery"/>
    <s v="BrandC"/>
    <s v="ABC Dist."/>
    <n v="139.88999999999999"/>
    <m/>
    <n v="168.29"/>
    <n v="169"/>
    <b v="0"/>
    <s v="https://via.placeholder.com/200?text=Product+PRD00030"/>
  </r>
  <r>
    <s v="Item 31"/>
    <s v="Grocery"/>
    <s v="BrandB"/>
    <s v="ABC Dist."/>
    <n v="18.850000000000001"/>
    <m/>
    <n v="41.5"/>
    <n v="183"/>
    <b v="0"/>
    <s v="https://via.placeholder.com/200?text=Product+PRD00031"/>
  </r>
  <r>
    <s v="Item 32"/>
    <s v="Home Care"/>
    <s v="BrandC"/>
    <s v="Delta Supplies"/>
    <n v="78.23"/>
    <m/>
    <n v="161.76"/>
    <n v="497"/>
    <b v="0"/>
    <s v="https://via.placeholder.com/200?text=Product+PRD00032"/>
  </r>
  <r>
    <s v="Item 33"/>
    <s v="Home Care"/>
    <s v="BrandE"/>
    <s v="EastCo"/>
    <n v="33.700000000000003"/>
    <m/>
    <n v="39.96"/>
    <n v="286"/>
    <b v="0"/>
    <s v="https://via.placeholder.com/200?text=Product+PRD00033"/>
  </r>
  <r>
    <s v="Item 34"/>
    <s v="Home Care"/>
    <s v="BrandC"/>
    <s v="Gulf Imports"/>
    <n v="99.22"/>
    <m/>
    <n v="218.56"/>
    <n v="241"/>
    <b v="0"/>
    <s v="https://via.placeholder.com/200?text=Product+PRD00034"/>
  </r>
  <r>
    <s v="Item 35"/>
    <s v="Grocery"/>
    <s v="BrandB"/>
    <s v="Nile Traders"/>
    <n v="111"/>
    <m/>
    <n v="141.49"/>
    <n v="4"/>
    <b v="0"/>
    <s v="https://via.placeholder.com/200?text=Product+PRD00035"/>
  </r>
  <r>
    <s v="Item 36"/>
    <s v="Grocery"/>
    <s v="BrandB"/>
    <s v="Gulf Imports"/>
    <n v="77.89"/>
    <m/>
    <n v="126.47"/>
    <n v="186"/>
    <b v="1"/>
    <s v="https://via.placeholder.com/200?text=Product+PRD00036"/>
  </r>
  <r>
    <s v="Item 37"/>
    <s v="Food &amp; Beverage"/>
    <s v="BrandC"/>
    <s v="EastCo"/>
    <n v="85.51"/>
    <m/>
    <n v="194.23"/>
    <n v="98"/>
    <b v="1"/>
    <s v="https://via.placeholder.com/200?text=Product+PRD00037"/>
  </r>
  <r>
    <s v="Item 38"/>
    <s v="Grocery"/>
    <s v="BrandD"/>
    <s v="EastCo"/>
    <n v="78.05"/>
    <m/>
    <n v="193.99"/>
    <n v="146"/>
    <b v="0"/>
    <s v="https://via.placeholder.com/200?text=Product+PRD00038"/>
  </r>
  <r>
    <s v="Item 39"/>
    <s v="Grocery"/>
    <s v="BrandB"/>
    <s v="ABC Dist."/>
    <n v="87.8"/>
    <m/>
    <n v="187.28"/>
    <n v="416"/>
    <b v="0"/>
    <s v="https://via.placeholder.com/200?text=Product+PRD00039"/>
  </r>
  <r>
    <s v="Item 40"/>
    <s v="Food &amp; Beverage"/>
    <s v="BrandD"/>
    <s v="EastCo"/>
    <n v="35.520000000000003"/>
    <m/>
    <n v="79.61"/>
    <n v="333"/>
    <b v="0"/>
    <s v="https://via.placeholder.com/200?text=Product+PRD00040"/>
  </r>
  <r>
    <s v="Item 41"/>
    <s v="Grocery"/>
    <s v="BrandA"/>
    <s v="Gulf Imports"/>
    <n v="101.5"/>
    <m/>
    <n v="231.01"/>
    <n v="292"/>
    <b v="0"/>
    <s v="https://via.placeholder.com/200?text=Product+PRD00041"/>
  </r>
  <r>
    <s v="Item 42"/>
    <s v="Personal Care"/>
    <s v="BrandD"/>
    <s v="Nile Traders"/>
    <n v="188.03"/>
    <m/>
    <n v="331.21"/>
    <n v="238"/>
    <b v="0"/>
    <s v="https://via.placeholder.com/200?text=Product+PRD00042"/>
  </r>
  <r>
    <s v="Item 43"/>
    <s v="Personal Care"/>
    <s v="BrandE"/>
    <s v="EastCo"/>
    <n v="198.59"/>
    <m/>
    <n v="346.7"/>
    <n v="142"/>
    <b v="0"/>
    <s v="https://via.placeholder.com/200?text=Product+PRD00043"/>
  </r>
  <r>
    <s v="Item 44"/>
    <s v="Personal Care"/>
    <s v="BrandA"/>
    <s v="ABC Dist."/>
    <n v="23.53"/>
    <m/>
    <n v="58.38"/>
    <n v="353"/>
    <b v="1"/>
    <s v="https://via.placeholder.com/200?text=Product+PRD00044"/>
  </r>
  <r>
    <s v="Item 45"/>
    <s v="Home Care"/>
    <s v="BrandE"/>
    <s v="Nile Traders"/>
    <n v="99.49"/>
    <m/>
    <n v="241.95"/>
    <n v="233"/>
    <b v="0"/>
    <s v="https://via.placeholder.com/200?text=Product+PRD00045"/>
  </r>
  <r>
    <s v="Item 46"/>
    <s v="Personal Care"/>
    <s v="BrandC"/>
    <s v="Gulf Imports"/>
    <n v="31.75"/>
    <m/>
    <n v="62.04"/>
    <n v="179"/>
    <b v="0"/>
    <s v="https://via.placeholder.com/200?text=Product+PRD00046"/>
  </r>
  <r>
    <s v="Item 47"/>
    <s v="Food &amp; Beverage"/>
    <s v="BrandB"/>
    <s v="EastCo"/>
    <n v="61.74"/>
    <m/>
    <n v="98.05"/>
    <n v="112"/>
    <b v="0"/>
    <s v="https://via.placeholder.com/200?text=Product+PRD00047"/>
  </r>
  <r>
    <s v="Item 48"/>
    <s v="Home Care"/>
    <s v="BrandC"/>
    <s v="Gulf Imports"/>
    <n v="144.30000000000001"/>
    <m/>
    <n v="269.26"/>
    <n v="394"/>
    <b v="0"/>
    <s v="https://via.placeholder.com/200?text=Product+PRD00048"/>
  </r>
  <r>
    <s v="Item 49"/>
    <s v="Food &amp; Beverage"/>
    <s v="BrandC"/>
    <s v="Nile Traders"/>
    <n v="104.1"/>
    <m/>
    <n v="220.15"/>
    <n v="410"/>
    <b v="1"/>
    <s v="https://via.placeholder.com/200?text=Product+PRD00049"/>
  </r>
  <r>
    <s v="Item 50"/>
    <s v="Personal Care"/>
    <s v="BrandE"/>
    <s v="EastCo"/>
    <n v="7.9"/>
    <m/>
    <n v="19.7"/>
    <n v="85"/>
    <b v="0"/>
    <s v="https://via.placeholder.com/200?text=Product+PRD00050"/>
  </r>
  <r>
    <s v="Item 51"/>
    <s v="Home Care"/>
    <s v="BrandC"/>
    <s v="EastCo"/>
    <n v="154.21"/>
    <m/>
    <n v="179.04"/>
    <n v="38"/>
    <b v="1"/>
    <s v="https://via.placeholder.com/200?text=Product+PRD00051"/>
  </r>
  <r>
    <s v="Item 52"/>
    <s v="Grocery"/>
    <s v="BrandD"/>
    <s v="EastCo"/>
    <n v="70.88"/>
    <m/>
    <n v="139.63"/>
    <n v="494"/>
    <b v="1"/>
    <s v="https://via.placeholder.com/200?text=Product+PRD00052"/>
  </r>
  <r>
    <s v="Item 53"/>
    <s v="Personal Care"/>
    <s v="BrandB"/>
    <s v="Nile Traders"/>
    <n v="57.71"/>
    <m/>
    <n v="140.91999999999999"/>
    <n v="290"/>
    <b v="0"/>
    <s v="https://via.placeholder.com/200?text=Product+PRD00053"/>
  </r>
  <r>
    <s v="Item 54"/>
    <s v="Electronics"/>
    <s v="BrandA"/>
    <s v="Delta Supplies"/>
    <n v="82.34"/>
    <m/>
    <n v="101.34"/>
    <n v="289"/>
    <b v="0"/>
    <s v="https://via.placeholder.com/200?text=Product+PRD00054"/>
  </r>
  <r>
    <s v="Item 55"/>
    <s v="Home Care"/>
    <s v="BrandD"/>
    <s v="Nile Traders"/>
    <n v="198.67"/>
    <m/>
    <n v="425.07"/>
    <n v="316"/>
    <b v="0"/>
    <s v="https://via.placeholder.com/200?text=Product+PRD00055"/>
  </r>
  <r>
    <s v="Item 56"/>
    <s v="Personal Care"/>
    <s v="BrandD"/>
    <s v="Delta Supplies"/>
    <n v="188.81"/>
    <m/>
    <n v="323.62"/>
    <n v="186"/>
    <b v="0"/>
    <s v="https://via.placeholder.com/200?text=Product+PRD00056"/>
  </r>
  <r>
    <s v="Item 57"/>
    <s v="Food &amp; Beverage"/>
    <s v="BrandA"/>
    <s v="Gulf Imports"/>
    <n v="53.22"/>
    <m/>
    <n v="1236.5999999999999"/>
    <n v="233"/>
    <b v="0"/>
    <s v="https://via.placeholder.com/200?text=Product+PRD00057"/>
  </r>
  <r>
    <s v="Item 58"/>
    <s v="Grocery"/>
    <s v="BrandF"/>
    <s v="Delta Supplies"/>
    <n v="82.26"/>
    <m/>
    <n v="166.62"/>
    <n v="356"/>
    <b v="1"/>
    <s v="https://via.placeholder.com/200?text=Product+PRD00058"/>
  </r>
  <r>
    <s v="Item 59"/>
    <s v="Grocery"/>
    <s v="BrandF"/>
    <s v="ABC Dist."/>
    <n v="74.150000000000006"/>
    <m/>
    <n v="183.39"/>
    <n v="292"/>
    <b v="0"/>
    <s v="https://via.placeholder.com/200?text=Product+PRD00059"/>
  </r>
  <r>
    <s v="Item 60"/>
    <s v="Grocery"/>
    <s v="BrandA"/>
    <s v="Gulf Imports"/>
    <n v="33.58"/>
    <m/>
    <n v="72.72"/>
    <n v="427"/>
    <b v="0"/>
    <s v="https://via.placeholder.com/200?text=Product+PRD00060"/>
  </r>
  <r>
    <s v="Missing"/>
    <s v="Electronics"/>
    <s v="BrandB"/>
    <s v="Nile Traders"/>
    <n v="136.32"/>
    <m/>
    <n v="191.55"/>
    <n v="496"/>
    <b v="1"/>
    <s v="https://via.placeholder.com/200?text=Product+PRD00061"/>
  </r>
  <r>
    <s v="Item 62"/>
    <s v="Electronics"/>
    <s v="BrandD"/>
    <s v="Nile Traders"/>
    <n v="106.71"/>
    <m/>
    <n v="156.66"/>
    <n v="100"/>
    <b v="0"/>
    <s v="https://via.placeholder.com/200?text=Product+PRD00062"/>
  </r>
  <r>
    <s v="Item 63"/>
    <s v="Electronics"/>
    <s v="BrandE"/>
    <s v="Nile Traders"/>
    <n v="8.76"/>
    <m/>
    <n v="11.48"/>
    <n v="427"/>
    <b v="0"/>
    <s v="https://via.placeholder.com/200?text=Product+PRD00063"/>
  </r>
  <r>
    <s v="Item 64"/>
    <s v="Electronics"/>
    <s v="BrandD"/>
    <s v="Gulf Imports"/>
    <n v="96.36"/>
    <m/>
    <n v="171.3"/>
    <n v="401"/>
    <b v="1"/>
    <s v="https://via.placeholder.com/200?text=Product+PRD00064"/>
  </r>
  <r>
    <s v="Item 65"/>
    <s v="Grocery"/>
    <s v="BrandD"/>
    <s v="Nile Traders"/>
    <n v="62.19"/>
    <m/>
    <n v="77.66"/>
    <n v="435"/>
    <b v="0"/>
    <s v="https://via.placeholder.com/200?text=Product+PRD00065"/>
  </r>
  <r>
    <s v="Item 66"/>
    <s v="Electronics"/>
    <s v="BrandD"/>
    <s v="Delta Supplies"/>
    <n v="181.28"/>
    <m/>
    <n v="232.5"/>
    <n v="463"/>
    <b v="0"/>
    <s v="https://via.placeholder.com/200?text=Product+PRD00066"/>
  </r>
  <r>
    <s v="Item 67"/>
    <s v="Personal Care"/>
    <s v="BrandC"/>
    <s v="Nile Traders"/>
    <n v="178.24"/>
    <m/>
    <n v="285.51"/>
    <n v="293"/>
    <b v="1"/>
    <s v="https://via.placeholder.com/200?text=Product+PRD00067"/>
  </r>
  <r>
    <s v="Item 68"/>
    <s v="Grocery"/>
    <s v="BrandE"/>
    <s v="EastCo"/>
    <n v="156.88999999999999"/>
    <m/>
    <n v="228.97"/>
    <n v="330"/>
    <b v="1"/>
    <s v="https://via.placeholder.com/200?text=Product+PRD00068"/>
  </r>
  <r>
    <s v="Item 69"/>
    <s v="Grocery"/>
    <s v="BrandE"/>
    <s v="Gulf Imports"/>
    <n v="167.03"/>
    <m/>
    <n v="287.93"/>
    <n v="93"/>
    <b v="0"/>
    <s v="https://via.placeholder.com/200?text=Product+PRD00069"/>
  </r>
  <r>
    <s v="Item 70"/>
    <s v="Food &amp; Beverage"/>
    <s v="BrandB"/>
    <s v="ABC Dist."/>
    <n v="146.1"/>
    <m/>
    <n v="325.62"/>
    <n v="365"/>
    <b v="0"/>
    <s v="https://via.placeholder.com/200?text=Product+PRD00070"/>
  </r>
  <r>
    <s v="Item 71"/>
    <s v="Grocery"/>
    <s v="BrandE"/>
    <s v="ABC Dist."/>
    <n v="119.3"/>
    <m/>
    <n v="239.26"/>
    <n v="364"/>
    <b v="0"/>
    <s v="https://via.placeholder.com/200?text=Product+PRD00071"/>
  </r>
  <r>
    <s v="Item 72"/>
    <s v="Food &amp; Beverage"/>
    <s v="BrandC"/>
    <s v="EastCo"/>
    <n v="152.87"/>
    <m/>
    <n v="278.02999999999997"/>
    <n v="251"/>
    <b v="0"/>
    <s v="https://via.placeholder.com/200?text=Product+PRD00072"/>
  </r>
  <r>
    <s v="Item 73"/>
    <s v="Home Care"/>
    <s v="BrandF"/>
    <s v="Delta Supplies"/>
    <n v="158.29"/>
    <m/>
    <n v="382.24"/>
    <n v="460"/>
    <b v="0"/>
    <s v="https://via.placeholder.com/200?text=Product+PRD00073"/>
  </r>
  <r>
    <s v="Item 74"/>
    <s v="Personal Care"/>
    <s v="BrandD"/>
    <s v="Nile Traders"/>
    <n v="143.62"/>
    <m/>
    <n v="302.24"/>
    <n v="132"/>
    <b v="1"/>
    <s v="https://via.placeholder.com/200?text=Product+PRD00074"/>
  </r>
  <r>
    <s v="Item 75"/>
    <s v="Personal Care"/>
    <s v="BrandA"/>
    <s v="Nile Traders"/>
    <n v="158.25"/>
    <m/>
    <n v="252.11"/>
    <n v="182"/>
    <b v="0"/>
    <s v="https://via.placeholder.com/200?text=Product+PRD00075"/>
  </r>
  <r>
    <s v="Item 76"/>
    <s v="Food &amp; Beverage"/>
    <s v="BrandC"/>
    <s v="ABC Dist."/>
    <n v="27.94"/>
    <m/>
    <n v="33"/>
    <n v="469"/>
    <b v="0"/>
    <s v="https://via.placeholder.com/200?text=Product+PRD00076"/>
  </r>
  <r>
    <s v="Item 77"/>
    <s v="Food &amp; Beverage"/>
    <s v="BrandF"/>
    <s v="Gulf Imports"/>
    <n v="121.54"/>
    <m/>
    <n v="181.87"/>
    <n v="329"/>
    <b v="0"/>
    <s v="https://via.placeholder.com/200?text=Product+PRD00077"/>
  </r>
  <r>
    <s v="Item 78"/>
    <s v="Grocery"/>
    <s v="BrandE"/>
    <s v="Delta Supplies"/>
    <n v="63.94"/>
    <m/>
    <n v="83.39"/>
    <n v="153"/>
    <b v="0"/>
    <s v="https://via.placeholder.com/200?text=Product+PRD00078"/>
  </r>
  <r>
    <s v="Item 79"/>
    <s v="Home Care"/>
    <s v="BrandD"/>
    <s v="Gulf Imports"/>
    <n v="195.21"/>
    <m/>
    <n v="260.13"/>
    <n v="135"/>
    <b v="0"/>
    <s v="https://via.placeholder.com/200?text=Product+PRD00079"/>
  </r>
  <r>
    <s v="Item 80"/>
    <s v="Grocery"/>
    <s v="BrandA"/>
    <s v="Nile Traders"/>
    <n v="8.35"/>
    <m/>
    <n v="11.81"/>
    <n v="283"/>
    <b v="1"/>
    <s v="https://via.placeholder.com/200?text=Product+PRD00080"/>
  </r>
  <r>
    <s v="Item 81"/>
    <s v="Grocery"/>
    <s v="BrandB"/>
    <s v="Delta Supplies"/>
    <n v="36.44"/>
    <m/>
    <n v="90.98"/>
    <n v="457"/>
    <b v="0"/>
    <s v="https://via.placeholder.com/200?text=Product+PRD00081"/>
  </r>
  <r>
    <s v="Item 82"/>
    <s v="Electronics"/>
    <s v="BrandD"/>
    <s v="Delta Supplies"/>
    <n v="161.96"/>
    <m/>
    <n v="345.42"/>
    <n v="321"/>
    <b v="1"/>
    <s v="https://via.placeholder.com/200?text=Product+PRD00082"/>
  </r>
  <r>
    <s v="Item 83"/>
    <s v="Home Care"/>
    <s v="BrandF"/>
    <s v="EastCo"/>
    <n v="157.49"/>
    <m/>
    <n v="378.67"/>
    <n v="93"/>
    <b v="0"/>
    <s v="https://via.placeholder.com/200?text=Product+PRD00083"/>
  </r>
  <r>
    <s v="Item 84"/>
    <s v="Personal Care"/>
    <s v="BrandB"/>
    <s v="ABC Dist."/>
    <n v="19.8"/>
    <m/>
    <n v="22.49"/>
    <n v="218"/>
    <b v="0"/>
    <s v="https://via.placeholder.com/200?text=Product+PRD00084"/>
  </r>
  <r>
    <s v="Item 85"/>
    <s v="Electronics"/>
    <s v="BrandA"/>
    <s v="Nile Traders"/>
    <n v="89.71"/>
    <m/>
    <n v="199.27"/>
    <n v="235"/>
    <b v="0"/>
    <s v="https://via.placeholder.com/200?text=Product+PRD00085"/>
  </r>
  <r>
    <s v="Item 86"/>
    <s v="Personal Care"/>
    <s v="BrandC"/>
    <s v="Nile Traders"/>
    <n v="48.98"/>
    <m/>
    <n v="71.150000000000006"/>
    <n v="451"/>
    <b v="1"/>
    <s v="https://via.placeholder.com/200?text=Product+PRD00086"/>
  </r>
  <r>
    <s v="Item 87"/>
    <s v="Electronics"/>
    <s v="BrandA"/>
    <s v="Gulf Imports"/>
    <n v="97.03"/>
    <m/>
    <n v="186.86"/>
    <n v="430"/>
    <b v="1"/>
    <s v="https://via.placeholder.com/200?text=Product+PRD00087"/>
  </r>
  <r>
    <s v="Item 88"/>
    <s v="Electronics"/>
    <s v="BrandC"/>
    <s v="EastCo"/>
    <n v="14.31"/>
    <m/>
    <n v="20.69"/>
    <n v="77"/>
    <b v="0"/>
    <s v="https://via.placeholder.com/200?text=Product+PRD00088"/>
  </r>
  <r>
    <s v="Item 89"/>
    <s v="Personal Care"/>
    <s v="BrandE"/>
    <s v="Nile Traders"/>
    <n v="89"/>
    <m/>
    <n v="186.13"/>
    <n v="170"/>
    <b v="0"/>
    <s v="https://via.placeholder.com/200?text=Product+PRD00089"/>
  </r>
  <r>
    <s v="Item 90"/>
    <s v="Personal Care"/>
    <s v="BrandD"/>
    <s v="EastCo"/>
    <n v="101.58"/>
    <m/>
    <n v="189.91"/>
    <n v="208"/>
    <b v="0"/>
    <s v="https://via.placeholder.com/200?text=Product+PRD00090"/>
  </r>
  <r>
    <s v="Item 91"/>
    <s v="Electronics"/>
    <s v="BrandC"/>
    <s v="ABC Dist."/>
    <n v="87.32"/>
    <m/>
    <n v="129.62"/>
    <n v="106"/>
    <b v="1"/>
    <s v="https://via.placeholder.com/200?text=Product+PRD00091"/>
  </r>
  <r>
    <s v="Item 92"/>
    <s v="Personal Care"/>
    <s v="BrandE"/>
    <s v="Gulf Imports"/>
    <n v="145.69"/>
    <m/>
    <n v="258.41000000000003"/>
    <n v="46"/>
    <b v="0"/>
    <s v="https://via.placeholder.com/200?text=Product+PRD00092"/>
  </r>
  <r>
    <s v="Item 93"/>
    <s v="Personal Care"/>
    <s v="BrandE"/>
    <s v="Delta Supplies"/>
    <n v="7.37"/>
    <m/>
    <n v="11.58"/>
    <n v="155"/>
    <b v="0"/>
    <s v="https://via.placeholder.com/200?text=Product+PRD00093"/>
  </r>
  <r>
    <s v="Item 94"/>
    <s v="Personal Care"/>
    <s v="BrandC"/>
    <s v="EastCo"/>
    <n v="107.15"/>
    <m/>
    <n v="206.37"/>
    <n v="389"/>
    <b v="0"/>
    <s v="https://via.placeholder.com/200?text=Product+PRD00094"/>
  </r>
  <r>
    <s v="Item 95"/>
    <s v="Electronics"/>
    <s v="BrandE"/>
    <s v="EastCo"/>
    <n v="163.54"/>
    <m/>
    <n v="344.15"/>
    <n v="46"/>
    <b v="1"/>
    <s v="https://via.placeholder.com/200?text=Product+PRD00095"/>
  </r>
  <r>
    <s v="Item 96"/>
    <s v="Food &amp; Beverage"/>
    <s v="BrandD"/>
    <s v="Gulf Imports"/>
    <n v="73.77"/>
    <m/>
    <n v="85.06"/>
    <n v="454"/>
    <b v="0"/>
    <s v="https://via.placeholder.com/200?text=Product+PRD00096"/>
  </r>
  <r>
    <s v="Item 97"/>
    <s v="Electronics"/>
    <s v="BrandF"/>
    <s v="Delta Supplies"/>
    <n v="74.319999999999993"/>
    <m/>
    <n v="156.62"/>
    <n v="250"/>
    <b v="1"/>
    <s v="https://via.placeholder.com/200?text=Product+PRD00097"/>
  </r>
  <r>
    <s v="Item 98"/>
    <s v="Electronics"/>
    <s v="BrandF"/>
    <s v="Delta Supplies"/>
    <n v="60.89"/>
    <m/>
    <n v="144.76"/>
    <n v="242"/>
    <b v="1"/>
    <s v="https://via.placeholder.com/200?text=Product+PRD00098"/>
  </r>
  <r>
    <s v="Item 99"/>
    <s v="Grocery"/>
    <s v="BrandB"/>
    <s v="Nile Traders"/>
    <n v="125.68"/>
    <m/>
    <n v="224.62"/>
    <n v="304"/>
    <b v="0"/>
    <s v="https://via.placeholder.com/200?text=Product+PRD00099"/>
  </r>
  <r>
    <s v="Item 100"/>
    <s v="Food &amp; Beverage"/>
    <s v="BrandA"/>
    <s v="Gulf Imports"/>
    <n v="5.22"/>
    <m/>
    <n v="8.19"/>
    <n v="361"/>
    <b v="0"/>
    <s v="https://via.placeholder.com/200?text=Product+PRD00100"/>
  </r>
  <r>
    <s v="Item 101"/>
    <s v="Home Care"/>
    <s v="BrandB"/>
    <s v="Nile Traders"/>
    <n v="186.55"/>
    <m/>
    <n v="211.82"/>
    <n v="401"/>
    <b v="0"/>
    <s v="https://via.placeholder.com/200?text=Product+PRD00101"/>
  </r>
  <r>
    <s v="Item 102"/>
    <s v="Electronics"/>
    <s v="BrandF"/>
    <s v="Delta Supplies"/>
    <n v="11.93"/>
    <m/>
    <n v="16.72"/>
    <n v="290"/>
    <b v="0"/>
    <s v="https://via.placeholder.com/200?text=Product+PRD00102"/>
  </r>
  <r>
    <s v="Item 103"/>
    <s v="Food &amp; Beverage"/>
    <s v="BrandF"/>
    <s v="EastCo"/>
    <n v="31.21"/>
    <m/>
    <n v="38.020000000000003"/>
    <n v="440"/>
    <b v="1"/>
    <s v="https://via.placeholder.com/200?text=Product+PRD00103"/>
  </r>
  <r>
    <s v="Item 104"/>
    <s v="Food &amp; Beverage"/>
    <s v="BrandD"/>
    <s v="EastCo"/>
    <n v="194.32"/>
    <m/>
    <n v="257.27999999999997"/>
    <n v="202"/>
    <b v="0"/>
    <s v="https://via.placeholder.com/200?text=Product+PRD00104"/>
  </r>
  <r>
    <s v="Item 105"/>
    <s v="Electronics"/>
    <s v="BrandF"/>
    <s v="Delta Supplies"/>
    <n v="28.07"/>
    <m/>
    <n v="68.97"/>
    <n v="107"/>
    <b v="0"/>
    <s v="https://via.placeholder.com/200?text=Product+PRD00105"/>
  </r>
  <r>
    <s v="Item 106"/>
    <s v="Electronics"/>
    <s v="BrandA"/>
    <s v="ABC Dist."/>
    <n v="195.82"/>
    <m/>
    <n v="420.43"/>
    <n v="51"/>
    <b v="1"/>
    <s v="https://via.placeholder.com/200?text=Product+PRD00106"/>
  </r>
  <r>
    <s v="Item 107"/>
    <s v="Grocery"/>
    <s v="BrandB"/>
    <s v="ABC Dist."/>
    <n v="69.16"/>
    <m/>
    <n v="81.52"/>
    <n v="384"/>
    <b v="0"/>
    <s v="https://via.placeholder.com/200?text=Product+PRD00107"/>
  </r>
  <r>
    <s v="Item 108"/>
    <s v="Personal Care"/>
    <s v="BrandE"/>
    <s v="ABC Dist."/>
    <n v="113.71"/>
    <m/>
    <n v="127.32"/>
    <n v="450"/>
    <b v="0"/>
    <s v="https://via.placeholder.com/200?text=Product+PRD00108"/>
  </r>
  <r>
    <s v="Item 109"/>
    <s v="Electronics"/>
    <s v="BrandA"/>
    <s v="Gulf Imports"/>
    <n v="18.04"/>
    <m/>
    <n v="27.73"/>
    <n v="443"/>
    <b v="1"/>
    <s v="https://via.placeholder.com/200?text=Product+PRD00109"/>
  </r>
  <r>
    <s v="Item 110"/>
    <s v="Personal Care"/>
    <s v="BrandF"/>
    <s v="EastCo"/>
    <n v="163.04"/>
    <m/>
    <n v="206.46"/>
    <n v="419"/>
    <b v="0"/>
    <s v="https://via.placeholder.com/200?text=Product+PRD00110"/>
  </r>
  <r>
    <s v="Item 111"/>
    <s v="Home Care"/>
    <s v="BrandC"/>
    <s v="Nile Traders"/>
    <n v="49.01"/>
    <m/>
    <n v="106.63"/>
    <n v="344"/>
    <b v="0"/>
    <s v="https://via.placeholder.com/200?text=Product+PRD00111"/>
  </r>
  <r>
    <s v="Item 112"/>
    <s v="Electronics"/>
    <s v="BrandD"/>
    <s v="EastCo"/>
    <n v="22.85"/>
    <m/>
    <n v="33.39"/>
    <n v="292"/>
    <b v="1"/>
    <s v="https://via.placeholder.com/200?text=Product+PRD00112"/>
  </r>
  <r>
    <s v="Item 113"/>
    <s v="Electronics"/>
    <s v="BrandF"/>
    <s v="Nile Traders"/>
    <n v="166.28"/>
    <m/>
    <n v="275.23"/>
    <n v="240"/>
    <b v="0"/>
    <s v="https://via.placeholder.com/200?text=Product+PRD00113"/>
  </r>
  <r>
    <s v="Item 114"/>
    <s v="Home Care"/>
    <s v="BrandC"/>
    <s v="Nile Traders"/>
    <n v="124.74"/>
    <m/>
    <n v="213.02"/>
    <n v="350"/>
    <b v="0"/>
    <s v="https://via.placeholder.com/200?text=Product+PRD00114"/>
  </r>
  <r>
    <s v="Item 115"/>
    <s v="Electronics"/>
    <s v="BrandD"/>
    <s v="ABC Dist."/>
    <n v="144.22999999999999"/>
    <m/>
    <n v="306.62"/>
    <n v="74"/>
    <b v="0"/>
    <s v="https://via.placeholder.com/200?text=Product+PRD00115"/>
  </r>
  <r>
    <s v="Item 116"/>
    <s v="Food &amp; Beverage"/>
    <s v="BrandB"/>
    <s v="EastCo"/>
    <n v="34.97"/>
    <m/>
    <n v="58.41"/>
    <n v="454"/>
    <b v="0"/>
    <s v="https://via.placeholder.com/200?text=Product+PRD00116"/>
  </r>
  <r>
    <s v="Item 117"/>
    <s v="Grocery"/>
    <s v="BrandA"/>
    <s v="Delta Supplies"/>
    <n v="61.19"/>
    <m/>
    <n v="135.34"/>
    <n v="486"/>
    <b v="1"/>
    <s v="https://via.placeholder.com/200?text=Product+PRD00117"/>
  </r>
  <r>
    <s v="Item 118"/>
    <s v="Personal Care"/>
    <s v="BrandB"/>
    <s v="ABC Dist."/>
    <n v="123"/>
    <m/>
    <n v="166.5"/>
    <n v="221"/>
    <b v="1"/>
    <s v="https://via.placeholder.com/200?text=Product+PRD00118"/>
  </r>
  <r>
    <s v="Item 119"/>
    <s v="Electronics"/>
    <s v="BrandF"/>
    <s v="Gulf Imports"/>
    <n v="18.760000000000002"/>
    <m/>
    <n v="29.34"/>
    <n v="150"/>
    <b v="0"/>
    <s v="https://via.placeholder.com/200?text=Product+PRD00119"/>
  </r>
  <r>
    <s v="Item 120"/>
    <s v="Grocery"/>
    <s v="BrandE"/>
    <s v="Gulf Imports"/>
    <n v="116.66"/>
    <m/>
    <n v="170.2"/>
    <n v="163"/>
    <b v="0"/>
    <s v="https://via.placeholder.com/200?text=Product+PRD00120"/>
  </r>
  <r>
    <s v="Item 121"/>
    <s v="Personal Care"/>
    <s v="BrandD"/>
    <s v="Nile Traders"/>
    <n v="93.46"/>
    <m/>
    <n v="178.65"/>
    <n v="235"/>
    <b v="0"/>
    <s v="https://via.placeholder.com/200?text=Product+PRD00121"/>
  </r>
  <r>
    <s v="Item 122"/>
    <s v="Home Care"/>
    <s v="BrandB"/>
    <s v="EastCo"/>
    <n v="148.72999999999999"/>
    <m/>
    <n v="299.41000000000003"/>
    <n v="392"/>
    <b v="0"/>
    <s v="https://via.placeholder.com/200?text=Product+PRD00122"/>
  </r>
  <r>
    <s v="Item 123"/>
    <s v="Food &amp; Beverage"/>
    <s v="BrandA"/>
    <s v="Nile Traders"/>
    <n v="120.36"/>
    <m/>
    <n v="140.79"/>
    <n v="163"/>
    <b v="0"/>
    <s v="https://via.placeholder.com/200?text=Product+PRD00123"/>
  </r>
  <r>
    <s v="Item 124"/>
    <s v="Grocery"/>
    <s v="BrandC"/>
    <s v="Nile Traders"/>
    <n v="57.46"/>
    <m/>
    <n v="125.76"/>
    <n v="23"/>
    <b v="0"/>
    <s v="https://via.placeholder.com/200?text=Product+PRD00124"/>
  </r>
  <r>
    <s v="Item 125"/>
    <s v="Electronics"/>
    <s v="BrandB"/>
    <s v="Delta Supplies"/>
    <n v="116.72"/>
    <m/>
    <n v="252.07"/>
    <n v="472"/>
    <b v="0"/>
    <s v="https://via.placeholder.com/200?text=Product+PRD00125"/>
  </r>
  <r>
    <s v="Item 126"/>
    <s v="Electronics"/>
    <s v="BrandD"/>
    <s v="Gulf Imports"/>
    <n v="67.930000000000007"/>
    <m/>
    <n v="1160.0999999999999"/>
    <n v="255"/>
    <b v="0"/>
    <s v="https://via.placeholder.com/200?text=Product+PRD00126"/>
  </r>
  <r>
    <s v="Item 127"/>
    <s v="Grocery"/>
    <s v="BrandB"/>
    <s v="ABC Dist."/>
    <n v="165.37"/>
    <m/>
    <n v="201.41"/>
    <n v="432"/>
    <b v="0"/>
    <s v="https://via.placeholder.com/200?text=Product+PRD00127"/>
  </r>
  <r>
    <s v="Item 128"/>
    <s v="Electronics"/>
    <s v="BrandC"/>
    <s v="Delta Supplies"/>
    <n v="159.80000000000001"/>
    <m/>
    <n v="181.59"/>
    <n v="228"/>
    <b v="0"/>
    <s v="https://via.placeholder.com/200?text=Product+PRD00128"/>
  </r>
  <r>
    <s v="Item 129"/>
    <s v="Personal Care"/>
    <s v="BrandF"/>
    <s v="ABC Dist."/>
    <n v="96.96"/>
    <m/>
    <n v="182.88"/>
    <n v="316"/>
    <b v="1"/>
    <s v="https://via.placeholder.com/200?text=Product+PRD00129"/>
  </r>
  <r>
    <s v="Item 130"/>
    <s v="Grocery"/>
    <s v="BrandB"/>
    <s v="EastCo"/>
    <n v="37.14"/>
    <m/>
    <n v="82.84"/>
    <n v="292"/>
    <b v="1"/>
    <s v="https://via.placeholder.com/200?text=Product+PRD00130"/>
  </r>
  <r>
    <s v="Item 131"/>
    <s v="Grocery"/>
    <s v="BrandF"/>
    <s v="Gulf Imports"/>
    <n v="105.35"/>
    <m/>
    <n v="171.23"/>
    <n v="225"/>
    <b v="1"/>
    <s v="https://via.placeholder.com/200?text=Product+PRD00131"/>
  </r>
  <r>
    <s v="Item 132"/>
    <s v="Grocery"/>
    <s v="BrandD"/>
    <s v="Nile Traders"/>
    <n v="61.53"/>
    <m/>
    <n v="143.88"/>
    <n v="59"/>
    <b v="0"/>
    <s v="https://via.placeholder.com/200?text=Product+PRD00132"/>
  </r>
  <r>
    <s v="Item 133"/>
    <s v="Grocery"/>
    <s v="BrandA"/>
    <s v="Delta Supplies"/>
    <n v="15.29"/>
    <m/>
    <n v="37.270000000000003"/>
    <n v="346"/>
    <b v="0"/>
    <s v="https://via.placeholder.com/200?text=Product+PRD00133"/>
  </r>
  <r>
    <s v="Item 134"/>
    <s v="Food &amp; Beverage"/>
    <s v="BrandA"/>
    <s v="Delta Supplies"/>
    <n v="141.31"/>
    <m/>
    <n v="204.83"/>
    <n v="165"/>
    <b v="0"/>
    <s v="https://via.placeholder.com/200?text=Product+PRD00134"/>
  </r>
  <r>
    <s v="Item 135"/>
    <s v="Grocery"/>
    <s v="BrandC"/>
    <s v="Delta Supplies"/>
    <n v="174.09"/>
    <m/>
    <n v="415.21"/>
    <n v="351"/>
    <b v="1"/>
    <s v="https://via.placeholder.com/200?text=Product+PRD00135"/>
  </r>
  <r>
    <s v="Item 136"/>
    <s v="Electronics"/>
    <s v="BrandB"/>
    <s v="Gulf Imports"/>
    <n v="165.28"/>
    <m/>
    <n v="412.53"/>
    <n v="115"/>
    <b v="0"/>
    <s v="https://via.placeholder.com/200?text=Product+PRD00136"/>
  </r>
  <r>
    <s v="Item 137"/>
    <s v="Home Care"/>
    <s v="BrandB"/>
    <s v="Nile Traders"/>
    <n v="98.2"/>
    <m/>
    <n v="114.86"/>
    <n v="337"/>
    <b v="1"/>
    <s v="https://via.placeholder.com/200?text=Product+PRD00137"/>
  </r>
  <r>
    <s v="Item 138"/>
    <s v="Food &amp; Beverage"/>
    <s v="BrandA"/>
    <s v="Delta Supplies"/>
    <n v="131.85"/>
    <m/>
    <n v="277.60000000000002"/>
    <n v="259"/>
    <b v="1"/>
    <s v="https://via.placeholder.com/200?text=Product+PRD00138"/>
  </r>
  <r>
    <s v="Item 139"/>
    <s v="Personal Care"/>
    <s v="BrandF"/>
    <s v="ABC Dist."/>
    <n v="121.26"/>
    <m/>
    <n v="253.44"/>
    <n v="481"/>
    <b v="0"/>
    <s v="https://via.placeholder.com/200?text=Product+PRD00139"/>
  </r>
  <r>
    <s v="Item 140"/>
    <s v="Personal Care"/>
    <s v="BrandF"/>
    <s v="Gulf Imports"/>
    <n v="137.26"/>
    <m/>
    <n v="263.57"/>
    <n v="232"/>
    <b v="1"/>
    <s v="https://via.placeholder.com/200?text=Product+PRD00140"/>
  </r>
  <r>
    <s v="Item 141"/>
    <s v="Grocery"/>
    <s v="BrandA"/>
    <s v="Nile Traders"/>
    <n v="196.81"/>
    <m/>
    <n v="271.12"/>
    <n v="65"/>
    <b v="0"/>
    <s v="https://via.placeholder.com/200?text=Product+PRD00141"/>
  </r>
  <r>
    <s v="Item 142"/>
    <s v="Food &amp; Beverage"/>
    <s v="BrandB"/>
    <s v="Delta Supplies"/>
    <n v="89.05"/>
    <m/>
    <n v="208.45"/>
    <n v="275"/>
    <b v="0"/>
    <s v="https://via.placeholder.com/200?text=Product+PRD00142"/>
  </r>
  <r>
    <s v="Item 143"/>
    <s v="Electronics"/>
    <s v="BrandC"/>
    <s v="Gulf Imports"/>
    <n v="183.03"/>
    <m/>
    <n v="328.31"/>
    <n v="144"/>
    <b v="0"/>
    <s v="https://via.placeholder.com/200?text=Product+PRD00143"/>
  </r>
  <r>
    <s v="Item 144"/>
    <s v="Electronics"/>
    <s v="BrandA"/>
    <s v="Nile Traders"/>
    <n v="82.34"/>
    <m/>
    <n v="127.77"/>
    <n v="82"/>
    <b v="0"/>
    <s v="https://via.placeholder.com/200?text=Product+PRD00144"/>
  </r>
  <r>
    <s v="Item 145"/>
    <s v="Food &amp; Beverage"/>
    <s v="BrandB"/>
    <s v="Delta Supplies"/>
    <n v="193.65"/>
    <m/>
    <n v="387.42"/>
    <n v="309"/>
    <b v="1"/>
    <s v="https://via.placeholder.com/200?text=Product+PRD00145"/>
  </r>
  <r>
    <s v="Item 146"/>
    <s v="Home Care"/>
    <s v="BrandB"/>
    <s v="Gulf Imports"/>
    <n v="154.05000000000001"/>
    <m/>
    <n v="315.45999999999998"/>
    <n v="164"/>
    <b v="0"/>
    <s v="https://via.placeholder.com/200?text=Product+PRD00146"/>
  </r>
  <r>
    <s v="Item 147"/>
    <s v="Electronics"/>
    <s v="BrandB"/>
    <s v="Nile Traders"/>
    <n v="20.149999999999999"/>
    <m/>
    <n v="29.11"/>
    <n v="200"/>
    <b v="1"/>
    <s v="https://via.placeholder.com/200?text=Product+PRD00147"/>
  </r>
  <r>
    <s v="Item 148"/>
    <s v="Electronics"/>
    <s v="BrandD"/>
    <s v="Nile Traders"/>
    <n v="129.52000000000001"/>
    <m/>
    <n v="272.13"/>
    <n v="83"/>
    <b v="0"/>
    <s v="https://via.placeholder.com/200?text=Product+PRD00148"/>
  </r>
  <r>
    <s v="Item 149"/>
    <s v="Grocery"/>
    <s v="BrandE"/>
    <s v="ABC Dist."/>
    <n v="91.52"/>
    <m/>
    <n v="110.26"/>
    <n v="428"/>
    <b v="0"/>
    <s v="https://via.placeholder.com/200?text=Product+PRD00149"/>
  </r>
  <r>
    <s v="Item 150"/>
    <s v="Home Care"/>
    <s v="BrandD"/>
    <s v="Delta Supplies"/>
    <n v="123.51"/>
    <m/>
    <n v="226.52"/>
    <n v="386"/>
    <b v="0"/>
    <s v="https://via.placeholder.com/200?text=Product+PRD00150"/>
  </r>
  <r>
    <s v="Missing"/>
    <s v="Personal Care"/>
    <s v="BrandD"/>
    <s v="EastCo"/>
    <n v="91.1"/>
    <m/>
    <n v="119.25"/>
    <n v="114"/>
    <b v="1"/>
    <s v="https://via.placeholder.com/200?text=Product+PRD00151"/>
  </r>
  <r>
    <s v="Item 152"/>
    <s v="Personal Care"/>
    <s v="BrandF"/>
    <s v="EastCo"/>
    <n v="192.71"/>
    <m/>
    <n v="402.51"/>
    <n v="373"/>
    <b v="0"/>
    <s v="https://via.placeholder.com/200?text=Product+PRD00152"/>
  </r>
  <r>
    <s v="Item 153"/>
    <s v="Personal Care"/>
    <s v="BrandA"/>
    <s v="Gulf Imports"/>
    <n v="136.08000000000001"/>
    <m/>
    <n v="296.95"/>
    <n v="457"/>
    <b v="0"/>
    <s v="https://via.placeholder.com/200?text=Product+PRD00153"/>
  </r>
  <r>
    <s v="Missing"/>
    <s v="Home Care"/>
    <s v="BrandB"/>
    <s v="Nile Traders"/>
    <n v="102.39"/>
    <m/>
    <n v="151.47999999999999"/>
    <n v="7"/>
    <b v="0"/>
    <s v="https://via.placeholder.com/200?text=Product+PRD00154"/>
  </r>
  <r>
    <s v="Item 155"/>
    <s v="Home Care"/>
    <s v="BrandD"/>
    <s v="Gulf Imports"/>
    <n v="116.24"/>
    <m/>
    <n v="267.7"/>
    <n v="486"/>
    <b v="0"/>
    <s v="https://via.placeholder.com/200?text=Product+PRD00155"/>
  </r>
  <r>
    <s v="Item 156"/>
    <s v="Grocery"/>
    <s v="BrandE"/>
    <s v="Nile Traders"/>
    <n v="188.12"/>
    <m/>
    <n v="269.43"/>
    <n v="324"/>
    <b v="0"/>
    <s v="https://via.placeholder.com/200?text=Product+PRD00156"/>
  </r>
  <r>
    <s v="Item 157"/>
    <s v="Home Care"/>
    <s v="BrandC"/>
    <s v="Gulf Imports"/>
    <n v="25.46"/>
    <m/>
    <n v="55.56"/>
    <n v="228"/>
    <b v="0"/>
    <s v="https://via.placeholder.com/200?text=Product+PRD00157"/>
  </r>
  <r>
    <s v="Item 158"/>
    <s v="Personal Care"/>
    <s v="BrandE"/>
    <s v="EastCo"/>
    <n v="47.92"/>
    <m/>
    <n v="78.069999999999993"/>
    <n v="121"/>
    <b v="0"/>
    <s v="https://via.placeholder.com/200?text=Product+PRD00158"/>
  </r>
  <r>
    <s v="Item 159"/>
    <s v="Food &amp; Beverage"/>
    <s v="BrandB"/>
    <s v="Nile Traders"/>
    <n v="183.08"/>
    <m/>
    <n v="457.04"/>
    <n v="227"/>
    <b v="1"/>
    <s v="https://via.placeholder.com/200?text=Product+PRD00159"/>
  </r>
  <r>
    <s v="Item 160"/>
    <s v="Personal Care"/>
    <s v="BrandD"/>
    <s v="Delta Supplies"/>
    <n v="82.84"/>
    <m/>
    <n v="137.88999999999999"/>
    <n v="81"/>
    <b v="0"/>
    <s v="https://via.placeholder.com/200?text=Product+PRD00160"/>
  </r>
  <r>
    <s v="Item 161"/>
    <s v="Electronics"/>
    <s v="BrandB"/>
    <s v="Delta Supplies"/>
    <n v="152.12"/>
    <m/>
    <n v="176.53"/>
    <n v="277"/>
    <b v="1"/>
    <s v="https://via.placeholder.com/200?text=Product+PRD00161"/>
  </r>
  <r>
    <s v="Item 162"/>
    <s v="Electronics"/>
    <s v="BrandD"/>
    <s v="Delta Supplies"/>
    <n v="132.37"/>
    <m/>
    <n v="230.83"/>
    <n v="358"/>
    <b v="1"/>
    <s v="https://via.placeholder.com/200?text=Product+PRD00162"/>
  </r>
  <r>
    <s v="Item 163"/>
    <s v="Home Care"/>
    <s v="BrandB"/>
    <s v="Gulf Imports"/>
    <n v="61.18"/>
    <m/>
    <n v="79.64"/>
    <n v="213"/>
    <b v="0"/>
    <s v="https://via.placeholder.com/200?text=Product+PRD00163"/>
  </r>
  <r>
    <s v="Item 164"/>
    <s v="Food &amp; Beverage"/>
    <s v="BrandF"/>
    <s v="ABC Dist."/>
    <n v="74.72"/>
    <m/>
    <n v="109.41"/>
    <n v="81"/>
    <b v="0"/>
    <s v="https://via.placeholder.com/200?text=Product+PRD00164"/>
  </r>
  <r>
    <s v="Item 165"/>
    <s v="Home Care"/>
    <s v="BrandF"/>
    <s v="Delta Supplies"/>
    <n v="76.260000000000005"/>
    <m/>
    <n v="130.59"/>
    <n v="488"/>
    <b v="0"/>
    <s v="https://via.placeholder.com/200?text=Product+PRD00165"/>
  </r>
  <r>
    <s v="Item 166"/>
    <s v="Grocery"/>
    <s v="BrandE"/>
    <s v="Gulf Imports"/>
    <n v="72"/>
    <m/>
    <n v="158.27000000000001"/>
    <n v="61"/>
    <b v="0"/>
    <s v="https://via.placeholder.com/200?text=Product+PRD00166"/>
  </r>
  <r>
    <s v="Item 167"/>
    <s v="Electronics"/>
    <s v="BrandD"/>
    <s v="Nile Traders"/>
    <n v="180.58"/>
    <m/>
    <n v="352.96"/>
    <n v="14"/>
    <b v="0"/>
    <s v="https://via.placeholder.com/200?text=Product+PRD00167"/>
  </r>
  <r>
    <s v="Item 168"/>
    <s v="Grocery"/>
    <s v="BrandE"/>
    <s v="ABC Dist."/>
    <n v="10.42"/>
    <m/>
    <n v="19.11"/>
    <n v="95"/>
    <b v="0"/>
    <s v="https://via.placeholder.com/200?text=Product+PRD00168"/>
  </r>
  <r>
    <s v="Item 169"/>
    <s v="Food &amp; Beverage"/>
    <s v="BrandF"/>
    <s v="EastCo"/>
    <n v="19.8"/>
    <m/>
    <n v="29.66"/>
    <n v="137"/>
    <b v="0"/>
    <s v="https://via.placeholder.com/200?text=Product+PRD00169"/>
  </r>
  <r>
    <s v="Item 170"/>
    <s v="Food &amp; Beverage"/>
    <s v="BrandC"/>
    <s v="EastCo"/>
    <n v="124.75"/>
    <m/>
    <n v="278.95999999999998"/>
    <n v="1"/>
    <b v="1"/>
    <s v="https://via.placeholder.com/200?text=Product+PRD00170"/>
  </r>
  <r>
    <s v="Item 171"/>
    <s v="Grocery"/>
    <s v="BrandC"/>
    <s v="Nile Traders"/>
    <n v="45.43"/>
    <m/>
    <n v="72.33"/>
    <n v="360"/>
    <b v="1"/>
    <s v="https://via.placeholder.com/200?text=Product+PRD00171"/>
  </r>
  <r>
    <s v="Item 172"/>
    <s v="Food &amp; Beverage"/>
    <s v="BrandC"/>
    <s v="ABC Dist."/>
    <n v="99.06"/>
    <m/>
    <n v="165.95"/>
    <n v="391"/>
    <b v="1"/>
    <s v="https://via.placeholder.com/200?text=Product+PRD00172"/>
  </r>
  <r>
    <s v="Item 173"/>
    <s v="Grocery"/>
    <s v="BrandD"/>
    <s v="Nile Traders"/>
    <n v="75.67"/>
    <m/>
    <n v="97.72"/>
    <n v="287"/>
    <b v="1"/>
    <s v="https://via.placeholder.com/200?text=Product+PRD00173"/>
  </r>
  <r>
    <s v="Item 174"/>
    <s v="Grocery"/>
    <s v="BrandC"/>
    <s v="Delta Supplies"/>
    <n v="177.87"/>
    <m/>
    <n v="442.22"/>
    <n v="255"/>
    <b v="0"/>
    <s v="https://via.placeholder.com/200?text=Product+PRD00174"/>
  </r>
  <r>
    <s v="Item 175"/>
    <s v="Food &amp; Beverage"/>
    <s v="BrandA"/>
    <s v="Nile Traders"/>
    <n v="78.75"/>
    <m/>
    <n v="104.27"/>
    <n v="200"/>
    <b v="0"/>
    <s v="https://via.placeholder.com/200?text=Product+PRD00175"/>
  </r>
  <r>
    <s v="Item 176"/>
    <s v="Grocery"/>
    <s v="BrandC"/>
    <s v="Delta Supplies"/>
    <n v="18.39"/>
    <m/>
    <n v="26.43"/>
    <n v="265"/>
    <b v="1"/>
    <s v="https://via.placeholder.com/200?text=Product+PRD00176"/>
  </r>
  <r>
    <s v="Item 177"/>
    <s v="Grocery"/>
    <s v="BrandB"/>
    <s v="Nile Traders"/>
    <n v="196.87"/>
    <m/>
    <n v="487.02"/>
    <n v="215"/>
    <b v="0"/>
    <s v="https://via.placeholder.com/200?text=Product+PRD00177"/>
  </r>
  <r>
    <s v="Item 178"/>
    <s v="Home Care"/>
    <s v="BrandB"/>
    <s v="Gulf Imports"/>
    <n v="105.26"/>
    <m/>
    <n v="222.67"/>
    <n v="415"/>
    <b v="0"/>
    <s v="https://via.placeholder.com/200?text=Product+PRD00178"/>
  </r>
  <r>
    <s v="Item 179"/>
    <s v="Home Care"/>
    <s v="BrandF"/>
    <s v="ABC Dist."/>
    <n v="172.37"/>
    <m/>
    <n v="202.39"/>
    <n v="336"/>
    <b v="0"/>
    <s v="https://via.placeholder.com/200?text=Product+PRD00179"/>
  </r>
  <r>
    <s v="Item 180"/>
    <s v="Personal Care"/>
    <s v="BrandD"/>
    <s v="ABC Dist."/>
    <n v="169.2"/>
    <m/>
    <n v="412.62"/>
    <n v="198"/>
    <b v="1"/>
    <s v="https://via.placeholder.com/200?text=Product+PRD00180"/>
  </r>
  <r>
    <s v="Item 181"/>
    <s v="Electronics"/>
    <s v="BrandD"/>
    <s v="EastCo"/>
    <n v="64.59"/>
    <m/>
    <n v="77.37"/>
    <n v="242"/>
    <b v="0"/>
    <s v="https://via.placeholder.com/200?text=Product+PRD00181"/>
  </r>
  <r>
    <s v="Item 182"/>
    <s v="Personal Care"/>
    <s v="BrandF"/>
    <s v="ABC Dist."/>
    <n v="39.64"/>
    <m/>
    <n v="78.7"/>
    <n v="333"/>
    <b v="1"/>
    <s v="https://via.placeholder.com/200?text=Product+PRD00182"/>
  </r>
  <r>
    <s v="Item 183"/>
    <s v="Personal Care"/>
    <s v="BrandB"/>
    <s v="Gulf Imports"/>
    <n v="33.97"/>
    <m/>
    <n v="54.47"/>
    <n v="233"/>
    <b v="0"/>
    <s v="https://via.placeholder.com/200?text=Product+PRD00183"/>
  </r>
  <r>
    <s v="Item 184"/>
    <s v="Home Care"/>
    <s v="BrandE"/>
    <s v="ABC Dist."/>
    <n v="90.75"/>
    <m/>
    <n v="191.36"/>
    <n v="257"/>
    <b v="0"/>
    <s v="https://via.placeholder.com/200?text=Product+PRD00184"/>
  </r>
  <r>
    <s v="Item 185"/>
    <s v="Grocery"/>
    <s v="BrandE"/>
    <s v="Nile Traders"/>
    <n v="75.77"/>
    <m/>
    <n v="166.51"/>
    <n v="289"/>
    <b v="1"/>
    <s v="https://via.placeholder.com/200?text=Product+PRD00185"/>
  </r>
  <r>
    <s v="Item 186"/>
    <s v="Grocery"/>
    <s v="BrandE"/>
    <s v="ABC Dist."/>
    <n v="59.81"/>
    <m/>
    <n v="140.9"/>
    <n v="494"/>
    <b v="0"/>
    <s v="https://via.placeholder.com/200?text=Product+PRD00186"/>
  </r>
  <r>
    <s v="Item 187"/>
    <s v="Electronics"/>
    <s v="BrandD"/>
    <s v="EastCo"/>
    <n v="117.59"/>
    <m/>
    <n v="187.94"/>
    <n v="490"/>
    <b v="0"/>
    <s v="https://via.placeholder.com/200?text=Product+PRD00187"/>
  </r>
  <r>
    <s v="Item 188"/>
    <s v="Grocery"/>
    <s v="BrandA"/>
    <s v="EastCo"/>
    <n v="51.76"/>
    <m/>
    <n v="90.05"/>
    <n v="31"/>
    <b v="0"/>
    <s v="https://via.placeholder.com/200?text=Product+PRD00188"/>
  </r>
  <r>
    <s v="Item 189"/>
    <s v="Personal Care"/>
    <s v="BrandA"/>
    <s v="Delta Supplies"/>
    <n v="39.409999999999997"/>
    <m/>
    <n v="67.27"/>
    <n v="178"/>
    <b v="0"/>
    <s v="https://via.placeholder.com/200?text=Product+PRD00189"/>
  </r>
  <r>
    <s v="Item 190"/>
    <s v="Grocery"/>
    <s v="BrandB"/>
    <s v="Gulf Imports"/>
    <n v="24.48"/>
    <m/>
    <n v="35"/>
    <n v="130"/>
    <b v="0"/>
    <s v="https://via.placeholder.com/200?text=Product+PRD00190"/>
  </r>
  <r>
    <s v="Item 191"/>
    <s v="Home Care"/>
    <s v="BrandA"/>
    <s v="EastCo"/>
    <n v="50.77"/>
    <m/>
    <n v="118.17"/>
    <n v="155"/>
    <b v="1"/>
    <s v="https://via.placeholder.com/200?text=Product+PRD00191"/>
  </r>
  <r>
    <s v="Item 192"/>
    <s v="Personal Care"/>
    <s v="BrandA"/>
    <s v="Nile Traders"/>
    <n v="52.43"/>
    <m/>
    <n v="57.72"/>
    <n v="398"/>
    <b v="1"/>
    <s v="https://via.placeholder.com/200?text=Product+PRD00192"/>
  </r>
  <r>
    <s v="Item 193"/>
    <s v="Personal Care"/>
    <s v="BrandB"/>
    <s v="ABC Dist."/>
    <n v="154.69"/>
    <m/>
    <n v="274.67"/>
    <n v="13"/>
    <b v="0"/>
    <s v="https://via.placeholder.com/200?text=Product+PRD00193"/>
  </r>
  <r>
    <s v="Item 194"/>
    <s v="Electronics"/>
    <s v="BrandD"/>
    <s v="Gulf Imports"/>
    <n v="23.47"/>
    <m/>
    <n v="39.93"/>
    <n v="3"/>
    <b v="1"/>
    <s v="https://via.placeholder.com/200?text=Product+PRD00194"/>
  </r>
  <r>
    <s v="Item 195"/>
    <s v="Grocery"/>
    <s v="BrandB"/>
    <s v="ABC Dist."/>
    <n v="168.03"/>
    <m/>
    <n v="341.44"/>
    <n v="344"/>
    <b v="0"/>
    <s v="https://via.placeholder.com/200?text=Product+PRD00195"/>
  </r>
  <r>
    <s v="Item 196"/>
    <s v="Home Care"/>
    <s v="BrandE"/>
    <s v="Delta Supplies"/>
    <n v="196.77"/>
    <m/>
    <n v="251.68"/>
    <n v="354"/>
    <b v="0"/>
    <s v="https://via.placeholder.com/200?text=Product+PRD00196"/>
  </r>
  <r>
    <s v="Item 197"/>
    <s v="Food &amp; Beverage"/>
    <s v="BrandF"/>
    <s v="Gulf Imports"/>
    <n v="132.03"/>
    <m/>
    <n v="326.64"/>
    <n v="204"/>
    <b v="0"/>
    <s v="https://via.placeholder.com/200?text=Product+PRD00197"/>
  </r>
  <r>
    <s v="Item 198"/>
    <s v="Personal Care"/>
    <s v="BrandE"/>
    <s v="Delta Supplies"/>
    <n v="68.44"/>
    <m/>
    <n v="121.71"/>
    <n v="34"/>
    <b v="0"/>
    <s v="https://via.placeholder.com/200?text=Product+PRD00198"/>
  </r>
  <r>
    <s v="Item 199"/>
    <s v="Home Care"/>
    <s v="BrandA"/>
    <s v="EastCo"/>
    <n v="18.84"/>
    <m/>
    <n v="24.99"/>
    <n v="216"/>
    <b v="1"/>
    <s v="https://via.placeholder.com/200?text=Product+PRD00199"/>
  </r>
  <r>
    <s v="Item 200"/>
    <s v="Home Care"/>
    <s v="BrandA"/>
    <s v="Nile Traders"/>
    <n v="69.84"/>
    <m/>
    <n v="153.68"/>
    <n v="181"/>
    <b v="0"/>
    <s v="https://via.placeholder.com/200?text=Product+PRD00200"/>
  </r>
  <r>
    <s v="Item 201"/>
    <s v="Electronics"/>
    <s v="BrandD"/>
    <s v="Nile Traders"/>
    <n v="-105.84"/>
    <s v="Need Review"/>
    <n v="177.85"/>
    <n v="56"/>
    <b v="0"/>
    <s v="https://via.placeholder.com/200?text=Product+PRD00201"/>
  </r>
  <r>
    <s v="Item 202"/>
    <s v="Food &amp; Beverage"/>
    <s v="BrandD"/>
    <s v="ABC Dist."/>
    <n v="101.64"/>
    <m/>
    <n v="132.79"/>
    <n v="470"/>
    <b v="0"/>
    <s v="https://via.placeholder.com/200?text=Product+PRD00202"/>
  </r>
  <r>
    <s v="Item 203"/>
    <s v="Home Care"/>
    <s v="BrandE"/>
    <s v="EastCo"/>
    <n v="74.14"/>
    <m/>
    <n v="114.44"/>
    <n v="67"/>
    <b v="0"/>
    <s v="https://via.placeholder.com/200?text=Product+PRD00203"/>
  </r>
  <r>
    <s v="Item 204"/>
    <s v="Grocery"/>
    <s v="BrandB"/>
    <s v="Nile Traders"/>
    <n v="141.88999999999999"/>
    <m/>
    <n v="288.11"/>
    <n v="378"/>
    <b v="1"/>
    <s v="https://via.placeholder.com/200?text=Product+PRD00204"/>
  </r>
  <r>
    <s v="Item 205"/>
    <s v="Electronics"/>
    <s v="BrandF"/>
    <s v="Delta Supplies"/>
    <n v="63.73"/>
    <m/>
    <n v="71.790000000000006"/>
    <n v="381"/>
    <b v="0"/>
    <s v="https://via.placeholder.com/200?text=Product+PRD00205"/>
  </r>
  <r>
    <s v="Item 206"/>
    <s v="Electronics"/>
    <s v="BrandC"/>
    <s v="Gulf Imports"/>
    <n v="45.41"/>
    <m/>
    <n v="108.58"/>
    <n v="451"/>
    <b v="0"/>
    <s v="https://via.placeholder.com/200?text=Product+PRD00206"/>
  </r>
  <r>
    <s v="Item 207"/>
    <s v="Grocery"/>
    <s v="BrandB"/>
    <s v="Nile Traders"/>
    <n v="44.21"/>
    <m/>
    <n v="71.88"/>
    <n v="232"/>
    <b v="1"/>
    <s v="https://via.placeholder.com/200?text=Product+PRD00207"/>
  </r>
  <r>
    <s v="Item 208"/>
    <s v="Personal Care"/>
    <s v="BrandA"/>
    <s v="Gulf Imports"/>
    <n v="22.45"/>
    <m/>
    <n v="41.75"/>
    <n v="356"/>
    <b v="0"/>
    <s v="https://via.placeholder.com/200?text=Product+PRD00208"/>
  </r>
  <r>
    <s v="Item 209"/>
    <s v="Grocery"/>
    <s v="BrandF"/>
    <s v="Nile Traders"/>
    <n v="18.62"/>
    <m/>
    <n v="39.97"/>
    <n v="409"/>
    <b v="0"/>
    <s v="https://via.placeholder.com/200?text=Product+PRD00209"/>
  </r>
  <r>
    <s v="Item 210"/>
    <s v="Home Care"/>
    <s v="BrandF"/>
    <s v="Delta Supplies"/>
    <n v="47.27"/>
    <m/>
    <n v="112.95"/>
    <n v="257"/>
    <b v="1"/>
    <s v="https://via.placeholder.com/200?text=Product+PRD00210"/>
  </r>
  <r>
    <s v="Item 211"/>
    <s v="Personal Care"/>
    <s v="BrandD"/>
    <s v="Gulf Imports"/>
    <n v="168.63"/>
    <m/>
    <n v="268.77"/>
    <n v="181"/>
    <b v="0"/>
    <s v="https://via.placeholder.com/200?text=Product+PRD00211"/>
  </r>
  <r>
    <s v="Item 212"/>
    <s v="Personal Care"/>
    <s v="BrandA"/>
    <s v="Nile Traders"/>
    <n v="107.31"/>
    <m/>
    <n v="252.61"/>
    <n v="333"/>
    <b v="0"/>
    <s v="https://via.placeholder.com/200?text=Product+PRD00212"/>
  </r>
  <r>
    <s v="Item 213"/>
    <s v="Grocery"/>
    <s v="BrandA"/>
    <s v="EastCo"/>
    <n v="148.25"/>
    <m/>
    <n v="185.82"/>
    <n v="485"/>
    <b v="0"/>
    <s v="https://via.placeholder.com/200?text=Product+PRD00213"/>
  </r>
  <r>
    <s v="Item 214"/>
    <s v="Home Care"/>
    <s v="BrandB"/>
    <s v="ABC Dist."/>
    <n v="157.51"/>
    <m/>
    <n v="305.33999999999997"/>
    <n v="380"/>
    <b v="0"/>
    <s v="https://via.placeholder.com/200?text=Product+PRD00214"/>
  </r>
  <r>
    <s v="Item 215"/>
    <s v="Home Care"/>
    <s v="BrandE"/>
    <s v="EastCo"/>
    <n v="12.27"/>
    <m/>
    <n v="21.54"/>
    <n v="173"/>
    <b v="1"/>
    <s v="https://via.placeholder.com/200?text=Product+PRD00215"/>
  </r>
  <r>
    <s v="Item 216"/>
    <s v="Electronics"/>
    <s v="BrandD"/>
    <s v="ABC Dist."/>
    <n v="43.93"/>
    <m/>
    <n v="103.29"/>
    <n v="240"/>
    <b v="0"/>
    <s v="https://via.placeholder.com/200?text=Product+PRD00216"/>
  </r>
  <r>
    <s v="Item 217"/>
    <s v="Food &amp; Beverage"/>
    <s v="BrandD"/>
    <s v="Gulf Imports"/>
    <n v="42.63"/>
    <m/>
    <n v="104.52"/>
    <n v="492"/>
    <b v="0"/>
    <s v="https://via.placeholder.com/200?text=Product+PRD00217"/>
  </r>
  <r>
    <s v="Item 218"/>
    <s v="Food &amp; Beverage"/>
    <s v="BrandA"/>
    <s v="Nile Traders"/>
    <n v="83.31"/>
    <m/>
    <n v="153.54"/>
    <n v="223"/>
    <b v="1"/>
    <s v="https://via.placeholder.com/200?text=Product+PRD00218"/>
  </r>
  <r>
    <s v="Item 219"/>
    <s v="Electronics"/>
    <s v="BrandD"/>
    <s v="ABC Dist."/>
    <n v="20.07"/>
    <m/>
    <n v="22.53"/>
    <n v="249"/>
    <b v="0"/>
    <s v="https://via.placeholder.com/200?text=Product+PRD00219"/>
  </r>
  <r>
    <s v="Item 220"/>
    <s v="Home Care"/>
    <s v="BrandA"/>
    <s v="EastCo"/>
    <n v="49"/>
    <m/>
    <n v="74.08"/>
    <n v="484"/>
    <b v="1"/>
    <s v="https://via.placeholder.com/200?text=Product+PRD00220"/>
  </r>
  <r>
    <s v="Item 221"/>
    <s v="Personal Care"/>
    <s v="BrandF"/>
    <s v="Nile Traders"/>
    <n v="161.35"/>
    <m/>
    <n v="357.78"/>
    <n v="73"/>
    <b v="1"/>
    <s v="https://via.placeholder.com/200?text=Product+PRD00221"/>
  </r>
  <r>
    <s v="Item 222"/>
    <s v="Grocery"/>
    <s v="BrandF"/>
    <s v="Delta Supplies"/>
    <n v="83.58"/>
    <m/>
    <n v="108.53"/>
    <n v="208"/>
    <b v="1"/>
    <s v="https://via.placeholder.com/200?text=Product+PRD00222"/>
  </r>
  <r>
    <s v="Item 223"/>
    <s v="Home Care"/>
    <s v="BrandB"/>
    <s v="EastCo"/>
    <n v="64.38"/>
    <m/>
    <n v="107.8"/>
    <n v="454"/>
    <b v="0"/>
    <s v="https://via.placeholder.com/200?text=Product+PRD00223"/>
  </r>
  <r>
    <s v="Item 224"/>
    <s v="Personal Care"/>
    <s v="BrandB"/>
    <s v="Nile Traders"/>
    <n v="128.44999999999999"/>
    <m/>
    <n v="259.83999999999997"/>
    <n v="292"/>
    <b v="1"/>
    <s v="https://via.placeholder.com/200?text=Product+PRD00224"/>
  </r>
  <r>
    <s v="Item 225"/>
    <s v="Grocery"/>
    <s v="BrandA"/>
    <s v="EastCo"/>
    <n v="133.30000000000001"/>
    <m/>
    <n v="186.63"/>
    <n v="434"/>
    <b v="0"/>
    <s v="https://via.placeholder.com/200?text=Product+PRD00225"/>
  </r>
  <r>
    <s v="Item 226"/>
    <s v="Home Care"/>
    <s v="BrandF"/>
    <s v="EastCo"/>
    <n v="125.45"/>
    <m/>
    <n v="244.87"/>
    <n v="255"/>
    <b v="1"/>
    <s v="https://via.placeholder.com/200?text=Product+PRD00226"/>
  </r>
  <r>
    <s v="Item 227"/>
    <s v="Grocery"/>
    <s v="BrandD"/>
    <s v="EastCo"/>
    <n v="41.45"/>
    <m/>
    <n v="64.8"/>
    <n v="74"/>
    <b v="1"/>
    <s v="https://via.placeholder.com/200?text=Product+PRD00227"/>
  </r>
  <r>
    <s v="Item 228"/>
    <s v="Home Care"/>
    <s v="BrandE"/>
    <s v="EastCo"/>
    <n v="28.63"/>
    <m/>
    <n v="47.25"/>
    <n v="296"/>
    <b v="0"/>
    <s v="https://via.placeholder.com/200?text=Product+PRD00228"/>
  </r>
  <r>
    <s v="Item 229"/>
    <s v="Grocery"/>
    <s v="BrandC"/>
    <s v="ABC Dist."/>
    <n v="177.99"/>
    <m/>
    <n v="367.12"/>
    <n v="427"/>
    <b v="0"/>
    <s v="https://via.placeholder.com/200?text=Product+PRD00229"/>
  </r>
  <r>
    <s v="Item 230"/>
    <s v="Home Care"/>
    <s v="BrandD"/>
    <s v="Nile Traders"/>
    <n v="107.58"/>
    <m/>
    <n v="170.32"/>
    <n v="467"/>
    <b v="0"/>
    <s v="https://via.placeholder.com/200?text=Product+PRD00230"/>
  </r>
  <r>
    <s v="Item 231"/>
    <s v="Personal Care"/>
    <s v="BrandE"/>
    <s v="ABC Dist."/>
    <n v="64.78"/>
    <m/>
    <n v="86.98"/>
    <n v="346"/>
    <b v="1"/>
    <s v="https://via.placeholder.com/200?text=Product+PRD00231"/>
  </r>
  <r>
    <s v="Item 232"/>
    <s v="Electronics"/>
    <s v="BrandD"/>
    <s v="Nile Traders"/>
    <n v="42.79"/>
    <m/>
    <n v="54.22"/>
    <n v="224"/>
    <b v="0"/>
    <s v="https://via.placeholder.com/200?text=Product+PRD00232"/>
  </r>
  <r>
    <s v="Item 233"/>
    <s v="Food &amp; Beverage"/>
    <s v="BrandD"/>
    <s v="Gulf Imports"/>
    <n v="38.78"/>
    <m/>
    <n v="44.19"/>
    <n v="237"/>
    <b v="0"/>
    <s v="https://via.placeholder.com/200?text=Product+PRD00233"/>
  </r>
  <r>
    <s v="Item 234"/>
    <s v="Grocery"/>
    <s v="BrandD"/>
    <s v="Delta Supplies"/>
    <n v="137.43"/>
    <m/>
    <n v="336.72"/>
    <n v="60"/>
    <b v="0"/>
    <s v="https://via.placeholder.com/200?text=Product+PRD00234"/>
  </r>
  <r>
    <s v="Item 235"/>
    <s v="Home Care"/>
    <s v="BrandE"/>
    <s v="ABC Dist."/>
    <n v="51.28"/>
    <m/>
    <n v="98.66"/>
    <n v="32"/>
    <b v="1"/>
    <s v="https://via.placeholder.com/200?text=Product+PRD00235"/>
  </r>
  <r>
    <s v="Item 236"/>
    <s v="Grocery"/>
    <s v="BrandD"/>
    <s v="ABC Dist."/>
    <n v="149.87"/>
    <m/>
    <n v="294.05"/>
    <n v="455"/>
    <b v="1"/>
    <s v="https://via.placeholder.com/200?text=Product+PRD00236"/>
  </r>
  <r>
    <s v="Item 237"/>
    <s v="Grocery"/>
    <s v="BrandB"/>
    <s v="Gulf Imports"/>
    <n v="101.57"/>
    <m/>
    <n v="251.8"/>
    <n v="241"/>
    <b v="0"/>
    <s v="https://via.placeholder.com/200?text=Product+PRD00237"/>
  </r>
  <r>
    <s v="Item 238"/>
    <s v="Grocery"/>
    <s v="BrandB"/>
    <s v="Delta Supplies"/>
    <n v="121.21"/>
    <m/>
    <n v="238.21"/>
    <n v="96"/>
    <b v="0"/>
    <s v="https://via.placeholder.com/200?text=Product+PRD00238"/>
  </r>
  <r>
    <s v="Item 239"/>
    <s v="Electronics"/>
    <s v="BrandE"/>
    <s v="Delta Supplies"/>
    <n v="61.1"/>
    <m/>
    <n v="112.62"/>
    <n v="480"/>
    <b v="1"/>
    <s v="https://via.placeholder.com/200?text=Product+PRD00239"/>
  </r>
  <r>
    <s v="Item 240"/>
    <s v="Home Care"/>
    <s v="BrandA"/>
    <s v="Nile Traders"/>
    <n v="176.85"/>
    <m/>
    <n v="283.79000000000002"/>
    <n v="118"/>
    <b v="0"/>
    <s v="https://via.placeholder.com/200?text=Product+PRD00240"/>
  </r>
  <r>
    <s v="Item 241"/>
    <s v="Home Care"/>
    <s v="BrandB"/>
    <s v="Delta Supplies"/>
    <n v="180.17"/>
    <m/>
    <n v="330.34"/>
    <n v="373"/>
    <b v="1"/>
    <s v="https://via.placeholder.com/200?text=Product+PRD00241"/>
  </r>
  <r>
    <s v="Item 242"/>
    <s v="Home Care"/>
    <s v="BrandE"/>
    <s v="Delta Supplies"/>
    <n v="163.77000000000001"/>
    <m/>
    <n v="320.23"/>
    <n v="303"/>
    <b v="1"/>
    <s v="https://via.placeholder.com/200?text=Product+PRD00242"/>
  </r>
  <r>
    <s v="Item 243"/>
    <s v="Home Care"/>
    <s v="BrandB"/>
    <s v="EastCo"/>
    <n v="189.97"/>
    <m/>
    <n v="229.28"/>
    <n v="334"/>
    <b v="1"/>
    <s v="https://via.placeholder.com/200?text=Product+PRD00243"/>
  </r>
  <r>
    <s v="Item 244"/>
    <s v="Electronics"/>
    <s v="BrandC"/>
    <s v="Nile Traders"/>
    <n v="26.21"/>
    <m/>
    <n v="64.260000000000005"/>
    <n v="31"/>
    <b v="1"/>
    <s v="https://via.placeholder.com/200?text=Product+PRD00244"/>
  </r>
  <r>
    <s v="Item 245"/>
    <s v="Food &amp; Beverage"/>
    <s v="BrandB"/>
    <s v="ABC Dist."/>
    <n v="196.64"/>
    <m/>
    <n v="251.62"/>
    <n v="246"/>
    <b v="1"/>
    <s v="https://via.placeholder.com/200?text=Product+PRD00245"/>
  </r>
  <r>
    <s v="Item 246"/>
    <s v="Home Care"/>
    <s v="BrandB"/>
    <s v="Nile Traders"/>
    <n v="49.46"/>
    <m/>
    <n v="113.93"/>
    <n v="138"/>
    <b v="0"/>
    <s v="https://via.placeholder.com/200?text=Product+PRD00246"/>
  </r>
  <r>
    <s v="Item 247"/>
    <s v="Electronics"/>
    <s v="BrandB"/>
    <s v="Gulf Imports"/>
    <n v="49.23"/>
    <m/>
    <n v="99.98"/>
    <n v="292"/>
    <b v="0"/>
    <s v="https://via.placeholder.com/200?text=Product+PRD00247"/>
  </r>
  <r>
    <s v="Item 248"/>
    <s v="Personal Care"/>
    <s v="BrandB"/>
    <s v="Delta Supplies"/>
    <n v="184.33"/>
    <m/>
    <n v="210.22"/>
    <n v="414"/>
    <b v="1"/>
    <s v="https://via.placeholder.com/200?text=Product+PRD00248"/>
  </r>
  <r>
    <s v="Item 249"/>
    <s v="Food &amp; Beverage"/>
    <s v="BrandA"/>
    <s v="Delta Supplies"/>
    <n v="175.38"/>
    <m/>
    <n v="360.85"/>
    <n v="55"/>
    <b v="0"/>
    <s v="https://via.placeholder.com/200?text=Product+PRD00249"/>
  </r>
  <r>
    <s v="Item 250"/>
    <s v="Electronics"/>
    <s v="BrandF"/>
    <s v="EastCo"/>
    <n v="173.25"/>
    <m/>
    <n v="421.52"/>
    <n v="239"/>
    <b v="1"/>
    <s v="https://via.placeholder.com/200?text=Product+PRD00250"/>
  </r>
  <r>
    <s v="Item 251"/>
    <s v="Electronics"/>
    <s v="BrandB"/>
    <s v="ABC Dist."/>
    <n v="25.9"/>
    <m/>
    <n v="41.36"/>
    <n v="71"/>
    <b v="0"/>
    <s v="https://via.placeholder.com/200?text=Product+PRD00251"/>
  </r>
  <r>
    <s v="Item 252"/>
    <s v="Grocery"/>
    <s v="BrandB"/>
    <s v="Nile Traders"/>
    <n v="62.61"/>
    <m/>
    <n v="101.85"/>
    <n v="409"/>
    <b v="0"/>
    <s v="https://via.placeholder.com/200?text=Product+PRD00252"/>
  </r>
  <r>
    <s v="Item 253"/>
    <s v="Personal Care"/>
    <s v="BrandD"/>
    <s v="Delta Supplies"/>
    <n v="115.07"/>
    <m/>
    <n v="234"/>
    <n v="166"/>
    <b v="0"/>
    <s v="https://via.placeholder.com/200?text=Product+PRD00253"/>
  </r>
  <r>
    <s v="Missing"/>
    <s v="Food &amp; Beverage"/>
    <s v="BrandD"/>
    <s v="Nile Traders"/>
    <n v="66.010000000000005"/>
    <m/>
    <n v="106.4"/>
    <n v="393"/>
    <b v="1"/>
    <s v="https://via.placeholder.com/200?text=Product+PRD00254"/>
  </r>
  <r>
    <s v="Item 255"/>
    <s v="Personal Care"/>
    <s v="BrandA"/>
    <s v="ABC Dist."/>
    <n v="125.73"/>
    <m/>
    <n v="213.14"/>
    <n v="172"/>
    <b v="0"/>
    <s v="https://via.placeholder.com/200?text=Product+PRD00255"/>
  </r>
  <r>
    <s v="Item 256"/>
    <s v="Food &amp; Beverage"/>
    <s v="BrandA"/>
    <s v="Gulf Imports"/>
    <n v="73.83"/>
    <m/>
    <n v="101.06"/>
    <n v="244"/>
    <b v="1"/>
    <s v="https://via.placeholder.com/200?text=Product+PRD00256"/>
  </r>
  <r>
    <s v="Item 257"/>
    <s v="Grocery"/>
    <s v="BrandE"/>
    <s v="Delta Supplies"/>
    <n v="165.78"/>
    <m/>
    <n v="260.13"/>
    <n v="454"/>
    <b v="1"/>
    <s v="https://via.placeholder.com/200?text=Product+PRD00257"/>
  </r>
  <r>
    <s v="Item 258"/>
    <s v="Food &amp; Beverage"/>
    <s v="BrandD"/>
    <s v="Nile Traders"/>
    <n v="173.31"/>
    <m/>
    <n v="412.59"/>
    <n v="101"/>
    <b v="0"/>
    <s v="https://via.placeholder.com/200?text=Product+PRD00258"/>
  </r>
  <r>
    <s v="Item 259"/>
    <s v="Personal Care"/>
    <s v="BrandB"/>
    <s v="EastCo"/>
    <n v="23.96"/>
    <m/>
    <n v="34.89"/>
    <n v="107"/>
    <b v="1"/>
    <s v="https://via.placeholder.com/200?text=Product+PRD00259"/>
  </r>
  <r>
    <s v="Item 260"/>
    <s v="Electronics"/>
    <s v="BrandC"/>
    <s v="Delta Supplies"/>
    <n v="49.15"/>
    <m/>
    <n v="66.41"/>
    <n v="437"/>
    <b v="0"/>
    <s v="https://via.placeholder.com/200?text=Product+PRD00260"/>
  </r>
  <r>
    <s v="Item 261"/>
    <s v="Home Care"/>
    <s v="BrandB"/>
    <s v="ABC Dist."/>
    <n v="179.9"/>
    <m/>
    <n v="261.88"/>
    <n v="77"/>
    <b v="0"/>
    <s v="https://via.placeholder.com/200?text=Product+PRD00261"/>
  </r>
  <r>
    <s v="Item 262"/>
    <s v="Electronics"/>
    <s v="BrandB"/>
    <s v="ABC Dist."/>
    <n v="113.87"/>
    <m/>
    <n v="215.47"/>
    <n v="89"/>
    <b v="1"/>
    <s v="https://via.placeholder.com/200?text=Product+PRD00262"/>
  </r>
  <r>
    <s v="Item 263"/>
    <s v="Home Care"/>
    <s v="BrandC"/>
    <s v="EastCo"/>
    <n v="151.52000000000001"/>
    <m/>
    <n v="200.28"/>
    <n v="216"/>
    <b v="0"/>
    <s v="https://via.placeholder.com/200?text=Product+PRD00263"/>
  </r>
  <r>
    <s v="Item 264"/>
    <s v="Food &amp; Beverage"/>
    <s v="BrandB"/>
    <s v="EastCo"/>
    <n v="94.67"/>
    <m/>
    <n v="156.62"/>
    <n v="32"/>
    <b v="1"/>
    <s v="https://via.placeholder.com/200?text=Product+PRD00264"/>
  </r>
  <r>
    <s v="Item 265"/>
    <s v="Home Care"/>
    <s v="BrandE"/>
    <s v="Nile Traders"/>
    <n v="191.48"/>
    <m/>
    <n v="329.23"/>
    <n v="407"/>
    <b v="0"/>
    <s v="https://via.placeholder.com/200?text=Product+PRD00265"/>
  </r>
  <r>
    <s v="Item 266"/>
    <s v="Personal Care"/>
    <s v="BrandE"/>
    <s v="EastCo"/>
    <n v="72.34"/>
    <m/>
    <n v="86.86"/>
    <n v="199"/>
    <b v="0"/>
    <s v="https://via.placeholder.com/200?text=Product+PRD00266"/>
  </r>
  <r>
    <s v="Item 267"/>
    <s v="Personal Care"/>
    <s v="BrandB"/>
    <s v="Gulf Imports"/>
    <n v="15.29"/>
    <m/>
    <n v="17.68"/>
    <n v="418"/>
    <b v="0"/>
    <s v="https://via.placeholder.com/200?text=Product+PRD00267"/>
  </r>
  <r>
    <s v="Item 268"/>
    <s v="Personal Care"/>
    <s v="BrandB"/>
    <s v="Gulf Imports"/>
    <n v="20.2"/>
    <m/>
    <n v="29.54"/>
    <n v="124"/>
    <b v="0"/>
    <s v="https://via.placeholder.com/200?text=Product+PRD00268"/>
  </r>
  <r>
    <s v="Item 269"/>
    <s v="Grocery"/>
    <s v="BrandD"/>
    <s v="Nile Traders"/>
    <n v="128.47999999999999"/>
    <m/>
    <n v="196.81"/>
    <n v="98"/>
    <b v="0"/>
    <s v="https://via.placeholder.com/200?text=Product+PRD00269"/>
  </r>
  <r>
    <s v="Item 270"/>
    <s v="Electronics"/>
    <s v="BrandE"/>
    <s v="EastCo"/>
    <n v="52.8"/>
    <m/>
    <n v="70.97"/>
    <n v="269"/>
    <b v="0"/>
    <s v="https://via.placeholder.com/200?text=Product+PRD00270"/>
  </r>
  <r>
    <s v="Item 271"/>
    <s v="Electronics"/>
    <s v="BrandC"/>
    <s v="EastCo"/>
    <n v="134.71"/>
    <m/>
    <n v="177.1"/>
    <n v="246"/>
    <b v="0"/>
    <s v="https://via.placeholder.com/200?text=Product+PRD00271"/>
  </r>
  <r>
    <s v="Item 272"/>
    <s v="Personal Care"/>
    <s v="BrandF"/>
    <s v="EastCo"/>
    <n v="126.07"/>
    <m/>
    <n v="302.95999999999998"/>
    <n v="218"/>
    <b v="0"/>
    <s v="https://via.placeholder.com/200?text=Product+PRD00272"/>
  </r>
  <r>
    <s v="Item 273"/>
    <s v="Personal Care"/>
    <s v="BrandE"/>
    <s v="EastCo"/>
    <n v="118.41"/>
    <m/>
    <n v="198.48"/>
    <n v="384"/>
    <b v="1"/>
    <s v="https://via.placeholder.com/200?text=Product+PRD00273"/>
  </r>
  <r>
    <s v="Item 274"/>
    <s v="Food &amp; Beverage"/>
    <s v="BrandB"/>
    <s v="Gulf Imports"/>
    <n v="150.69999999999999"/>
    <m/>
    <n v="177.48"/>
    <n v="107"/>
    <b v="0"/>
    <s v="https://via.placeholder.com/200?text=Product+PRD00274"/>
  </r>
  <r>
    <s v="Item 275"/>
    <s v="Grocery"/>
    <s v="BrandB"/>
    <s v="Delta Supplies"/>
    <n v="118.54"/>
    <m/>
    <n v="2202.9"/>
    <n v="380"/>
    <b v="0"/>
    <s v="https://via.placeholder.com/200?text=Product+PRD00275"/>
  </r>
  <r>
    <s v="Item 276"/>
    <s v="Electronics"/>
    <s v="BrandD"/>
    <s v="EastCo"/>
    <n v="77.099999999999994"/>
    <m/>
    <n v="192.54"/>
    <n v="224"/>
    <b v="0"/>
    <s v="https://via.placeholder.com/200?text=Product+PRD00276"/>
  </r>
  <r>
    <s v="Item 277"/>
    <s v="Food &amp; Beverage"/>
    <s v="BrandF"/>
    <s v="EastCo"/>
    <n v="10.53"/>
    <m/>
    <n v="21.05"/>
    <n v="387"/>
    <b v="0"/>
    <s v="https://via.placeholder.com/200?text=Product+PRD00277"/>
  </r>
  <r>
    <s v="Item 278"/>
    <s v="Personal Care"/>
    <s v="BrandB"/>
    <s v="Gulf Imports"/>
    <n v="47.39"/>
    <m/>
    <n v="106.29"/>
    <n v="368"/>
    <b v="0"/>
    <s v="https://via.placeholder.com/200?text=Product+PRD00278"/>
  </r>
  <r>
    <s v="Item 279"/>
    <s v="Grocery"/>
    <s v="BrandF"/>
    <s v="Gulf Imports"/>
    <n v="136.06"/>
    <m/>
    <n v="256.95999999999998"/>
    <n v="325"/>
    <b v="0"/>
    <s v="https://via.placeholder.com/200?text=Product+PRD00279"/>
  </r>
  <r>
    <s v="Item 280"/>
    <s v="Food &amp; Beverage"/>
    <s v="BrandB"/>
    <s v="ABC Dist."/>
    <n v="162.86000000000001"/>
    <m/>
    <n v="333.81"/>
    <n v="120"/>
    <b v="0"/>
    <s v="https://via.placeholder.com/200?text=Product+PRD00280"/>
  </r>
  <r>
    <s v="Item 281"/>
    <s v="Personal Care"/>
    <s v="BrandB"/>
    <s v="Gulf Imports"/>
    <n v="101.23"/>
    <m/>
    <n v="140.32"/>
    <n v="377"/>
    <b v="1"/>
    <s v="https://via.placeholder.com/200?text=Product+PRD00281"/>
  </r>
  <r>
    <s v="Item 282"/>
    <s v="Electronics"/>
    <s v="BrandC"/>
    <s v="Nile Traders"/>
    <n v="182.91"/>
    <m/>
    <n v="345.85"/>
    <n v="327"/>
    <b v="0"/>
    <s v="https://via.placeholder.com/200?text=Product+PRD00282"/>
  </r>
  <r>
    <s v="Item 283"/>
    <s v="Electronics"/>
    <s v="BrandC"/>
    <s v="Gulf Imports"/>
    <n v="26.78"/>
    <m/>
    <n v="52.13"/>
    <n v="95"/>
    <b v="1"/>
    <s v="https://via.placeholder.com/200?text=Product+PRD00283"/>
  </r>
  <r>
    <s v="Item 284"/>
    <s v="Home Care"/>
    <s v="BrandE"/>
    <s v="Nile Traders"/>
    <n v="197.76"/>
    <m/>
    <n v="344.74"/>
    <n v="254"/>
    <b v="0"/>
    <s v="https://via.placeholder.com/200?text=Product+PRD00284"/>
  </r>
  <r>
    <s v="Item 285"/>
    <s v="Personal Care"/>
    <s v="BrandC"/>
    <s v="ABC Dist."/>
    <n v="10.94"/>
    <m/>
    <n v="24.5"/>
    <n v="350"/>
    <b v="0"/>
    <s v="https://via.placeholder.com/200?text=Product+PRD00285"/>
  </r>
  <r>
    <s v="Item 286"/>
    <s v="Electronics"/>
    <s v="BrandD"/>
    <s v="Gulf Imports"/>
    <n v="50.87"/>
    <m/>
    <n v="111.92"/>
    <n v="315"/>
    <b v="0"/>
    <s v="https://via.placeholder.com/200?text=Product+PRD00286"/>
  </r>
  <r>
    <s v="Item 287"/>
    <s v="Home Care"/>
    <s v="BrandB"/>
    <s v="Nile Traders"/>
    <n v="43.28"/>
    <m/>
    <n v="107.25"/>
    <n v="50"/>
    <b v="0"/>
    <s v="https://via.placeholder.com/200?text=Product+PRD00287"/>
  </r>
  <r>
    <s v="Item 288"/>
    <s v="Personal Care"/>
    <s v="BrandA"/>
    <s v="Nile Traders"/>
    <n v="88.77"/>
    <m/>
    <n v="188.24"/>
    <n v="179"/>
    <b v="1"/>
    <s v="https://via.placeholder.com/200?text=Product+PRD00288"/>
  </r>
  <r>
    <s v="Item 289"/>
    <s v="Electronics"/>
    <s v="BrandF"/>
    <s v="Delta Supplies"/>
    <n v="190.29"/>
    <m/>
    <n v="341.07"/>
    <n v="445"/>
    <b v="1"/>
    <s v="https://via.placeholder.com/200?text=Product+PRD00289"/>
  </r>
  <r>
    <s v="Item 290"/>
    <s v="Grocery"/>
    <s v="BrandC"/>
    <s v="Gulf Imports"/>
    <n v="147.9"/>
    <m/>
    <n v="332.42"/>
    <n v="108"/>
    <b v="0"/>
    <s v="https://via.placeholder.com/200?text=Product+PRD00290"/>
  </r>
  <r>
    <s v="Item 291"/>
    <s v="Grocery"/>
    <s v="BrandF"/>
    <s v="ABC Dist."/>
    <n v="88.43"/>
    <m/>
    <n v="110.53"/>
    <n v="191"/>
    <b v="0"/>
    <s v="https://via.placeholder.com/200?text=Product+PRD00291"/>
  </r>
  <r>
    <s v="Item 292"/>
    <s v="Food &amp; Beverage"/>
    <s v="BrandF"/>
    <s v="Gulf Imports"/>
    <n v="189.48"/>
    <m/>
    <n v="303.67"/>
    <n v="161"/>
    <b v="0"/>
    <s v="https://via.placeholder.com/200?text=Product+PRD00292"/>
  </r>
  <r>
    <s v="Item 293"/>
    <s v="Personal Care"/>
    <s v="BrandC"/>
    <s v="EastCo"/>
    <n v="190.09"/>
    <m/>
    <n v="472.07"/>
    <n v="196"/>
    <b v="0"/>
    <s v="https://via.placeholder.com/200?text=Product+PRD00293"/>
  </r>
  <r>
    <s v="Item 294"/>
    <s v="Electronics"/>
    <s v="BrandD"/>
    <s v="Gulf Imports"/>
    <n v="194.3"/>
    <m/>
    <n v="423.02"/>
    <n v="346"/>
    <b v="0"/>
    <s v="https://via.placeholder.com/200?text=Product+PRD00294"/>
  </r>
  <r>
    <s v="Item 295"/>
    <s v="Personal Care"/>
    <s v="BrandF"/>
    <s v="Gulf Imports"/>
    <n v="160.19999999999999"/>
    <m/>
    <n v="243.95"/>
    <n v="283"/>
    <b v="1"/>
    <s v="https://via.placeholder.com/200?text=Product+PRD00295"/>
  </r>
  <r>
    <s v="Item 296"/>
    <s v="Home Care"/>
    <s v="BrandA"/>
    <s v="Gulf Imports"/>
    <n v="39.270000000000003"/>
    <m/>
    <n v="63.96"/>
    <n v="496"/>
    <b v="0"/>
    <s v="https://via.placeholder.com/200?text=Product+PRD00296"/>
  </r>
  <r>
    <s v="Item 297"/>
    <s v="Food &amp; Beverage"/>
    <s v="BrandD"/>
    <s v="EastCo"/>
    <n v="77.7"/>
    <m/>
    <n v="184.21"/>
    <n v="293"/>
    <b v="0"/>
    <s v="https://via.placeholder.com/200?text=Product+PRD00297"/>
  </r>
  <r>
    <s v="Item 298"/>
    <s v="Electronics"/>
    <s v="BrandA"/>
    <s v="Delta Supplies"/>
    <n v="171.08"/>
    <m/>
    <n v="353.66"/>
    <n v="391"/>
    <b v="1"/>
    <s v="https://via.placeholder.com/200?text=Product+PRD00298"/>
  </r>
  <r>
    <s v="Item 299"/>
    <s v="Grocery"/>
    <s v="BrandF"/>
    <s v="Delta Supplies"/>
    <n v="182.94"/>
    <m/>
    <n v="225.03"/>
    <n v="428"/>
    <b v="0"/>
    <s v="https://via.placeholder.com/200?text=Product+PRD00299"/>
  </r>
  <r>
    <s v="Item 300"/>
    <s v="Food &amp; Beverage"/>
    <s v="BrandD"/>
    <s v="EastCo"/>
    <n v="163.66"/>
    <m/>
    <n v="290.42"/>
    <n v="459"/>
    <b v="0"/>
    <s v="https://via.placeholder.com/200?text=Product+PRD00300"/>
  </r>
  <r>
    <s v="Item 301"/>
    <s v="Home Care"/>
    <s v="BrandC"/>
    <s v="ABC Dist."/>
    <n v="57.3"/>
    <m/>
    <n v="117.88"/>
    <n v="318"/>
    <b v="0"/>
    <s v="https://via.placeholder.com/200?text=Product+PRD00301"/>
  </r>
  <r>
    <s v="Item 302"/>
    <s v="Home Care"/>
    <s v="BrandF"/>
    <s v="Delta Supplies"/>
    <n v="160.83000000000001"/>
    <m/>
    <n v="178.05"/>
    <n v="169"/>
    <b v="0"/>
    <s v="https://via.placeholder.com/200?text=Product+PRD00302"/>
  </r>
  <r>
    <s v="Item 303"/>
    <s v="Electronics"/>
    <s v="BrandD"/>
    <s v="Delta Supplies"/>
    <n v="121.19"/>
    <m/>
    <n v="177.79"/>
    <n v="156"/>
    <b v="0"/>
    <s v="https://via.placeholder.com/200?text=Product+PRD00303"/>
  </r>
  <r>
    <s v="Item 304"/>
    <s v="Electronics"/>
    <s v="BrandC"/>
    <s v="ABC Dist."/>
    <n v="76.42"/>
    <m/>
    <n v="108.62"/>
    <n v="156"/>
    <b v="0"/>
    <s v="https://via.placeholder.com/200?text=Product+PRD00304"/>
  </r>
  <r>
    <s v="Item 305"/>
    <s v="Electronics"/>
    <s v="BrandD"/>
    <s v="Nile Traders"/>
    <n v="37.5"/>
    <m/>
    <n v="55.52"/>
    <n v="442"/>
    <b v="0"/>
    <s v="https://via.placeholder.com/200?text=Product+PRD00305"/>
  </r>
  <r>
    <s v="Item 306"/>
    <s v="Grocery"/>
    <s v="BrandC"/>
    <s v="Gulf Imports"/>
    <n v="16.05"/>
    <m/>
    <n v="34.159999999999997"/>
    <n v="409"/>
    <b v="0"/>
    <s v="https://via.placeholder.com/200?text=Product+PRD00306"/>
  </r>
  <r>
    <s v="Item 307"/>
    <s v="Electronics"/>
    <s v="BrandA"/>
    <s v="Delta Supplies"/>
    <n v="128.79"/>
    <m/>
    <n v="220.8"/>
    <n v="3"/>
    <b v="0"/>
    <s v="https://via.placeholder.com/200?text=Product+PRD00307"/>
  </r>
  <r>
    <s v="Item 308"/>
    <s v="Personal Care"/>
    <s v="BrandB"/>
    <s v="ABC Dist."/>
    <n v="50.36"/>
    <m/>
    <n v="74.099999999999994"/>
    <n v="290"/>
    <b v="1"/>
    <s v="https://via.placeholder.com/200?text=Product+PRD00308"/>
  </r>
  <r>
    <s v="Item 309"/>
    <s v="Personal Care"/>
    <s v="BrandC"/>
    <s v="Delta Supplies"/>
    <n v="94.62"/>
    <m/>
    <n v="159.74"/>
    <n v="29"/>
    <b v="0"/>
    <s v="https://via.placeholder.com/200?text=Product+PRD00309"/>
  </r>
  <r>
    <s v="Item 310"/>
    <s v="Food &amp; Beverage"/>
    <s v="BrandD"/>
    <s v="Gulf Imports"/>
    <n v="60.65"/>
    <m/>
    <n v="111.47"/>
    <n v="176"/>
    <b v="1"/>
    <s v="https://via.placeholder.com/200?text=Product+PRD00310"/>
  </r>
  <r>
    <s v="Item 311"/>
    <s v="Electronics"/>
    <s v="BrandE"/>
    <s v="Nile Traders"/>
    <n v="148.63"/>
    <m/>
    <n v="253.61"/>
    <n v="271"/>
    <b v="0"/>
    <s v="https://via.placeholder.com/200?text=Product+PRD00311"/>
  </r>
  <r>
    <s v="Item 312"/>
    <s v="Home Care"/>
    <s v="BrandC"/>
    <s v="EastCo"/>
    <n v="187.51"/>
    <m/>
    <n v="209.6"/>
    <n v="39"/>
    <b v="0"/>
    <s v="https://via.placeholder.com/200?text=Product+PRD00312"/>
  </r>
  <r>
    <s v="Item 313"/>
    <s v="Personal Care"/>
    <s v="BrandE"/>
    <s v="Gulf Imports"/>
    <n v="157.80000000000001"/>
    <m/>
    <n v="380.71"/>
    <n v="203"/>
    <b v="1"/>
    <s v="https://via.placeholder.com/200?text=Product+PRD00313"/>
  </r>
  <r>
    <s v="Item 314"/>
    <s v="Home Care"/>
    <s v="BrandB"/>
    <s v="ABC Dist."/>
    <n v="53.48"/>
    <m/>
    <n v="129.66"/>
    <n v="429"/>
    <b v="0"/>
    <s v="https://via.placeholder.com/200?text=Product+PRD00314"/>
  </r>
  <r>
    <s v="Item 315"/>
    <s v="Personal Care"/>
    <s v="BrandD"/>
    <s v="Delta Supplies"/>
    <n v="57.54"/>
    <m/>
    <n v="134.47"/>
    <n v="56"/>
    <b v="0"/>
    <s v="https://via.placeholder.com/200?text=Product+PRD00315"/>
  </r>
  <r>
    <s v="Item 316"/>
    <s v="Electronics"/>
    <s v="BrandB"/>
    <s v="Delta Supplies"/>
    <n v="168.86"/>
    <m/>
    <n v="385.5"/>
    <n v="410"/>
    <b v="0"/>
    <s v="https://via.placeholder.com/200?text=Product+PRD00316"/>
  </r>
  <r>
    <s v="Missing"/>
    <s v="Home Care"/>
    <s v="BrandD"/>
    <s v="Nile Traders"/>
    <n v="174.03"/>
    <m/>
    <n v="307.57"/>
    <n v="272"/>
    <b v="0"/>
    <s v="https://via.placeholder.com/200?text=Product+PRD00317"/>
  </r>
  <r>
    <s v="Item 318"/>
    <s v="Food &amp; Beverage"/>
    <s v="BrandF"/>
    <s v="Nile Traders"/>
    <n v="140.31"/>
    <m/>
    <n v="164.22"/>
    <n v="80"/>
    <b v="0"/>
    <s v="https://via.placeholder.com/200?text=Product+PRD00318"/>
  </r>
  <r>
    <s v="Item 319"/>
    <s v="Home Care"/>
    <s v="BrandD"/>
    <s v="Delta Supplies"/>
    <n v="162.87"/>
    <m/>
    <n v="183.8"/>
    <n v="19"/>
    <b v="0"/>
    <s v="https://via.placeholder.com/200?text=Product+PRD00319"/>
  </r>
  <r>
    <s v="Item 320"/>
    <s v="Electronics"/>
    <s v="BrandD"/>
    <s v="EastCo"/>
    <n v="199.1"/>
    <m/>
    <n v="383.58"/>
    <n v="68"/>
    <b v="0"/>
    <s v="https://via.placeholder.com/200?text=Product+PRD00320"/>
  </r>
  <r>
    <s v="Item 321"/>
    <s v="Food &amp; Beverage"/>
    <s v="BrandF"/>
    <s v="Nile Traders"/>
    <n v="46.19"/>
    <m/>
    <n v="110.37"/>
    <n v="33"/>
    <b v="0"/>
    <s v="https://via.placeholder.com/200?text=Product+PRD00321"/>
  </r>
  <r>
    <s v="Item 322"/>
    <s v="Food &amp; Beverage"/>
    <s v="BrandD"/>
    <s v="ABC Dist."/>
    <n v="177.4"/>
    <m/>
    <n v="348.01"/>
    <n v="2"/>
    <b v="0"/>
    <s v="https://via.placeholder.com/200?text=Product+PRD00322"/>
  </r>
  <r>
    <s v="Item 323"/>
    <s v="Home Care"/>
    <s v="BrandC"/>
    <s v="Delta Supplies"/>
    <n v="24.54"/>
    <m/>
    <n v="54.74"/>
    <n v="161"/>
    <b v="0"/>
    <s v="https://via.placeholder.com/200?text=Product+PRD00323"/>
  </r>
  <r>
    <s v="Item 324"/>
    <s v="Personal Care"/>
    <s v="BrandC"/>
    <s v="ABC Dist."/>
    <n v="10.56"/>
    <m/>
    <n v="14.18"/>
    <n v="216"/>
    <b v="0"/>
    <s v="https://via.placeholder.com/200?text=Product+PRD00324"/>
  </r>
  <r>
    <s v="Item 325"/>
    <s v="Grocery"/>
    <s v="BrandF"/>
    <s v="Delta Supplies"/>
    <n v="197.59"/>
    <m/>
    <n v="331.13"/>
    <n v="431"/>
    <b v="0"/>
    <s v="https://via.placeholder.com/200?text=Product+PRD00325"/>
  </r>
  <r>
    <s v="Item 326"/>
    <s v="Grocery"/>
    <s v="BrandE"/>
    <s v="ABC Dist."/>
    <n v="16.45"/>
    <m/>
    <n v="22.85"/>
    <n v="335"/>
    <b v="1"/>
    <s v="https://via.placeholder.com/200?text=Product+PRD00326"/>
  </r>
  <r>
    <s v="Item 327"/>
    <s v="Grocery"/>
    <s v="BrandE"/>
    <s v="Gulf Imports"/>
    <n v="107.55"/>
    <m/>
    <n v="245.78"/>
    <n v="283"/>
    <b v="1"/>
    <s v="https://via.placeholder.com/200?text=Product+PRD00327"/>
  </r>
  <r>
    <s v="Item 328"/>
    <s v="Electronics"/>
    <s v="BrandE"/>
    <s v="Delta Supplies"/>
    <n v="125.39"/>
    <m/>
    <n v="290.64"/>
    <n v="250"/>
    <b v="0"/>
    <s v="https://via.placeholder.com/200?text=Product+PRD00328"/>
  </r>
  <r>
    <s v="Item 329"/>
    <s v="Home Care"/>
    <s v="BrandA"/>
    <s v="Gulf Imports"/>
    <n v="114.14"/>
    <m/>
    <n v="249.46"/>
    <n v="482"/>
    <b v="0"/>
    <s v="https://via.placeholder.com/200?text=Product+PRD00329"/>
  </r>
  <r>
    <s v="Item 330"/>
    <s v="Food &amp; Beverage"/>
    <s v="BrandA"/>
    <s v="EastCo"/>
    <n v="99.99"/>
    <m/>
    <n v="118.58"/>
    <n v="442"/>
    <b v="0"/>
    <s v="https://via.placeholder.com/200?text=Product+PRD00330"/>
  </r>
  <r>
    <s v="Item 331"/>
    <s v="Food &amp; Beverage"/>
    <s v="BrandE"/>
    <s v="ABC Dist."/>
    <n v="91.43"/>
    <m/>
    <n v="175.45"/>
    <n v="104"/>
    <b v="0"/>
    <s v="https://via.placeholder.com/200?text=Product+PRD00331"/>
  </r>
  <r>
    <s v="Item 332"/>
    <s v="Grocery"/>
    <s v="BrandB"/>
    <s v="Gulf Imports"/>
    <n v="113.47"/>
    <m/>
    <n v="157.41999999999999"/>
    <n v="239"/>
    <b v="0"/>
    <s v="https://via.placeholder.com/200?text=Product+PRD00332"/>
  </r>
  <r>
    <s v="Item 333"/>
    <s v="Personal Care"/>
    <s v="BrandA"/>
    <s v="Gulf Imports"/>
    <n v="15.32"/>
    <m/>
    <n v="28.86"/>
    <n v="340"/>
    <b v="0"/>
    <s v="https://via.placeholder.com/200?text=Product+PRD00333"/>
  </r>
  <r>
    <s v="Item 334"/>
    <s v="Home Care"/>
    <s v="BrandA"/>
    <s v="Delta Supplies"/>
    <n v="94.53"/>
    <m/>
    <n v="172.19"/>
    <n v="217"/>
    <b v="0"/>
    <s v="https://via.placeholder.com/200?text=Product+PRD00334"/>
  </r>
  <r>
    <s v="Item 335"/>
    <s v="Personal Care"/>
    <s v="BrandB"/>
    <s v="Gulf Imports"/>
    <n v="6.86"/>
    <m/>
    <n v="11.02"/>
    <n v="104"/>
    <b v="1"/>
    <s v="https://via.placeholder.com/200?text=Product+PRD00335"/>
  </r>
  <r>
    <s v="Item 336"/>
    <s v="Home Care"/>
    <s v="BrandC"/>
    <s v="Gulf Imports"/>
    <n v="25.66"/>
    <m/>
    <n v="48.43"/>
    <n v="173"/>
    <b v="0"/>
    <s v="https://via.placeholder.com/200?text=Product+PRD00336"/>
  </r>
  <r>
    <s v="Item 337"/>
    <s v="Electronics"/>
    <s v="BrandF"/>
    <s v="EastCo"/>
    <n v="137.38999999999999"/>
    <m/>
    <n v="217.19"/>
    <n v="374"/>
    <b v="0"/>
    <s v="https://via.placeholder.com/200?text=Product+PRD00337"/>
  </r>
  <r>
    <s v="Item 338"/>
    <s v="Food &amp; Beverage"/>
    <s v="BrandD"/>
    <s v="Gulf Imports"/>
    <n v="40.299999999999997"/>
    <m/>
    <n v="86.3"/>
    <n v="346"/>
    <b v="0"/>
    <s v="https://via.placeholder.com/200?text=Product+PRD00338"/>
  </r>
  <r>
    <s v="Item 339"/>
    <s v="Personal Care"/>
    <s v="BrandD"/>
    <s v="Nile Traders"/>
    <n v="104.47"/>
    <m/>
    <n v="242.94"/>
    <n v="398"/>
    <b v="0"/>
    <s v="https://via.placeholder.com/200?text=Product+PRD00339"/>
  </r>
  <r>
    <s v="Item 340"/>
    <s v="Food &amp; Beverage"/>
    <s v="BrandE"/>
    <s v="Delta Supplies"/>
    <n v="172.17"/>
    <m/>
    <n v="257.06"/>
    <n v="27"/>
    <b v="0"/>
    <s v="https://via.placeholder.com/200?text=Product+PRD00340"/>
  </r>
  <r>
    <s v="Item 341"/>
    <s v="Food &amp; Beverage"/>
    <s v="BrandC"/>
    <s v="Gulf Imports"/>
    <n v="151.91999999999999"/>
    <m/>
    <n v="190.01"/>
    <n v="311"/>
    <b v="0"/>
    <s v="https://via.placeholder.com/200?text=Product+PRD00341"/>
  </r>
  <r>
    <s v="Item 342"/>
    <s v="Personal Care"/>
    <s v="BrandE"/>
    <s v="Gulf Imports"/>
    <n v="99.49"/>
    <m/>
    <n v="180.82"/>
    <n v="431"/>
    <b v="1"/>
    <s v="https://via.placeholder.com/200?text=Product+PRD00342"/>
  </r>
  <r>
    <s v="Item 343"/>
    <s v="Food &amp; Beverage"/>
    <s v="BrandE"/>
    <s v="ABC Dist."/>
    <n v="71.17"/>
    <m/>
    <n v="120.47"/>
    <n v="40"/>
    <b v="0"/>
    <s v="https://via.placeholder.com/200?text=Product+PRD00343"/>
  </r>
  <r>
    <s v="Item 344"/>
    <s v="Home Care"/>
    <s v="BrandD"/>
    <s v="ABC Dist."/>
    <n v="96.65"/>
    <m/>
    <n v="226.51"/>
    <n v="230"/>
    <b v="0"/>
    <s v="https://via.placeholder.com/200?text=Product+PRD00344"/>
  </r>
  <r>
    <s v="Item 345"/>
    <s v="Grocery"/>
    <s v="BrandB"/>
    <s v="EastCo"/>
    <n v="154.38"/>
    <m/>
    <n v="264.41000000000003"/>
    <n v="146"/>
    <b v="0"/>
    <s v="https://via.placeholder.com/200?text=Product+PRD00345"/>
  </r>
  <r>
    <s v="Item 346"/>
    <s v="Electronics"/>
    <s v="BrandE"/>
    <s v="Nile Traders"/>
    <n v="132.74"/>
    <m/>
    <n v="213.46"/>
    <n v="434"/>
    <b v="0"/>
    <s v="https://via.placeholder.com/200?text=Product+PRD00346"/>
  </r>
  <r>
    <s v="Item 347"/>
    <s v="Electronics"/>
    <s v="BrandA"/>
    <s v="ABC Dist."/>
    <n v="16.399999999999999"/>
    <m/>
    <n v="19.41"/>
    <n v="426"/>
    <b v="0"/>
    <s v="https://via.placeholder.com/200?text=Product+PRD00347"/>
  </r>
  <r>
    <s v="Item 348"/>
    <s v="Grocery"/>
    <s v="BrandD"/>
    <s v="Gulf Imports"/>
    <n v="92.41"/>
    <m/>
    <n v="117.72"/>
    <n v="100"/>
    <b v="0"/>
    <s v="https://via.placeholder.com/200?text=Product+PRD00348"/>
  </r>
  <r>
    <s v="Item 349"/>
    <s v="Home Care"/>
    <s v="BrandC"/>
    <s v="ABC Dist."/>
    <n v="166.46"/>
    <m/>
    <n v="310.22000000000003"/>
    <n v="218"/>
    <b v="0"/>
    <s v="https://via.placeholder.com/200?text=Product+PRD00349"/>
  </r>
  <r>
    <s v="Item 350"/>
    <s v="Electronics"/>
    <s v="BrandA"/>
    <s v="ABC Dist."/>
    <n v="141.77000000000001"/>
    <m/>
    <n v="254.9"/>
    <n v="341"/>
    <b v="0"/>
    <s v="https://via.placeholder.com/200?text=Product+PRD00350"/>
  </r>
  <r>
    <s v="Item 351"/>
    <s v="Home Care"/>
    <s v="BrandB"/>
    <s v="EastCo"/>
    <n v="92.55"/>
    <m/>
    <n v="116.37"/>
    <n v="410"/>
    <b v="0"/>
    <s v="https://via.placeholder.com/200?text=Product+PRD00351"/>
  </r>
  <r>
    <s v="Item 352"/>
    <s v="Personal Care"/>
    <s v="BrandE"/>
    <s v="EastCo"/>
    <n v="79.52"/>
    <m/>
    <n v="105.65"/>
    <n v="410"/>
    <b v="0"/>
    <s v="https://via.placeholder.com/200?text=Product+PRD00352"/>
  </r>
  <r>
    <s v="Item 353"/>
    <s v="Grocery"/>
    <s v="BrandB"/>
    <s v="Delta Supplies"/>
    <n v="84.21"/>
    <m/>
    <n v="101.13"/>
    <n v="393"/>
    <b v="0"/>
    <s v="https://via.placeholder.com/200?text=Product+PRD00353"/>
  </r>
  <r>
    <s v="Item 354"/>
    <s v="Electronics"/>
    <s v="BrandF"/>
    <s v="EastCo"/>
    <n v="158.46"/>
    <m/>
    <n v="232.33"/>
    <n v="443"/>
    <b v="0"/>
    <s v="https://via.placeholder.com/200?text=Product+PRD00354"/>
  </r>
  <r>
    <s v="Item 355"/>
    <s v="Food &amp; Beverage"/>
    <s v="BrandD"/>
    <s v="Gulf Imports"/>
    <n v="-102.05"/>
    <s v="Need Review"/>
    <n v="208.37"/>
    <n v="46"/>
    <b v="1"/>
    <s v="https://via.placeholder.com/200?text=Product+PRD00355"/>
  </r>
  <r>
    <s v="Item 356"/>
    <s v="Electronics"/>
    <s v="BrandC"/>
    <s v="Gulf Imports"/>
    <n v="125.89"/>
    <m/>
    <n v="166.21"/>
    <n v="295"/>
    <b v="0"/>
    <s v="https://via.placeholder.com/200?text=Product+PRD00356"/>
  </r>
  <r>
    <s v="Item 357"/>
    <s v="Grocery"/>
    <s v="BrandF"/>
    <s v="Gulf Imports"/>
    <n v="23.14"/>
    <m/>
    <n v="38.06"/>
    <n v="364"/>
    <b v="0"/>
    <s v="https://via.placeholder.com/200?text=Product+PRD00357"/>
  </r>
  <r>
    <s v="Item 358"/>
    <s v="Grocery"/>
    <s v="BrandD"/>
    <s v="EastCo"/>
    <n v="150.22999999999999"/>
    <m/>
    <n v="368.63"/>
    <n v="154"/>
    <b v="0"/>
    <s v="https://via.placeholder.com/200?text=Product+PRD00358"/>
  </r>
  <r>
    <s v="Item 359"/>
    <s v="Food &amp; Beverage"/>
    <s v="BrandD"/>
    <s v="ABC Dist."/>
    <n v="61.48"/>
    <m/>
    <n v="69.36"/>
    <n v="215"/>
    <b v="0"/>
    <s v="https://via.placeholder.com/200?text=Product+PRD00359"/>
  </r>
  <r>
    <s v="Item 360"/>
    <s v="Home Care"/>
    <s v="BrandF"/>
    <s v="ABC Dist."/>
    <n v="184.95"/>
    <m/>
    <n v="452.77"/>
    <n v="155"/>
    <b v="0"/>
    <s v="https://via.placeholder.com/200?text=Product+PRD00360"/>
  </r>
  <r>
    <s v="Item 361"/>
    <s v="Grocery"/>
    <s v="BrandA"/>
    <s v="Nile Traders"/>
    <n v="197.38"/>
    <m/>
    <n v="331.97"/>
    <n v="160"/>
    <b v="1"/>
    <s v="https://via.placeholder.com/200?text=Product+PRD00361"/>
  </r>
  <r>
    <s v="Item 362"/>
    <s v="Personal Care"/>
    <s v="BrandF"/>
    <s v="EastCo"/>
    <n v="198.3"/>
    <m/>
    <n v="243.24"/>
    <n v="244"/>
    <b v="0"/>
    <s v="https://via.placeholder.com/200?text=Product+PRD00362"/>
  </r>
  <r>
    <s v="Item 363"/>
    <s v="Personal Care"/>
    <s v="BrandF"/>
    <s v="Nile Traders"/>
    <n v="118.74"/>
    <m/>
    <n v="284.18"/>
    <n v="97"/>
    <b v="0"/>
    <s v="https://via.placeholder.com/200?text=Product+PRD00363"/>
  </r>
  <r>
    <s v="Item 364"/>
    <s v="Home Care"/>
    <s v="BrandE"/>
    <s v="Nile Traders"/>
    <n v="136.94999999999999"/>
    <m/>
    <n v="274.23"/>
    <n v="353"/>
    <b v="1"/>
    <s v="https://via.placeholder.com/200?text=Product+PRD00364"/>
  </r>
  <r>
    <s v="Item 365"/>
    <s v="Grocery"/>
    <s v="BrandC"/>
    <s v="Delta Supplies"/>
    <n v="88.38"/>
    <m/>
    <n v="177.93"/>
    <n v="216"/>
    <b v="0"/>
    <s v="https://via.placeholder.com/200?text=Product+PRD00365"/>
  </r>
  <r>
    <s v="Item 366"/>
    <s v="Electronics"/>
    <s v="BrandA"/>
    <s v="Delta Supplies"/>
    <n v="137.25"/>
    <m/>
    <n v="333.25"/>
    <n v="107"/>
    <b v="0"/>
    <s v="https://via.placeholder.com/200?text=Product+PRD00366"/>
  </r>
  <r>
    <s v="Item 367"/>
    <s v="Home Care"/>
    <s v="BrandE"/>
    <s v="Gulf Imports"/>
    <n v="194.93"/>
    <m/>
    <n v="430.04"/>
    <n v="207"/>
    <b v="0"/>
    <s v="https://via.placeholder.com/200?text=Product+PRD00367"/>
  </r>
  <r>
    <s v="Item 368"/>
    <s v="Electronics"/>
    <s v="BrandD"/>
    <s v="EastCo"/>
    <n v="58.97"/>
    <m/>
    <n v="143.22999999999999"/>
    <n v="497"/>
    <b v="0"/>
    <s v="https://via.placeholder.com/200?text=Product+PRD00368"/>
  </r>
  <r>
    <s v="Item 369"/>
    <s v="Grocery"/>
    <s v="BrandB"/>
    <s v="ABC Dist."/>
    <n v="128.82"/>
    <m/>
    <n v="159.12"/>
    <n v="409"/>
    <b v="1"/>
    <s v="https://via.placeholder.com/200?text=Product+PRD00369"/>
  </r>
  <r>
    <s v="Item 370"/>
    <s v="Home Care"/>
    <s v="BrandC"/>
    <s v="Gulf Imports"/>
    <n v="60.16"/>
    <m/>
    <n v="139.02000000000001"/>
    <n v="449"/>
    <b v="0"/>
    <s v="https://via.placeholder.com/200?text=Product+PRD00370"/>
  </r>
  <r>
    <s v="Item 371"/>
    <s v="Home Care"/>
    <s v="BrandC"/>
    <s v="EastCo"/>
    <n v="101.69"/>
    <m/>
    <n v="151.13999999999999"/>
    <n v="298"/>
    <b v="1"/>
    <s v="https://via.placeholder.com/200?text=Product+PRD00371"/>
  </r>
  <r>
    <s v="Item 372"/>
    <s v="Electronics"/>
    <s v="BrandA"/>
    <s v="Nile Traders"/>
    <n v="84.38"/>
    <m/>
    <n v="200.47"/>
    <n v="401"/>
    <b v="0"/>
    <s v="https://via.placeholder.com/200?text=Product+PRD00372"/>
  </r>
  <r>
    <s v="Item 373"/>
    <s v="Food &amp; Beverage"/>
    <s v="BrandA"/>
    <s v="ABC Dist."/>
    <n v="179.74"/>
    <m/>
    <n v="233.8"/>
    <n v="168"/>
    <b v="0"/>
    <s v="https://via.placeholder.com/200?text=Product+PRD00373"/>
  </r>
  <r>
    <s v="Item 374"/>
    <s v="Grocery"/>
    <s v="BrandF"/>
    <s v="ABC Dist."/>
    <n v="177.19"/>
    <m/>
    <n v="370.11"/>
    <n v="495"/>
    <b v="0"/>
    <s v="https://via.placeholder.com/200?text=Product+PRD00374"/>
  </r>
  <r>
    <s v="Item 375"/>
    <s v="Food &amp; Beverage"/>
    <s v="BrandE"/>
    <s v="Nile Traders"/>
    <n v="46.16"/>
    <m/>
    <n v="68.39"/>
    <n v="358"/>
    <b v="1"/>
    <s v="https://via.placeholder.com/200?text=Product+PRD00375"/>
  </r>
  <r>
    <s v="Item 376"/>
    <s v="Food &amp; Beverage"/>
    <s v="BrandD"/>
    <s v="Nile Traders"/>
    <n v="149.19"/>
    <m/>
    <n v="283.39"/>
    <n v="395"/>
    <b v="1"/>
    <s v="https://via.placeholder.com/200?text=Product+PRD00376"/>
  </r>
  <r>
    <s v="Item 377"/>
    <s v="Grocery"/>
    <s v="BrandC"/>
    <s v="Delta Supplies"/>
    <n v="16.82"/>
    <m/>
    <n v="39.03"/>
    <n v="93"/>
    <b v="0"/>
    <s v="https://via.placeholder.com/200?text=Product+PRD00377"/>
  </r>
  <r>
    <s v="Item 378"/>
    <s v="Electronics"/>
    <s v="BrandB"/>
    <s v="Gulf Imports"/>
    <n v="119.76"/>
    <m/>
    <n v="132.93"/>
    <n v="11"/>
    <b v="0"/>
    <s v="https://via.placeholder.com/200?text=Product+PRD00378"/>
  </r>
  <r>
    <s v="Item 379"/>
    <s v="Grocery"/>
    <s v="BrandD"/>
    <s v="Gulf Imports"/>
    <n v="37.4"/>
    <m/>
    <n v="68.56"/>
    <n v="417"/>
    <b v="0"/>
    <s v="https://via.placeholder.com/200?text=Product+PRD00379"/>
  </r>
  <r>
    <s v="Item 380"/>
    <s v="Electronics"/>
    <s v="BrandB"/>
    <s v="Nile Traders"/>
    <n v="98.25"/>
    <m/>
    <n v="157.49"/>
    <n v="286"/>
    <b v="1"/>
    <s v="https://via.placeholder.com/200?text=Product+PRD00380"/>
  </r>
  <r>
    <s v="Item 381"/>
    <s v="Home Care"/>
    <s v="BrandB"/>
    <s v="Delta Supplies"/>
    <n v="48.95"/>
    <m/>
    <n v="58.74"/>
    <n v="246"/>
    <b v="0"/>
    <s v="https://via.placeholder.com/200?text=Product+PRD00381"/>
  </r>
  <r>
    <s v="Item 382"/>
    <s v="Grocery"/>
    <s v="BrandE"/>
    <s v="Gulf Imports"/>
    <n v="30.3"/>
    <m/>
    <n v="68.39"/>
    <n v="367"/>
    <b v="0"/>
    <s v="https://via.placeholder.com/200?text=Product+PRD00382"/>
  </r>
  <r>
    <s v="Item 383"/>
    <s v="Food &amp; Beverage"/>
    <s v="BrandF"/>
    <s v="Nile Traders"/>
    <n v="31.53"/>
    <m/>
    <n v="53.84"/>
    <n v="201"/>
    <b v="0"/>
    <s v="https://via.placeholder.com/200?text=Product+PRD00383"/>
  </r>
  <r>
    <s v="Item 384"/>
    <s v="Food &amp; Beverage"/>
    <s v="BrandB"/>
    <s v="Nile Traders"/>
    <n v="122.87"/>
    <m/>
    <n v="222.72"/>
    <n v="430"/>
    <b v="0"/>
    <s v="https://via.placeholder.com/200?text=Product+PRD00384"/>
  </r>
  <r>
    <s v="Item 385"/>
    <s v="Personal Care"/>
    <s v="BrandF"/>
    <s v="Gulf Imports"/>
    <n v="107"/>
    <m/>
    <n v="162.66"/>
    <n v="388"/>
    <b v="0"/>
    <s v="https://via.placeholder.com/200?text=Product+PRD00385"/>
  </r>
  <r>
    <s v="Item 386"/>
    <s v="Food &amp; Beverage"/>
    <s v="BrandB"/>
    <s v="Delta Supplies"/>
    <n v="73.959999999999994"/>
    <m/>
    <n v="127.16"/>
    <n v="407"/>
    <b v="1"/>
    <s v="https://via.placeholder.com/200?text=Product+PRD00386"/>
  </r>
  <r>
    <s v="Item 387"/>
    <s v="Grocery"/>
    <s v="BrandE"/>
    <s v="ABC Dist."/>
    <n v="149.29"/>
    <m/>
    <n v="260.87"/>
    <n v="426"/>
    <b v="0"/>
    <s v="https://via.placeholder.com/200?text=Product+PRD00387"/>
  </r>
  <r>
    <s v="Item 388"/>
    <s v="Home Care"/>
    <s v="BrandD"/>
    <s v="Nile Traders"/>
    <n v="178.01"/>
    <m/>
    <n v="232.26"/>
    <n v="236"/>
    <b v="1"/>
    <s v="https://via.placeholder.com/200?text=Product+PRD00388"/>
  </r>
  <r>
    <s v="Item 389"/>
    <s v="Electronics"/>
    <s v="BrandE"/>
    <s v="EastCo"/>
    <n v="91.58"/>
    <m/>
    <n v="131.44999999999999"/>
    <n v="302"/>
    <b v="0"/>
    <s v="https://via.placeholder.com/200?text=Product+PRD00389"/>
  </r>
  <r>
    <s v="Item 390"/>
    <s v="Personal Care"/>
    <s v="BrandB"/>
    <s v="Delta Supplies"/>
    <n v="190.18"/>
    <m/>
    <n v="296.82"/>
    <n v="405"/>
    <b v="0"/>
    <s v="https://via.placeholder.com/200?text=Product+PRD00390"/>
  </r>
  <r>
    <s v="Item 391"/>
    <s v="Personal Care"/>
    <s v="BrandA"/>
    <s v="Nile Traders"/>
    <n v="103.25"/>
    <m/>
    <n v="132.65"/>
    <n v="224"/>
    <b v="0"/>
    <s v="https://via.placeholder.com/200?text=Product+PRD00391"/>
  </r>
  <r>
    <s v="Item 392"/>
    <s v="Grocery"/>
    <s v="BrandE"/>
    <s v="EastCo"/>
    <n v="145.65"/>
    <m/>
    <n v="332.16"/>
    <n v="169"/>
    <b v="1"/>
    <s v="https://via.placeholder.com/200?text=Product+PRD00392"/>
  </r>
  <r>
    <s v="Item 393"/>
    <s v="Electronics"/>
    <s v="BrandB"/>
    <s v="Nile Traders"/>
    <n v="129.69999999999999"/>
    <m/>
    <n v="272.85000000000002"/>
    <n v="359"/>
    <b v="0"/>
    <s v="https://via.placeholder.com/200?text=Product+PRD00393"/>
  </r>
  <r>
    <s v="Item 394"/>
    <s v="Electronics"/>
    <s v="BrandF"/>
    <s v="EastCo"/>
    <n v="84.85"/>
    <m/>
    <n v="132.82"/>
    <n v="405"/>
    <b v="0"/>
    <s v="https://via.placeholder.com/200?text=Product+PRD00394"/>
  </r>
  <r>
    <s v="Item 395"/>
    <s v="Grocery"/>
    <s v="BrandD"/>
    <s v="Gulf Imports"/>
    <n v="98.48"/>
    <m/>
    <n v="203.39"/>
    <n v="454"/>
    <b v="1"/>
    <s v="https://via.placeholder.com/200?text=Product+PRD00395"/>
  </r>
  <r>
    <s v="Item 396"/>
    <s v="Grocery"/>
    <s v="BrandA"/>
    <s v="Delta Supplies"/>
    <n v="139.69"/>
    <m/>
    <n v="249.14"/>
    <n v="100"/>
    <b v="1"/>
    <s v="https://via.placeholder.com/200?text=Product+PRD00396"/>
  </r>
  <r>
    <s v="Item 397"/>
    <s v="Grocery"/>
    <s v="BrandB"/>
    <s v="Delta Supplies"/>
    <n v="188.08"/>
    <m/>
    <n v="390.83"/>
    <n v="85"/>
    <b v="0"/>
    <s v="https://via.placeholder.com/200?text=Product+PRD00397"/>
  </r>
  <r>
    <s v="Item 398"/>
    <s v="Personal Care"/>
    <s v="BrandD"/>
    <s v="Nile Traders"/>
    <n v="190.11"/>
    <m/>
    <n v="414.67"/>
    <n v="95"/>
    <b v="1"/>
    <s v="https://via.placeholder.com/200?text=Product+PRD00398"/>
  </r>
  <r>
    <s v="Item 399"/>
    <s v="Grocery"/>
    <s v="BrandE"/>
    <s v="ABC Dist."/>
    <n v="124.47"/>
    <m/>
    <n v="310.62"/>
    <n v="253"/>
    <b v="0"/>
    <s v="https://via.placeholder.com/200?text=Product+PRD00399"/>
  </r>
  <r>
    <s v="Item 400"/>
    <s v="Home Care"/>
    <s v="BrandC"/>
    <s v="Nile Traders"/>
    <n v="188.1"/>
    <m/>
    <n v="435.96"/>
    <n v="383"/>
    <b v="0"/>
    <s v="https://via.placeholder.com/200?text=Product+PRD00400"/>
  </r>
  <r>
    <s v="Item 401"/>
    <s v="Home Care"/>
    <s v="BrandC"/>
    <s v="ABC Dist."/>
    <n v="8.36"/>
    <m/>
    <n v="19.16"/>
    <n v="243"/>
    <b v="0"/>
    <s v="https://via.placeholder.com/200?text=Product+PRD00401"/>
  </r>
  <r>
    <s v="Item 402"/>
    <s v="Electronics"/>
    <s v="BrandB"/>
    <s v="EastCo"/>
    <n v="96.82"/>
    <m/>
    <n v="227.69"/>
    <n v="373"/>
    <b v="0"/>
    <s v="https://via.placeholder.com/200?text=Product+PRD00402"/>
  </r>
  <r>
    <s v="Item 403"/>
    <s v="Grocery"/>
    <s v="BrandA"/>
    <s v="EastCo"/>
    <n v="157.22999999999999"/>
    <m/>
    <n v="195.77"/>
    <n v="1"/>
    <b v="1"/>
    <s v="https://via.placeholder.com/200?text=Product+PRD00403"/>
  </r>
  <r>
    <s v="Item 404"/>
    <s v="Food &amp; Beverage"/>
    <s v="BrandC"/>
    <s v="Delta Supplies"/>
    <n v="155.47"/>
    <m/>
    <n v="243.28"/>
    <n v="490"/>
    <b v="0"/>
    <s v="https://via.placeholder.com/200?text=Product+PRD00404"/>
  </r>
  <r>
    <s v="Item 405"/>
    <s v="Food &amp; Beverage"/>
    <s v="BrandD"/>
    <s v="Nile Traders"/>
    <n v="165.5"/>
    <m/>
    <n v="298.27"/>
    <n v="287"/>
    <b v="1"/>
    <s v="https://via.placeholder.com/200?text=Product+PRD00405"/>
  </r>
  <r>
    <s v="Item 406"/>
    <s v="Food &amp; Beverage"/>
    <s v="BrandB"/>
    <s v="ABC Dist."/>
    <n v="93.54"/>
    <m/>
    <n v="140.97999999999999"/>
    <n v="431"/>
    <b v="1"/>
    <s v="https://via.placeholder.com/200?text=Product+PRD00406"/>
  </r>
  <r>
    <s v="Item 407"/>
    <s v="Home Care"/>
    <s v="BrandD"/>
    <s v="Gulf Imports"/>
    <n v="124.3"/>
    <m/>
    <n v="252.87"/>
    <n v="302"/>
    <b v="0"/>
    <s v="https://via.placeholder.com/200?text=Product+PRD00407"/>
  </r>
  <r>
    <s v="Missing"/>
    <s v="Personal Care"/>
    <s v="BrandA"/>
    <s v="EastCo"/>
    <n v="16.78"/>
    <m/>
    <n v="41.55"/>
    <n v="290"/>
    <b v="1"/>
    <s v="https://via.placeholder.com/200?text=Product+PRD00408"/>
  </r>
  <r>
    <s v="Item 409"/>
    <s v="Electronics"/>
    <s v="BrandC"/>
    <s v="Delta Supplies"/>
    <n v="66.2"/>
    <m/>
    <n v="115.26"/>
    <n v="121"/>
    <b v="0"/>
    <s v="https://via.placeholder.com/200?text=Product+PRD00409"/>
  </r>
  <r>
    <s v="Item 410"/>
    <s v="Grocery"/>
    <s v="BrandE"/>
    <s v="ABC Dist."/>
    <n v="174.35"/>
    <m/>
    <n v="219.41"/>
    <n v="74"/>
    <b v="0"/>
    <s v="https://via.placeholder.com/200?text=Product+PRD00410"/>
  </r>
  <r>
    <s v="Item 411"/>
    <s v="Electronics"/>
    <s v="BrandE"/>
    <s v="EastCo"/>
    <n v="10.86"/>
    <m/>
    <n v="25.44"/>
    <n v="118"/>
    <b v="0"/>
    <s v="https://via.placeholder.com/200?text=Product+PRD00411"/>
  </r>
  <r>
    <s v="Item 412"/>
    <s v="Electronics"/>
    <s v="BrandB"/>
    <s v="Gulf Imports"/>
    <n v="80.67"/>
    <m/>
    <n v="170.73"/>
    <n v="251"/>
    <b v="0"/>
    <s v="https://via.placeholder.com/200?text=Product+PRD00412"/>
  </r>
  <r>
    <s v="Item 413"/>
    <s v="Home Care"/>
    <s v="BrandB"/>
    <s v="Gulf Imports"/>
    <n v="51.96"/>
    <m/>
    <n v="112.38"/>
    <n v="391"/>
    <b v="0"/>
    <s v="https://via.placeholder.com/200?text=Product+PRD00413"/>
  </r>
  <r>
    <s v="Item 414"/>
    <s v="Electronics"/>
    <s v="BrandC"/>
    <s v="EastCo"/>
    <n v="31.24"/>
    <m/>
    <n v="47.73"/>
    <n v="342"/>
    <b v="0"/>
    <s v="https://via.placeholder.com/200?text=Product+PRD00414"/>
  </r>
  <r>
    <s v="Item 415"/>
    <s v="Grocery"/>
    <s v="BrandB"/>
    <s v="Delta Supplies"/>
    <n v="177.05"/>
    <m/>
    <n v="196.08"/>
    <n v="495"/>
    <b v="0"/>
    <s v="https://via.placeholder.com/200?text=Product+PRD00415"/>
  </r>
  <r>
    <s v="Item 416"/>
    <s v="Grocery"/>
    <s v="BrandB"/>
    <s v="ABC Dist."/>
    <n v="119.56"/>
    <m/>
    <n v="268.19"/>
    <n v="293"/>
    <b v="0"/>
    <s v="https://via.placeholder.com/200?text=Product+PRD00416"/>
  </r>
  <r>
    <s v="Item 417"/>
    <s v="Food &amp; Beverage"/>
    <s v="BrandD"/>
    <s v="Nile Traders"/>
    <n v="49.6"/>
    <m/>
    <n v="73.819999999999993"/>
    <n v="425"/>
    <b v="1"/>
    <s v="https://via.placeholder.com/200?text=Product+PRD00417"/>
  </r>
  <r>
    <s v="Item 418"/>
    <s v="Personal Care"/>
    <s v="BrandE"/>
    <s v="ABC Dist."/>
    <n v="64.88"/>
    <m/>
    <n v="123.18"/>
    <n v="364"/>
    <b v="1"/>
    <s v="https://via.placeholder.com/200?text=Product+PRD00418"/>
  </r>
  <r>
    <s v="Item 419"/>
    <s v="Food &amp; Beverage"/>
    <s v="BrandC"/>
    <s v="Gulf Imports"/>
    <n v="168.15"/>
    <m/>
    <n v="237.13"/>
    <n v="442"/>
    <b v="0"/>
    <s v="https://via.placeholder.com/200?text=Product+PRD00419"/>
  </r>
  <r>
    <s v="Item 420"/>
    <s v="Grocery"/>
    <s v="BrandF"/>
    <s v="Gulf Imports"/>
    <n v="52.11"/>
    <m/>
    <n v="60.82"/>
    <n v="282"/>
    <b v="0"/>
    <s v="https://via.placeholder.com/200?text=Product+PRD00420"/>
  </r>
  <r>
    <s v="Item 421"/>
    <s v="Food &amp; Beverage"/>
    <s v="BrandA"/>
    <s v="Nile Traders"/>
    <n v="75.87"/>
    <m/>
    <n v="174.89"/>
    <n v="237"/>
    <b v="1"/>
    <s v="https://via.placeholder.com/200?text=Product+PRD00421"/>
  </r>
  <r>
    <s v="Item 422"/>
    <s v="Food &amp; Beverage"/>
    <s v="BrandF"/>
    <s v="Nile Traders"/>
    <n v="7.7"/>
    <m/>
    <n v="16.68"/>
    <n v="320"/>
    <b v="0"/>
    <s v="https://via.placeholder.com/200?text=Product+PRD00422"/>
  </r>
  <r>
    <s v="Item 423"/>
    <s v="Home Care"/>
    <s v="BrandC"/>
    <s v="Delta Supplies"/>
    <n v="55.38"/>
    <m/>
    <n v="108.53"/>
    <n v="454"/>
    <b v="1"/>
    <s v="https://via.placeholder.com/200?text=Product+PRD00423"/>
  </r>
  <r>
    <s v="Item 424"/>
    <s v="Food &amp; Beverage"/>
    <s v="BrandF"/>
    <s v="EastCo"/>
    <n v="14.77"/>
    <m/>
    <n v="25.93"/>
    <n v="278"/>
    <b v="0"/>
    <s v="https://via.placeholder.com/200?text=Product+PRD00424"/>
  </r>
  <r>
    <s v="Item 425"/>
    <s v="Home Care"/>
    <s v="BrandF"/>
    <s v="Delta Supplies"/>
    <n v="152.97999999999999"/>
    <m/>
    <n v="322.82"/>
    <n v="409"/>
    <b v="0"/>
    <s v="https://via.placeholder.com/200?text=Product+PRD00425"/>
  </r>
  <r>
    <s v="Item 426"/>
    <s v="Electronics"/>
    <s v="BrandC"/>
    <s v="EastCo"/>
    <n v="74.73"/>
    <m/>
    <n v="143.06"/>
    <n v="414"/>
    <b v="0"/>
    <s v="https://via.placeholder.com/200?text=Product+PRD00426"/>
  </r>
  <r>
    <s v="Item 427"/>
    <s v="Food &amp; Beverage"/>
    <s v="BrandF"/>
    <s v="Delta Supplies"/>
    <n v="76.78"/>
    <m/>
    <n v="103.47"/>
    <n v="431"/>
    <b v="0"/>
    <s v="https://via.placeholder.com/200?text=Product+PRD00427"/>
  </r>
  <r>
    <s v="Item 428"/>
    <s v="Home Care"/>
    <s v="BrandF"/>
    <s v="ABC Dist."/>
    <n v="175.48"/>
    <m/>
    <n v="368.33"/>
    <n v="240"/>
    <b v="0"/>
    <s v="https://via.placeholder.com/200?text=Product+PRD00428"/>
  </r>
  <r>
    <s v="Item 429"/>
    <s v="Grocery"/>
    <s v="BrandF"/>
    <s v="Nile Traders"/>
    <n v="67.19"/>
    <m/>
    <n v="137.16"/>
    <n v="205"/>
    <b v="0"/>
    <s v="https://via.placeholder.com/200?text=Product+PRD00429"/>
  </r>
  <r>
    <s v="Item 430"/>
    <s v="Grocery"/>
    <s v="BrandF"/>
    <s v="EastCo"/>
    <n v="113.9"/>
    <m/>
    <n v="133.43"/>
    <n v="168"/>
    <b v="1"/>
    <s v="https://via.placeholder.com/200?text=Product+PRD00430"/>
  </r>
  <r>
    <s v="Item 431"/>
    <s v="Home Care"/>
    <s v="BrandE"/>
    <s v="Delta Supplies"/>
    <n v="196.89"/>
    <m/>
    <n v="444.39"/>
    <n v="143"/>
    <b v="0"/>
    <s v="https://via.placeholder.com/200?text=Product+PRD00431"/>
  </r>
  <r>
    <s v="Item 432"/>
    <s v="Personal Care"/>
    <s v="BrandB"/>
    <s v="EastCo"/>
    <n v="15.08"/>
    <m/>
    <n v="36.82"/>
    <n v="472"/>
    <b v="0"/>
    <s v="https://via.placeholder.com/200?text=Product+PRD00432"/>
  </r>
  <r>
    <s v="Item 433"/>
    <s v="Home Care"/>
    <s v="BrandC"/>
    <s v="Nile Traders"/>
    <n v="173.39"/>
    <m/>
    <n v="336.74"/>
    <n v="49"/>
    <b v="0"/>
    <s v="https://via.placeholder.com/200?text=Product+PRD00433"/>
  </r>
  <r>
    <s v="Item 434"/>
    <s v="Personal Care"/>
    <s v="BrandF"/>
    <s v="Delta Supplies"/>
    <n v="57.7"/>
    <m/>
    <n v="83.41"/>
    <n v="90"/>
    <b v="1"/>
    <s v="https://via.placeholder.com/200?text=Product+PRD00434"/>
  </r>
  <r>
    <s v="Item 435"/>
    <s v="Grocery"/>
    <s v="BrandA"/>
    <s v="EastCo"/>
    <n v="9.82"/>
    <m/>
    <n v="13.62"/>
    <n v="39"/>
    <b v="1"/>
    <s v="https://via.placeholder.com/200?text=Product+PRD00435"/>
  </r>
  <r>
    <s v="Item 436"/>
    <s v="Home Care"/>
    <s v="BrandE"/>
    <s v="Gulf Imports"/>
    <n v="-49.26"/>
    <s v="Need Review"/>
    <n v="111.1"/>
    <n v="255"/>
    <b v="1"/>
    <s v="https://via.placeholder.com/200?text=Product+PRD00436"/>
  </r>
  <r>
    <s v="Item 437"/>
    <s v="Electronics"/>
    <s v="BrandE"/>
    <s v="EastCo"/>
    <n v="37.33"/>
    <m/>
    <n v="80.930000000000007"/>
    <n v="32"/>
    <b v="0"/>
    <s v="https://via.placeholder.com/200?text=Product+PRD00437"/>
  </r>
  <r>
    <s v="Item 438"/>
    <s v="Electronics"/>
    <s v="BrandF"/>
    <s v="Delta Supplies"/>
    <n v="166.09"/>
    <m/>
    <n v="297.04000000000002"/>
    <n v="116"/>
    <b v="0"/>
    <s v="https://via.placeholder.com/200?text=Product+PRD00438"/>
  </r>
  <r>
    <s v="Item 439"/>
    <s v="Home Care"/>
    <s v="BrandF"/>
    <s v="Gulf Imports"/>
    <n v="161.71"/>
    <m/>
    <n v="304.89"/>
    <n v="440"/>
    <b v="0"/>
    <s v="https://via.placeholder.com/200?text=Product+PRD00439"/>
  </r>
  <r>
    <s v="Item 440"/>
    <s v="Personal Care"/>
    <s v="BrandB"/>
    <s v="Delta Supplies"/>
    <n v="141.86000000000001"/>
    <m/>
    <n v="343.14"/>
    <n v="37"/>
    <b v="1"/>
    <s v="https://via.placeholder.com/200?text=Product+PRD00440"/>
  </r>
  <r>
    <s v="Item 441"/>
    <s v="Grocery"/>
    <s v="BrandC"/>
    <s v="Delta Supplies"/>
    <n v="185.25"/>
    <m/>
    <n v="426.85"/>
    <n v="355"/>
    <b v="0"/>
    <s v="https://via.placeholder.com/200?text=Product+PRD00441"/>
  </r>
  <r>
    <s v="Item 442"/>
    <s v="Electronics"/>
    <s v="BrandE"/>
    <s v="ABC Dist."/>
    <n v="127.8"/>
    <m/>
    <n v="239.85"/>
    <n v="359"/>
    <b v="1"/>
    <s v="https://via.placeholder.com/200?text=Product+PRD00442"/>
  </r>
  <r>
    <s v="Item 443"/>
    <s v="Food &amp; Beverage"/>
    <s v="BrandB"/>
    <s v="Nile Traders"/>
    <n v="61.83"/>
    <m/>
    <n v="1108.5"/>
    <n v="218"/>
    <b v="0"/>
    <s v="https://via.placeholder.com/200?text=Product+PRD00443"/>
  </r>
  <r>
    <s v="Item 444"/>
    <s v="Electronics"/>
    <s v="BrandA"/>
    <s v="Delta Supplies"/>
    <n v="182.36"/>
    <m/>
    <n v="406.36"/>
    <n v="467"/>
    <b v="0"/>
    <s v="https://via.placeholder.com/200?text=Product+PRD00444"/>
  </r>
  <r>
    <s v="Item 445"/>
    <s v="Food &amp; Beverage"/>
    <s v="BrandF"/>
    <s v="Delta Supplies"/>
    <n v="92.16"/>
    <m/>
    <n v="154.94999999999999"/>
    <n v="430"/>
    <b v="0"/>
    <s v="https://via.placeholder.com/200?text=Product+PRD00445"/>
  </r>
  <r>
    <s v="Item 446"/>
    <s v="Home Care"/>
    <s v="BrandE"/>
    <s v="EastCo"/>
    <n v="95.25"/>
    <m/>
    <n v="182.2"/>
    <n v="458"/>
    <b v="0"/>
    <s v="https://via.placeholder.com/200?text=Product+PRD00446"/>
  </r>
  <r>
    <s v="Item 447"/>
    <s v="Grocery"/>
    <s v="BrandD"/>
    <s v="Delta Supplies"/>
    <n v="48.64"/>
    <m/>
    <n v="97.9"/>
    <n v="336"/>
    <b v="0"/>
    <s v="https://via.placeholder.com/200?text=Product+PRD00447"/>
  </r>
  <r>
    <s v="Item 448"/>
    <s v="Grocery"/>
    <s v="BrandE"/>
    <s v="Nile Traders"/>
    <n v="164.44"/>
    <m/>
    <n v="398.04"/>
    <n v="22"/>
    <b v="1"/>
    <s v="https://via.placeholder.com/200?text=Product+PRD00448"/>
  </r>
  <r>
    <s v="Item 449"/>
    <s v="Food &amp; Beverage"/>
    <s v="BrandE"/>
    <s v="Nile Traders"/>
    <n v="75.36"/>
    <m/>
    <n v="87.94"/>
    <n v="149"/>
    <b v="0"/>
    <s v="https://via.placeholder.com/200?text=Product+PRD00449"/>
  </r>
  <r>
    <s v="Item 450"/>
    <s v="Food &amp; Beverage"/>
    <s v="BrandD"/>
    <s v="ABC Dist."/>
    <n v="187.77"/>
    <m/>
    <n v="256.77"/>
    <n v="50"/>
    <b v="0"/>
    <s v="https://via.placeholder.com/200?text=Product+PRD00450"/>
  </r>
  <r>
    <s v="Item 451"/>
    <s v="Food &amp; Beverage"/>
    <s v="BrandA"/>
    <s v="Gulf Imports"/>
    <n v="183.23"/>
    <m/>
    <n v="332.93"/>
    <n v="247"/>
    <b v="0"/>
    <s v="https://via.placeholder.com/200?text=Product+PRD00451"/>
  </r>
  <r>
    <s v="Item 452"/>
    <s v="Electronics"/>
    <s v="BrandB"/>
    <s v="EastCo"/>
    <n v="120.23"/>
    <m/>
    <n v="280.2"/>
    <n v="232"/>
    <b v="0"/>
    <s v="https://via.placeholder.com/200?text=Product+PRD00452"/>
  </r>
  <r>
    <s v="Item 453"/>
    <s v="Home Care"/>
    <s v="BrandE"/>
    <s v="Gulf Imports"/>
    <n v="169.06"/>
    <m/>
    <n v="192.52"/>
    <n v="100"/>
    <b v="0"/>
    <s v="https://via.placeholder.com/200?text=Product+PRD00453"/>
  </r>
  <r>
    <s v="Item 454"/>
    <s v="Food &amp; Beverage"/>
    <s v="BrandD"/>
    <s v="Delta Supplies"/>
    <n v="115.38"/>
    <m/>
    <n v="166.71"/>
    <n v="268"/>
    <b v="0"/>
    <s v="https://via.placeholder.com/200?text=Product+PRD00454"/>
  </r>
  <r>
    <s v="Item 455"/>
    <s v="Home Care"/>
    <s v="BrandF"/>
    <s v="EastCo"/>
    <n v="82.7"/>
    <m/>
    <n v="195.83"/>
    <n v="347"/>
    <b v="0"/>
    <s v="https://via.placeholder.com/200?text=Product+PRD00455"/>
  </r>
  <r>
    <s v="Item 456"/>
    <s v="Personal Care"/>
    <s v="BrandE"/>
    <s v="EastCo"/>
    <n v="162.28"/>
    <m/>
    <n v="388.73"/>
    <n v="79"/>
    <b v="0"/>
    <s v="https://via.placeholder.com/200?text=Product+PRD00456"/>
  </r>
  <r>
    <s v="Item 457"/>
    <s v="Electronics"/>
    <s v="BrandC"/>
    <s v="Nile Traders"/>
    <n v="65.180000000000007"/>
    <m/>
    <n v="128.83000000000001"/>
    <n v="240"/>
    <b v="0"/>
    <s v="https://via.placeholder.com/200?text=Product+PRD00457"/>
  </r>
  <r>
    <s v="Missing"/>
    <s v="Personal Care"/>
    <s v="BrandC"/>
    <s v="Gulf Imports"/>
    <n v="138.88999999999999"/>
    <m/>
    <n v="177.51"/>
    <n v="124"/>
    <b v="0"/>
    <s v="https://via.placeholder.com/200?text=Product+PRD00458"/>
  </r>
  <r>
    <s v="Item 459"/>
    <s v="Food &amp; Beverage"/>
    <s v="BrandE"/>
    <s v="ABC Dist."/>
    <n v="122.79"/>
    <m/>
    <n v="292.83"/>
    <n v="463"/>
    <b v="0"/>
    <s v="https://via.placeholder.com/200?text=Product+PRD00459"/>
  </r>
  <r>
    <s v="Item 460"/>
    <s v="Grocery"/>
    <s v="BrandF"/>
    <s v="ABC Dist."/>
    <n v="25.49"/>
    <m/>
    <n v="51.23"/>
    <n v="466"/>
    <b v="0"/>
    <s v="https://via.placeholder.com/200?text=Product+PRD00460"/>
  </r>
  <r>
    <s v="Item 461"/>
    <s v="Food &amp; Beverage"/>
    <s v="BrandD"/>
    <s v="Nile Traders"/>
    <n v="198.69"/>
    <m/>
    <n v="379.42"/>
    <n v="151"/>
    <b v="0"/>
    <s v="https://via.placeholder.com/200?text=Product+PRD00461"/>
  </r>
  <r>
    <s v="Item 462"/>
    <s v="Personal Care"/>
    <s v="BrandC"/>
    <s v="Delta Supplies"/>
    <n v="135.85"/>
    <m/>
    <n v="321.83"/>
    <n v="499"/>
    <b v="0"/>
    <s v="https://via.placeholder.com/200?text=Product+PRD00462"/>
  </r>
  <r>
    <s v="Item 463"/>
    <s v="Food &amp; Beverage"/>
    <s v="BrandC"/>
    <s v="Nile Traders"/>
    <n v="134.28"/>
    <m/>
    <n v="189.67"/>
    <n v="277"/>
    <b v="1"/>
    <s v="https://via.placeholder.com/200?text=Product+PRD00463"/>
  </r>
  <r>
    <s v="Item 464"/>
    <s v="Personal Care"/>
    <s v="BrandF"/>
    <s v="Nile Traders"/>
    <n v="29.65"/>
    <m/>
    <n v="67.260000000000005"/>
    <n v="494"/>
    <b v="1"/>
    <s v="https://via.placeholder.com/200?text=Product+PRD00464"/>
  </r>
  <r>
    <s v="Item 465"/>
    <s v="Grocery"/>
    <s v="BrandC"/>
    <s v="Gulf Imports"/>
    <n v="80.61"/>
    <m/>
    <n v="111.12"/>
    <n v="334"/>
    <b v="1"/>
    <s v="https://via.placeholder.com/200?text=Product+PRD00465"/>
  </r>
  <r>
    <s v="Item 466"/>
    <s v="Food &amp; Beverage"/>
    <s v="BrandF"/>
    <s v="Nile Traders"/>
    <n v="52.65"/>
    <m/>
    <n v="71.63"/>
    <n v="7"/>
    <b v="0"/>
    <s v="https://via.placeholder.com/200?text=Product+PRD00466"/>
  </r>
  <r>
    <s v="Item 467"/>
    <s v="Home Care"/>
    <s v="BrandD"/>
    <s v="ABC Dist."/>
    <n v="10.65"/>
    <m/>
    <n v="11.81"/>
    <n v="452"/>
    <b v="0"/>
    <s v="https://via.placeholder.com/200?text=Product+PRD00467"/>
  </r>
  <r>
    <s v="Item 468"/>
    <s v="Home Care"/>
    <s v="BrandA"/>
    <s v="ABC Dist."/>
    <n v="84.44"/>
    <m/>
    <n v="117.44"/>
    <n v="149"/>
    <b v="0"/>
    <s v="https://via.placeholder.com/200?text=Product+PRD00468"/>
  </r>
  <r>
    <s v="Item 469"/>
    <s v="Home Care"/>
    <s v="BrandD"/>
    <s v="Gulf Imports"/>
    <n v="20.38"/>
    <m/>
    <n v="43.85"/>
    <n v="251"/>
    <b v="1"/>
    <s v="https://via.placeholder.com/200?text=Product+PRD00469"/>
  </r>
  <r>
    <s v="Item 470"/>
    <s v="Grocery"/>
    <s v="BrandE"/>
    <s v="EastCo"/>
    <n v="100.42"/>
    <m/>
    <n v="170.57"/>
    <n v="101"/>
    <b v="1"/>
    <s v="https://via.placeholder.com/200?text=Product+PRD00470"/>
  </r>
  <r>
    <s v="Item 471"/>
    <s v="Electronics"/>
    <s v="BrandD"/>
    <s v="Gulf Imports"/>
    <n v="92.64"/>
    <m/>
    <n v="144.91"/>
    <n v="330"/>
    <b v="0"/>
    <s v="https://via.placeholder.com/200?text=Product+PRD00471"/>
  </r>
  <r>
    <s v="Item 472"/>
    <s v="Food &amp; Beverage"/>
    <s v="BrandF"/>
    <s v="Gulf Imports"/>
    <n v="48.72"/>
    <m/>
    <n v="119.37"/>
    <n v="415"/>
    <b v="0"/>
    <s v="https://via.placeholder.com/200?text=Product+PRD00472"/>
  </r>
  <r>
    <s v="Item 473"/>
    <s v="Personal Care"/>
    <s v="BrandD"/>
    <s v="Delta Supplies"/>
    <n v="169.11"/>
    <m/>
    <n v="222.99"/>
    <n v="481"/>
    <b v="0"/>
    <s v="https://via.placeholder.com/200?text=Product+PRD00473"/>
  </r>
  <r>
    <s v="Item 474"/>
    <s v="Personal Care"/>
    <s v="BrandF"/>
    <s v="Delta Supplies"/>
    <n v="149.22"/>
    <m/>
    <n v="328.15"/>
    <n v="252"/>
    <b v="0"/>
    <s v="https://via.placeholder.com/200?text=Product+PRD00474"/>
  </r>
  <r>
    <s v="Item 475"/>
    <s v="Home Care"/>
    <s v="BrandB"/>
    <s v="ABC Dist."/>
    <n v="77.89"/>
    <m/>
    <n v="140.41"/>
    <n v="364"/>
    <b v="0"/>
    <s v="https://via.placeholder.com/200?text=Product+PRD00475"/>
  </r>
  <r>
    <s v="Item 476"/>
    <s v="Food &amp; Beverage"/>
    <s v="BrandB"/>
    <s v="Gulf Imports"/>
    <n v="106.76"/>
    <m/>
    <n v="182.01"/>
    <n v="34"/>
    <b v="0"/>
    <s v="https://via.placeholder.com/200?text=Product+PRD00476"/>
  </r>
  <r>
    <s v="Item 477"/>
    <s v="Grocery"/>
    <s v="BrandE"/>
    <s v="ABC Dist."/>
    <n v="127.07"/>
    <m/>
    <n v="237.82"/>
    <n v="339"/>
    <b v="0"/>
    <s v="https://via.placeholder.com/200?text=Product+PRD00477"/>
  </r>
  <r>
    <s v="Item 478"/>
    <s v="Personal Care"/>
    <s v="BrandF"/>
    <s v="ABC Dist."/>
    <n v="126.95"/>
    <m/>
    <n v="165.03"/>
    <n v="285"/>
    <b v="0"/>
    <s v="https://via.placeholder.com/200?text=Product+PRD00478"/>
  </r>
  <r>
    <s v="Item 479"/>
    <s v="Food &amp; Beverage"/>
    <s v="BrandD"/>
    <s v="Delta Supplies"/>
    <n v="65.069999999999993"/>
    <m/>
    <n v="132.08000000000001"/>
    <n v="163"/>
    <b v="0"/>
    <s v="https://via.placeholder.com/200?text=Product+PRD00479"/>
  </r>
  <r>
    <s v="Item 480"/>
    <s v="Personal Care"/>
    <s v="BrandB"/>
    <s v="Gulf Imports"/>
    <n v="44.77"/>
    <m/>
    <n v="60.67"/>
    <n v="323"/>
    <b v="0"/>
    <s v="https://via.placeholder.com/200?text=Product+PRD00480"/>
  </r>
  <r>
    <s v="Item 481"/>
    <s v="Electronics"/>
    <s v="BrandD"/>
    <s v="EastCo"/>
    <n v="40.89"/>
    <m/>
    <n v="97.75"/>
    <n v="449"/>
    <b v="1"/>
    <s v="https://via.placeholder.com/200?text=Product+PRD00481"/>
  </r>
  <r>
    <s v="Item 482"/>
    <s v="Grocery"/>
    <s v="BrandC"/>
    <s v="Delta Supplies"/>
    <n v="164.88"/>
    <m/>
    <n v="289.41000000000003"/>
    <n v="234"/>
    <b v="1"/>
    <s v="https://via.placeholder.com/200?text=Product+PRD00482"/>
  </r>
  <r>
    <s v="Item 483"/>
    <s v="Home Care"/>
    <s v="BrandB"/>
    <s v="EastCo"/>
    <n v="162.54"/>
    <m/>
    <n v="195.94"/>
    <n v="164"/>
    <b v="1"/>
    <s v="https://via.placeholder.com/200?text=Product+PRD00483"/>
  </r>
  <r>
    <s v="Item 484"/>
    <s v="Grocery"/>
    <s v="BrandD"/>
    <s v="EastCo"/>
    <n v="81.790000000000006"/>
    <m/>
    <n v="91.83"/>
    <n v="330"/>
    <b v="0"/>
    <s v="https://via.placeholder.com/200?text=Product+PRD00484"/>
  </r>
  <r>
    <s v="Item 485"/>
    <s v="Electronics"/>
    <s v="BrandB"/>
    <s v="Gulf Imports"/>
    <n v="22.84"/>
    <m/>
    <n v="38.020000000000003"/>
    <n v="201"/>
    <b v="0"/>
    <s v="https://via.placeholder.com/200?text=Product+PRD00485"/>
  </r>
  <r>
    <s v="Item 486"/>
    <s v="Food &amp; Beverage"/>
    <s v="BrandD"/>
    <s v="Delta Supplies"/>
    <n v="43.37"/>
    <m/>
    <n v="99.11"/>
    <n v="328"/>
    <b v="1"/>
    <s v="https://via.placeholder.com/200?text=Product+PRD00486"/>
  </r>
  <r>
    <s v="Item 487"/>
    <s v="Food &amp; Beverage"/>
    <s v="BrandC"/>
    <s v="Nile Traders"/>
    <n v="151.37"/>
    <m/>
    <n v="276.27999999999997"/>
    <n v="356"/>
    <b v="1"/>
    <s v="https://via.placeholder.com/200?text=Product+PRD00487"/>
  </r>
  <r>
    <s v="Item 488"/>
    <s v="Electronics"/>
    <s v="BrandB"/>
    <s v="ABC Dist."/>
    <n v="112.77"/>
    <m/>
    <n v="278.49"/>
    <n v="423"/>
    <b v="1"/>
    <s v="https://via.placeholder.com/200?text=Product+PRD00488"/>
  </r>
  <r>
    <s v="Item 489"/>
    <s v="Grocery"/>
    <s v="BrandC"/>
    <s v="Gulf Imports"/>
    <n v="68.3"/>
    <m/>
    <n v="77.069999999999993"/>
    <n v="40"/>
    <b v="0"/>
    <s v="https://via.placeholder.com/200?text=Product+PRD00489"/>
  </r>
  <r>
    <s v="Item 490"/>
    <s v="Personal Care"/>
    <s v="BrandD"/>
    <s v="ABC Dist."/>
    <n v="119.4"/>
    <m/>
    <n v="283.76"/>
    <n v="266"/>
    <b v="1"/>
    <s v="https://via.placeholder.com/200?text=Product+PRD00490"/>
  </r>
  <r>
    <s v="Item 491"/>
    <s v="Electronics"/>
    <s v="BrandA"/>
    <s v="Gulf Imports"/>
    <n v="33.54"/>
    <m/>
    <n v="41.55"/>
    <n v="111"/>
    <b v="0"/>
    <s v="https://via.placeholder.com/200?text=Product+PRD00491"/>
  </r>
  <r>
    <s v="Item 492"/>
    <s v="Home Care"/>
    <s v="BrandE"/>
    <s v="ABC Dist."/>
    <n v="37.369999999999997"/>
    <m/>
    <n v="44.08"/>
    <n v="164"/>
    <b v="0"/>
    <s v="https://via.placeholder.com/200?text=Product+PRD00492"/>
  </r>
  <r>
    <s v="Item 493"/>
    <s v="Food &amp; Beverage"/>
    <s v="BrandE"/>
    <s v="Nile Traders"/>
    <n v="106.21"/>
    <m/>
    <n v="200.81"/>
    <n v="356"/>
    <b v="0"/>
    <s v="https://via.placeholder.com/200?text=Product+PRD00493"/>
  </r>
  <r>
    <s v="Item 494"/>
    <s v="Electronics"/>
    <s v="BrandF"/>
    <s v="Gulf Imports"/>
    <n v="105.82"/>
    <m/>
    <n v="139.97999999999999"/>
    <n v="383"/>
    <b v="1"/>
    <s v="https://via.placeholder.com/200?text=Product+PRD00494"/>
  </r>
  <r>
    <s v="Item 495"/>
    <s v="Food &amp; Beverage"/>
    <s v="BrandD"/>
    <s v="Nile Traders"/>
    <n v="16.28"/>
    <m/>
    <n v="22.98"/>
    <n v="425"/>
    <b v="0"/>
    <s v="https://via.placeholder.com/200?text=Product+PRD00495"/>
  </r>
  <r>
    <s v="Item 496"/>
    <s v="Electronics"/>
    <s v="BrandC"/>
    <s v="EastCo"/>
    <n v="13.18"/>
    <m/>
    <n v="22.68"/>
    <n v="73"/>
    <b v="0"/>
    <s v="https://via.placeholder.com/200?text=Product+PRD00496"/>
  </r>
  <r>
    <s v="Item 497"/>
    <s v="Electronics"/>
    <s v="BrandF"/>
    <s v="Nile Traders"/>
    <n v="122.01"/>
    <m/>
    <n v="218.4"/>
    <n v="397"/>
    <b v="0"/>
    <s v="https://via.placeholder.com/200?text=Product+PRD00497"/>
  </r>
  <r>
    <s v="Item 498"/>
    <s v="Food &amp; Beverage"/>
    <s v="BrandD"/>
    <s v="Gulf Imports"/>
    <n v="147.4"/>
    <m/>
    <n v="244.35"/>
    <n v="244"/>
    <b v="0"/>
    <s v="https://via.placeholder.com/200?text=Product+PRD00498"/>
  </r>
  <r>
    <s v="Item 499"/>
    <s v="Home Care"/>
    <s v="BrandE"/>
    <s v="Delta Supplies"/>
    <n v="30.94"/>
    <m/>
    <n v="67.3"/>
    <n v="1"/>
    <b v="0"/>
    <s v="https://via.placeholder.com/200?text=Product+PRD00499"/>
  </r>
  <r>
    <s v="Item 500"/>
    <s v="Personal Care"/>
    <s v="BrandC"/>
    <s v="ABC Dist."/>
    <n v="149.24"/>
    <m/>
    <n v="191.66"/>
    <n v="447"/>
    <b v="1"/>
    <s v="https://via.placeholder.com/200?text=Product+PRD00500"/>
  </r>
  <r>
    <s v="Item 501"/>
    <s v="Personal Care"/>
    <s v="BrandC"/>
    <s v="Delta Supplies"/>
    <n v="86.52"/>
    <m/>
    <n v="119.8"/>
    <n v="385"/>
    <b v="1"/>
    <s v="https://via.placeholder.com/200?text=Product+PRD00501"/>
  </r>
  <r>
    <s v="Item 502"/>
    <s v="Personal Care"/>
    <s v="BrandE"/>
    <s v="Nile Traders"/>
    <n v="191.26"/>
    <m/>
    <n v="403.98"/>
    <n v="403"/>
    <b v="0"/>
    <s v="https://via.placeholder.com/200?text=Product+PRD00502"/>
  </r>
  <r>
    <s v="Item 503"/>
    <s v="Home Care"/>
    <s v="BrandF"/>
    <s v="Delta Supplies"/>
    <n v="38.08"/>
    <m/>
    <n v="53.02"/>
    <n v="286"/>
    <b v="0"/>
    <s v="https://via.placeholder.com/200?text=Product+PRD00503"/>
  </r>
  <r>
    <s v="Item 504"/>
    <s v="Electronics"/>
    <s v="BrandE"/>
    <s v="Delta Supplies"/>
    <n v="135.46"/>
    <m/>
    <n v="169.66"/>
    <n v="444"/>
    <b v="1"/>
    <s v="https://via.placeholder.com/200?text=Product+PRD00504"/>
  </r>
  <r>
    <s v="Item 505"/>
    <s v="Personal Care"/>
    <s v="BrandB"/>
    <s v="EastCo"/>
    <n v="181.08"/>
    <m/>
    <n v="304.49"/>
    <n v="240"/>
    <b v="1"/>
    <s v="https://via.placeholder.com/200?text=Product+PRD00505"/>
  </r>
  <r>
    <s v="Item 506"/>
    <s v="Home Care"/>
    <s v="BrandE"/>
    <s v="EastCo"/>
    <n v="198.2"/>
    <m/>
    <n v="295.64999999999998"/>
    <n v="66"/>
    <b v="1"/>
    <s v="https://via.placeholder.com/200?text=Product+PRD00506"/>
  </r>
  <r>
    <s v="Item 507"/>
    <s v="Grocery"/>
    <s v="BrandD"/>
    <s v="ABC Dist."/>
    <n v="124.13"/>
    <m/>
    <n v="202.58"/>
    <n v="462"/>
    <b v="0"/>
    <s v="https://via.placeholder.com/200?text=Product+PRD00507"/>
  </r>
  <r>
    <s v="Item 508"/>
    <s v="Food &amp; Beverage"/>
    <s v="BrandC"/>
    <s v="ABC Dist."/>
    <n v="48.65"/>
    <m/>
    <n v="120.36"/>
    <n v="63"/>
    <b v="0"/>
    <s v="https://via.placeholder.com/200?text=Product+PRD00508"/>
  </r>
  <r>
    <s v="Item 509"/>
    <s v="Grocery"/>
    <s v="BrandC"/>
    <s v="Gulf Imports"/>
    <n v="181.83"/>
    <m/>
    <n v="237.77"/>
    <n v="204"/>
    <b v="0"/>
    <s v="https://via.placeholder.com/200?text=Product+PRD00509"/>
  </r>
  <r>
    <s v="Item 510"/>
    <s v="Personal Care"/>
    <s v="BrandA"/>
    <s v="Gulf Imports"/>
    <n v="36.61"/>
    <m/>
    <n v="53.81"/>
    <n v="337"/>
    <b v="0"/>
    <s v="https://via.placeholder.com/200?text=Product+PRD00510"/>
  </r>
  <r>
    <s v="Item 511"/>
    <s v="Grocery"/>
    <s v="BrandF"/>
    <s v="Gulf Imports"/>
    <n v="15.27"/>
    <m/>
    <n v="26.29"/>
    <n v="316"/>
    <b v="0"/>
    <s v="https://via.placeholder.com/200?text=Product+PRD00511"/>
  </r>
  <r>
    <s v="Item 512"/>
    <s v="Food &amp; Beverage"/>
    <s v="BrandB"/>
    <s v="Delta Supplies"/>
    <n v="50.98"/>
    <m/>
    <n v="88.14"/>
    <n v="498"/>
    <b v="0"/>
    <s v="https://via.placeholder.com/200?text=Product+PRD00512"/>
  </r>
  <r>
    <s v="Item 513"/>
    <s v="Grocery"/>
    <s v="BrandE"/>
    <s v="ABC Dist."/>
    <n v="49.16"/>
    <m/>
    <n v="58.85"/>
    <n v="462"/>
    <b v="1"/>
    <s v="https://via.placeholder.com/200?text=Product+PRD00513"/>
  </r>
  <r>
    <s v="Item 514"/>
    <s v="Electronics"/>
    <s v="BrandC"/>
    <s v="ABC Dist."/>
    <n v="66.42"/>
    <m/>
    <n v="104.28"/>
    <n v="469"/>
    <b v="0"/>
    <s v="https://via.placeholder.com/200?text=Product+PRD00514"/>
  </r>
  <r>
    <s v="Item 515"/>
    <s v="Food &amp; Beverage"/>
    <s v="BrandF"/>
    <s v="EastCo"/>
    <n v="12"/>
    <m/>
    <n v="26.39"/>
    <n v="127"/>
    <b v="0"/>
    <s v="https://via.placeholder.com/200?text=Product+PRD00515"/>
  </r>
  <r>
    <s v="Item 516"/>
    <s v="Home Care"/>
    <s v="BrandE"/>
    <s v="Gulf Imports"/>
    <n v="181.34"/>
    <m/>
    <n v="284.85000000000002"/>
    <n v="429"/>
    <b v="0"/>
    <s v="https://via.placeholder.com/200?text=Product+PRD00516"/>
  </r>
  <r>
    <s v="Item 517"/>
    <s v="Food &amp; Beverage"/>
    <s v="BrandD"/>
    <s v="Delta Supplies"/>
    <n v="6.91"/>
    <m/>
    <n v="15.62"/>
    <n v="338"/>
    <b v="1"/>
    <s v="https://via.placeholder.com/200?text=Product+PRD00517"/>
  </r>
  <r>
    <s v="Item 518"/>
    <s v="Electronics"/>
    <s v="BrandC"/>
    <s v="EastCo"/>
    <n v="84.82"/>
    <m/>
    <n v="202.71"/>
    <n v="434"/>
    <b v="0"/>
    <s v="https://via.placeholder.com/200?text=Product+PRD00518"/>
  </r>
  <r>
    <s v="Item 519"/>
    <s v="Grocery"/>
    <s v="BrandB"/>
    <s v="ABC Dist."/>
    <n v="109.99"/>
    <m/>
    <n v="231.33"/>
    <n v="192"/>
    <b v="0"/>
    <s v="https://via.placeholder.com/200?text=Product+PRD00519"/>
  </r>
  <r>
    <s v="Item 520"/>
    <s v="Food &amp; Beverage"/>
    <s v="BrandF"/>
    <s v="Gulf Imports"/>
    <n v="104.85"/>
    <m/>
    <n v="240.37"/>
    <n v="9"/>
    <b v="0"/>
    <s v="https://via.placeholder.com/200?text=Product+PRD00520"/>
  </r>
  <r>
    <s v="Item 521"/>
    <s v="Personal Care"/>
    <s v="BrandE"/>
    <s v="Nile Traders"/>
    <n v="130.02000000000001"/>
    <m/>
    <n v="302.01"/>
    <n v="103"/>
    <b v="0"/>
    <s v="https://via.placeholder.com/200?text=Product+PRD00521"/>
  </r>
  <r>
    <s v="Item 522"/>
    <s v="Home Care"/>
    <s v="BrandF"/>
    <s v="Delta Supplies"/>
    <n v="94.56"/>
    <m/>
    <n v="201.09"/>
    <n v="9"/>
    <b v="1"/>
    <s v="https://via.placeholder.com/200?text=Product+PRD00522"/>
  </r>
  <r>
    <s v="Item 523"/>
    <s v="Grocery"/>
    <s v="BrandB"/>
    <s v="Gulf Imports"/>
    <n v="117.42"/>
    <m/>
    <n v="156.59"/>
    <n v="155"/>
    <b v="1"/>
    <s v="https://via.placeholder.com/200?text=Product+PRD00523"/>
  </r>
  <r>
    <s v="Item 524"/>
    <s v="Grocery"/>
    <s v="BrandF"/>
    <s v="ABC Dist."/>
    <n v="41.84"/>
    <m/>
    <n v="50.88"/>
    <n v="310"/>
    <b v="0"/>
    <s v="https://via.placeholder.com/200?text=Product+PRD00524"/>
  </r>
  <r>
    <s v="Item 525"/>
    <s v="Food &amp; Beverage"/>
    <s v="BrandE"/>
    <s v="Delta Supplies"/>
    <n v="93.57"/>
    <m/>
    <n v="231.06"/>
    <n v="59"/>
    <b v="0"/>
    <s v="https://via.placeholder.com/200?text=Product+PRD00525"/>
  </r>
  <r>
    <s v="Item 526"/>
    <s v="Home Care"/>
    <s v="BrandB"/>
    <s v="EastCo"/>
    <n v="32.299999999999997"/>
    <m/>
    <n v="65.430000000000007"/>
    <n v="236"/>
    <b v="1"/>
    <s v="https://via.placeholder.com/200?text=Product+PRD00526"/>
  </r>
  <r>
    <s v="Item 527"/>
    <s v="Grocery"/>
    <s v="BrandB"/>
    <s v="Gulf Imports"/>
    <n v="101.66"/>
    <m/>
    <n v="231.18"/>
    <n v="475"/>
    <b v="0"/>
    <s v="https://via.placeholder.com/200?text=Product+PRD00527"/>
  </r>
  <r>
    <s v="Item 528"/>
    <s v="Grocery"/>
    <s v="BrandE"/>
    <s v="Delta Supplies"/>
    <n v="145.34"/>
    <m/>
    <n v="182.3"/>
    <n v="137"/>
    <b v="0"/>
    <s v="https://via.placeholder.com/200?text=Product+PRD00528"/>
  </r>
  <r>
    <s v="Item 529"/>
    <s v="Food &amp; Beverage"/>
    <s v="BrandE"/>
    <s v="Gulf Imports"/>
    <n v="159.1"/>
    <m/>
    <n v="309.19"/>
    <n v="265"/>
    <b v="0"/>
    <s v="https://via.placeholder.com/200?text=Product+PRD00529"/>
  </r>
  <r>
    <s v="Item 530"/>
    <s v="Food &amp; Beverage"/>
    <s v="BrandD"/>
    <s v="EastCo"/>
    <n v="137.68"/>
    <m/>
    <n v="276.10000000000002"/>
    <n v="224"/>
    <b v="1"/>
    <s v="https://via.placeholder.com/200?text=Product+PRD00530"/>
  </r>
  <r>
    <s v="Item 531"/>
    <s v="Electronics"/>
    <s v="BrandE"/>
    <s v="Delta Supplies"/>
    <n v="60.55"/>
    <m/>
    <n v="133.81"/>
    <n v="162"/>
    <b v="0"/>
    <s v="https://via.placeholder.com/200?text=Product+PRD00531"/>
  </r>
  <r>
    <s v="Item 532"/>
    <s v="Food &amp; Beverage"/>
    <s v="BrandA"/>
    <s v="EastCo"/>
    <n v="9.17"/>
    <m/>
    <n v="10.34"/>
    <n v="404"/>
    <b v="1"/>
    <s v="https://via.placeholder.com/200?text=Product+PRD00532"/>
  </r>
  <r>
    <s v="Item 533"/>
    <s v="Food &amp; Beverage"/>
    <s v="BrandF"/>
    <s v="Gulf Imports"/>
    <n v="126.57"/>
    <m/>
    <n v="203.58"/>
    <n v="63"/>
    <b v="0"/>
    <s v="https://via.placeholder.com/200?text=Product+PRD00533"/>
  </r>
  <r>
    <s v="Item 534"/>
    <s v="Electronics"/>
    <s v="BrandC"/>
    <s v="Nile Traders"/>
    <n v="136.62"/>
    <m/>
    <n v="178.67"/>
    <n v="349"/>
    <b v="0"/>
    <s v="https://via.placeholder.com/200?text=Product+PRD00534"/>
  </r>
  <r>
    <s v="Item 535"/>
    <s v="Home Care"/>
    <s v="BrandC"/>
    <s v="Delta Supplies"/>
    <n v="187.25"/>
    <m/>
    <n v="221.98"/>
    <n v="485"/>
    <b v="0"/>
    <s v="https://via.placeholder.com/200?text=Product+PRD00535"/>
  </r>
  <r>
    <s v="Item 536"/>
    <s v="Home Care"/>
    <s v="BrandD"/>
    <s v="ABC Dist."/>
    <n v="180.83"/>
    <m/>
    <n v="215.57"/>
    <n v="342"/>
    <b v="0"/>
    <s v="https://via.placeholder.com/200?text=Product+PRD00536"/>
  </r>
  <r>
    <s v="Item 537"/>
    <s v="Food &amp; Beverage"/>
    <s v="BrandE"/>
    <s v="Delta Supplies"/>
    <n v="168.94"/>
    <m/>
    <n v="221.94"/>
    <n v="240"/>
    <b v="0"/>
    <s v="https://via.placeholder.com/200?text=Product+PRD00537"/>
  </r>
  <r>
    <s v="Item 538"/>
    <s v="Electronics"/>
    <s v="BrandE"/>
    <s v="Gulf Imports"/>
    <n v="99.46"/>
    <m/>
    <n v="134.07"/>
    <n v="387"/>
    <b v="0"/>
    <s v="https://via.placeholder.com/200?text=Product+PRD00538"/>
  </r>
  <r>
    <s v="Item 539"/>
    <s v="Electronics"/>
    <s v="BrandA"/>
    <s v="ABC Dist."/>
    <n v="56.16"/>
    <m/>
    <n v="83.42"/>
    <n v="45"/>
    <b v="0"/>
    <s v="https://via.placeholder.com/200?text=Product+PRD00539"/>
  </r>
  <r>
    <s v="Item 540"/>
    <s v="Electronics"/>
    <s v="BrandA"/>
    <s v="Nile Traders"/>
    <n v="38"/>
    <m/>
    <n v="59.47"/>
    <n v="18"/>
    <b v="0"/>
    <s v="https://via.placeholder.com/200?text=Product+PRD00540"/>
  </r>
  <r>
    <s v="Item 541"/>
    <s v="Home Care"/>
    <s v="BrandD"/>
    <s v="Nile Traders"/>
    <n v="106.85"/>
    <m/>
    <n v="213.51"/>
    <n v="455"/>
    <b v="0"/>
    <s v="https://via.placeholder.com/200?text=Product+PRD00541"/>
  </r>
  <r>
    <s v="Item 542"/>
    <s v="Grocery"/>
    <s v="BrandB"/>
    <s v="Nile Traders"/>
    <n v="127.07"/>
    <m/>
    <n v="162.63999999999999"/>
    <n v="240"/>
    <b v="0"/>
    <s v="https://via.placeholder.com/200?text=Product+PRD00542"/>
  </r>
  <r>
    <s v="Item 543"/>
    <s v="Personal Care"/>
    <s v="BrandB"/>
    <s v="ABC Dist."/>
    <n v="198.56"/>
    <m/>
    <n v="385.72"/>
    <n v="232"/>
    <b v="0"/>
    <s v="https://via.placeholder.com/200?text=Product+PRD00543"/>
  </r>
  <r>
    <s v="Item 544"/>
    <s v="Personal Care"/>
    <s v="BrandA"/>
    <s v="ABC Dist."/>
    <n v="181.1"/>
    <m/>
    <n v="404.72"/>
    <n v="281"/>
    <b v="0"/>
    <s v="https://via.placeholder.com/200?text=Product+PRD00544"/>
  </r>
  <r>
    <s v="Item 545"/>
    <s v="Personal Care"/>
    <s v="BrandA"/>
    <s v="EastCo"/>
    <n v="112.33"/>
    <m/>
    <n v="270.39"/>
    <n v="167"/>
    <b v="0"/>
    <s v="https://via.placeholder.com/200?text=Product+PRD00545"/>
  </r>
  <r>
    <s v="Item 546"/>
    <s v="Personal Care"/>
    <s v="BrandE"/>
    <s v="Nile Traders"/>
    <n v="82.02"/>
    <m/>
    <n v="196.92"/>
    <n v="426"/>
    <b v="0"/>
    <s v="https://via.placeholder.com/200?text=Product+PRD00546"/>
  </r>
  <r>
    <s v="Item 547"/>
    <s v="Personal Care"/>
    <s v="BrandE"/>
    <s v="Gulf Imports"/>
    <n v="114.8"/>
    <m/>
    <n v="200.34"/>
    <n v="451"/>
    <b v="1"/>
    <s v="https://via.placeholder.com/200?text=Product+PRD00547"/>
  </r>
  <r>
    <s v="Item 548"/>
    <s v="Personal Care"/>
    <s v="BrandC"/>
    <s v="Gulf Imports"/>
    <n v="101.08"/>
    <m/>
    <n v="137.77000000000001"/>
    <n v="183"/>
    <b v="0"/>
    <s v="https://via.placeholder.com/200?text=Product+PRD00548"/>
  </r>
  <r>
    <s v="Item 549"/>
    <s v="Home Care"/>
    <s v="BrandB"/>
    <s v="EastCo"/>
    <n v="155.06"/>
    <m/>
    <n v="178.48"/>
    <n v="38"/>
    <b v="1"/>
    <s v="https://via.placeholder.com/200?text=Product+PRD00549"/>
  </r>
  <r>
    <s v="Item 550"/>
    <s v="Grocery"/>
    <s v="BrandC"/>
    <s v="Nile Traders"/>
    <n v="66.38"/>
    <m/>
    <n v="113.21"/>
    <n v="483"/>
    <b v="1"/>
    <s v="https://via.placeholder.com/200?text=Product+PRD00550"/>
  </r>
  <r>
    <s v="Item 551"/>
    <s v="Personal Care"/>
    <s v="BrandE"/>
    <s v="Gulf Imports"/>
    <n v="68.680000000000007"/>
    <m/>
    <n v="124.81"/>
    <n v="43"/>
    <b v="1"/>
    <s v="https://via.placeholder.com/200?text=Product+PRD00551"/>
  </r>
  <r>
    <s v="Item 552"/>
    <s v="Personal Care"/>
    <s v="BrandA"/>
    <s v="ABC Dist."/>
    <n v="164.75"/>
    <m/>
    <n v="334.27"/>
    <n v="362"/>
    <b v="1"/>
    <s v="https://via.placeholder.com/200?text=Product+PRD00552"/>
  </r>
  <r>
    <s v="Item 553"/>
    <s v="Personal Care"/>
    <s v="BrandA"/>
    <s v="Gulf Imports"/>
    <n v="94.06"/>
    <m/>
    <n v="196.2"/>
    <n v="41"/>
    <b v="0"/>
    <s v="https://via.placeholder.com/200?text=Product+PRD00553"/>
  </r>
  <r>
    <s v="Item 554"/>
    <s v="Home Care"/>
    <s v="BrandC"/>
    <s v="ABC Dist."/>
    <n v="91.26"/>
    <m/>
    <n v="140.35"/>
    <n v="138"/>
    <b v="0"/>
    <s v="https://via.placeholder.com/200?text=Product+PRD00554"/>
  </r>
  <r>
    <s v="Item 555"/>
    <s v="Home Care"/>
    <s v="BrandA"/>
    <s v="ABC Dist."/>
    <n v="103.75"/>
    <m/>
    <n v="234.11"/>
    <n v="413"/>
    <b v="0"/>
    <s v="https://via.placeholder.com/200?text=Product+PRD00555"/>
  </r>
  <r>
    <s v="Item 556"/>
    <s v="Grocery"/>
    <s v="BrandD"/>
    <s v="Nile Traders"/>
    <n v="11.19"/>
    <m/>
    <n v="22.33"/>
    <n v="136"/>
    <b v="1"/>
    <s v="https://via.placeholder.com/200?text=Product+PRD00556"/>
  </r>
  <r>
    <s v="Item 557"/>
    <s v="Food &amp; Beverage"/>
    <s v="BrandC"/>
    <s v="EastCo"/>
    <n v="88.4"/>
    <m/>
    <n v="174.6"/>
    <n v="43"/>
    <b v="0"/>
    <s v="https://via.placeholder.com/200?text=Product+PRD00557"/>
  </r>
  <r>
    <s v="Item 558"/>
    <s v="Grocery"/>
    <s v="BrandC"/>
    <s v="EastCo"/>
    <n v="169.09"/>
    <m/>
    <n v="225.19"/>
    <n v="197"/>
    <b v="0"/>
    <s v="https://via.placeholder.com/200?text=Product+PRD00558"/>
  </r>
  <r>
    <s v="Item 559"/>
    <s v="Grocery"/>
    <s v="BrandD"/>
    <s v="Delta Supplies"/>
    <n v="67.19"/>
    <m/>
    <n v="108.05"/>
    <n v="446"/>
    <b v="0"/>
    <s v="https://via.placeholder.com/200?text=Product+PRD00559"/>
  </r>
  <r>
    <s v="Item 560"/>
    <s v="Grocery"/>
    <s v="BrandA"/>
    <s v="Nile Traders"/>
    <n v="28.89"/>
    <m/>
    <n v="36.06"/>
    <n v="422"/>
    <b v="1"/>
    <s v="https://via.placeholder.com/200?text=Product+PRD00560"/>
  </r>
  <r>
    <s v="Item 561"/>
    <s v="Personal Care"/>
    <s v="BrandD"/>
    <s v="ABC Dist."/>
    <n v="28.62"/>
    <m/>
    <n v="61.41"/>
    <n v="158"/>
    <b v="1"/>
    <s v="https://via.placeholder.com/200?text=Product+PRD00561"/>
  </r>
  <r>
    <s v="Item 562"/>
    <s v="Home Care"/>
    <s v="BrandF"/>
    <s v="Nile Traders"/>
    <n v="57.34"/>
    <m/>
    <n v="77.62"/>
    <n v="445"/>
    <b v="0"/>
    <s v="https://via.placeholder.com/200?text=Product+PRD00562"/>
  </r>
  <r>
    <s v="Item 563"/>
    <s v="Grocery"/>
    <s v="BrandE"/>
    <s v="Delta Supplies"/>
    <n v="85.06"/>
    <m/>
    <n v="122.68"/>
    <n v="292"/>
    <b v="0"/>
    <s v="https://via.placeholder.com/200?text=Product+PRD00563"/>
  </r>
  <r>
    <s v="Item 564"/>
    <s v="Grocery"/>
    <s v="BrandF"/>
    <s v="EastCo"/>
    <n v="104.78"/>
    <m/>
    <n v="204.9"/>
    <n v="173"/>
    <b v="1"/>
    <s v="https://via.placeholder.com/200?text=Product+PRD00564"/>
  </r>
  <r>
    <s v="Item 565"/>
    <s v="Grocery"/>
    <s v="BrandD"/>
    <s v="ABC Dist."/>
    <n v="22.73"/>
    <m/>
    <n v="46.95"/>
    <n v="77"/>
    <b v="0"/>
    <s v="https://via.placeholder.com/200?text=Product+PRD00565"/>
  </r>
  <r>
    <s v="Item 566"/>
    <s v="Home Care"/>
    <s v="BrandF"/>
    <s v="Gulf Imports"/>
    <n v="33.11"/>
    <m/>
    <n v="44.14"/>
    <n v="151"/>
    <b v="1"/>
    <s v="https://via.placeholder.com/200?text=Product+PRD00566"/>
  </r>
  <r>
    <s v="Item 567"/>
    <s v="Personal Care"/>
    <s v="BrandA"/>
    <s v="Nile Traders"/>
    <n v="52.01"/>
    <m/>
    <n v="103.42"/>
    <n v="409"/>
    <b v="0"/>
    <s v="https://via.placeholder.com/200?text=Product+PRD00567"/>
  </r>
  <r>
    <s v="Item 568"/>
    <s v="Food &amp; Beverage"/>
    <s v="BrandA"/>
    <s v="Delta Supplies"/>
    <n v="149.69999999999999"/>
    <m/>
    <n v="200"/>
    <n v="488"/>
    <b v="0"/>
    <s v="https://via.placeholder.com/200?text=Product+PRD00568"/>
  </r>
  <r>
    <s v="Item 569"/>
    <s v="Home Care"/>
    <s v="BrandA"/>
    <s v="EastCo"/>
    <n v="165.54"/>
    <m/>
    <n v="342.36"/>
    <n v="496"/>
    <b v="1"/>
    <s v="https://via.placeholder.com/200?text=Product+PRD00569"/>
  </r>
  <r>
    <s v="Item 570"/>
    <s v="Electronics"/>
    <s v="BrandE"/>
    <s v="Gulf Imports"/>
    <n v="178.71"/>
    <m/>
    <n v="437.87"/>
    <n v="142"/>
    <b v="0"/>
    <s v="https://via.placeholder.com/200?text=Product+PRD00570"/>
  </r>
  <r>
    <s v="Item 571"/>
    <s v="Personal Care"/>
    <s v="BrandB"/>
    <s v="EastCo"/>
    <n v="85.13"/>
    <m/>
    <n v="207.03"/>
    <n v="360"/>
    <b v="1"/>
    <s v="https://via.placeholder.com/200?text=Product+PRD00571"/>
  </r>
  <r>
    <s v="Item 572"/>
    <s v="Personal Care"/>
    <s v="BrandD"/>
    <s v="EastCo"/>
    <n v="28.1"/>
    <m/>
    <n v="45.92"/>
    <n v="75"/>
    <b v="1"/>
    <s v="https://via.placeholder.com/200?text=Product+PRD00572"/>
  </r>
  <r>
    <s v="Item 573"/>
    <s v="Home Care"/>
    <s v="BrandA"/>
    <s v="Nile Traders"/>
    <n v="20.09"/>
    <m/>
    <n v="36.700000000000003"/>
    <n v="31"/>
    <b v="1"/>
    <s v="https://via.placeholder.com/200?text=Product+PRD00573"/>
  </r>
  <r>
    <s v="Item 574"/>
    <s v="Electronics"/>
    <s v="BrandD"/>
    <s v="Delta Supplies"/>
    <n v="172.64"/>
    <m/>
    <n v="206.99"/>
    <n v="218"/>
    <b v="0"/>
    <s v="https://via.placeholder.com/200?text=Product+PRD00574"/>
  </r>
  <r>
    <s v="Item 575"/>
    <s v="Grocery"/>
    <s v="BrandE"/>
    <s v="EastCo"/>
    <n v="95.43"/>
    <m/>
    <n v="120.6"/>
    <n v="29"/>
    <b v="0"/>
    <s v="https://via.placeholder.com/200?text=Product+PRD00575"/>
  </r>
  <r>
    <s v="Item 576"/>
    <s v="Home Care"/>
    <s v="BrandC"/>
    <s v="Nile Traders"/>
    <n v="37.93"/>
    <m/>
    <n v="42.52"/>
    <n v="491"/>
    <b v="1"/>
    <s v="https://via.placeholder.com/200?text=Product+PRD00576"/>
  </r>
  <r>
    <s v="Item 577"/>
    <s v="Food &amp; Beverage"/>
    <s v="BrandE"/>
    <s v="EastCo"/>
    <n v="136.34"/>
    <m/>
    <n v="221.57"/>
    <n v="478"/>
    <b v="0"/>
    <s v="https://via.placeholder.com/200?text=Product+PRD00577"/>
  </r>
  <r>
    <s v="Item 578"/>
    <s v="Personal Care"/>
    <s v="BrandC"/>
    <s v="EastCo"/>
    <n v="18.12"/>
    <m/>
    <n v="23.12"/>
    <n v="117"/>
    <b v="0"/>
    <s v="https://via.placeholder.com/200?text=Product+PRD00578"/>
  </r>
  <r>
    <s v="Item 579"/>
    <s v="Grocery"/>
    <s v="BrandE"/>
    <s v="Nile Traders"/>
    <n v="143.31"/>
    <m/>
    <n v="351.57"/>
    <n v="411"/>
    <b v="1"/>
    <s v="https://via.placeholder.com/200?text=Product+PRD00579"/>
  </r>
  <r>
    <s v="Item 580"/>
    <s v="Food &amp; Beverage"/>
    <s v="BrandF"/>
    <s v="Nile Traders"/>
    <n v="53.71"/>
    <m/>
    <n v="77.39"/>
    <n v="306"/>
    <b v="0"/>
    <s v="https://via.placeholder.com/200?text=Product+PRD00580"/>
  </r>
  <r>
    <s v="Item 581"/>
    <s v="Personal Care"/>
    <s v="BrandB"/>
    <s v="Delta Supplies"/>
    <n v="17.489999999999998"/>
    <m/>
    <n v="28.86"/>
    <n v="242"/>
    <b v="0"/>
    <s v="https://via.placeholder.com/200?text=Product+PRD00581"/>
  </r>
  <r>
    <s v="Item 582"/>
    <s v="Grocery"/>
    <s v="BrandE"/>
    <s v="Nile Traders"/>
    <n v="145.93"/>
    <m/>
    <n v="328.28"/>
    <n v="231"/>
    <b v="0"/>
    <s v="https://via.placeholder.com/200?text=Product+PRD00582"/>
  </r>
  <r>
    <s v="Item 583"/>
    <s v="Personal Care"/>
    <s v="BrandA"/>
    <s v="ABC Dist."/>
    <n v="65.14"/>
    <m/>
    <n v="104"/>
    <n v="293"/>
    <b v="1"/>
    <s v="https://via.placeholder.com/200?text=Product+PRD00583"/>
  </r>
  <r>
    <s v="Item 584"/>
    <s v="Grocery"/>
    <s v="BrandF"/>
    <s v="Gulf Imports"/>
    <n v="24.81"/>
    <m/>
    <n v="50.23"/>
    <n v="454"/>
    <b v="0"/>
    <s v="https://via.placeholder.com/200?text=Product+PRD00584"/>
  </r>
  <r>
    <s v="Item 585"/>
    <s v="Food &amp; Beverage"/>
    <s v="BrandE"/>
    <s v="Delta Supplies"/>
    <n v="193.45"/>
    <m/>
    <n v="278.98"/>
    <n v="140"/>
    <b v="0"/>
    <s v="https://via.placeholder.com/200?text=Product+PRD00585"/>
  </r>
  <r>
    <s v="Item 586"/>
    <s v="Grocery"/>
    <s v="BrandA"/>
    <s v="EastCo"/>
    <n v="123.32"/>
    <m/>
    <n v="237.85"/>
    <n v="174"/>
    <b v="1"/>
    <s v="https://via.placeholder.com/200?text=Product+PRD00586"/>
  </r>
  <r>
    <s v="Item 587"/>
    <s v="Personal Care"/>
    <s v="BrandF"/>
    <s v="EastCo"/>
    <n v="62.64"/>
    <m/>
    <n v="125.96"/>
    <n v="411"/>
    <b v="1"/>
    <s v="https://via.placeholder.com/200?text=Product+PRD00587"/>
  </r>
  <r>
    <s v="Item 588"/>
    <s v="Personal Care"/>
    <s v="BrandB"/>
    <s v="Delta Supplies"/>
    <n v="177.46"/>
    <m/>
    <n v="331.48"/>
    <n v="29"/>
    <b v="0"/>
    <s v="https://via.placeholder.com/200?text=Product+PRD00588"/>
  </r>
  <r>
    <s v="Item 589"/>
    <s v="Electronics"/>
    <s v="BrandD"/>
    <s v="Nile Traders"/>
    <n v="123.3"/>
    <m/>
    <n v="199.08"/>
    <n v="40"/>
    <b v="0"/>
    <s v="https://via.placeholder.com/200?text=Product+PRD00589"/>
  </r>
  <r>
    <s v="Item 590"/>
    <s v="Personal Care"/>
    <s v="BrandC"/>
    <s v="ABC Dist."/>
    <n v="7.79"/>
    <m/>
    <n v="14.12"/>
    <n v="404"/>
    <b v="0"/>
    <s v="https://via.placeholder.com/200?text=Product+PRD00590"/>
  </r>
  <r>
    <s v="Item 591"/>
    <s v="Electronics"/>
    <s v="BrandB"/>
    <s v="ABC Dist."/>
    <n v="191.77"/>
    <m/>
    <n v="371.8"/>
    <n v="305"/>
    <b v="1"/>
    <s v="https://via.placeholder.com/200?text=Product+PRD00591"/>
  </r>
  <r>
    <s v="Item 592"/>
    <s v="Electronics"/>
    <s v="BrandD"/>
    <s v="Gulf Imports"/>
    <n v="194.74"/>
    <m/>
    <n v="309.10000000000002"/>
    <n v="487"/>
    <b v="1"/>
    <s v="https://via.placeholder.com/200?text=Product+PRD00592"/>
  </r>
  <r>
    <s v="Item 593"/>
    <s v="Home Care"/>
    <s v="BrandB"/>
    <s v="Delta Supplies"/>
    <n v="86.53"/>
    <m/>
    <n v="112.34"/>
    <n v="227"/>
    <b v="0"/>
    <s v="https://via.placeholder.com/200?text=Product+PRD00593"/>
  </r>
  <r>
    <s v="Item 594"/>
    <s v="Electronics"/>
    <s v="BrandC"/>
    <s v="Nile Traders"/>
    <n v="80.92"/>
    <m/>
    <n v="154.68"/>
    <n v="154"/>
    <b v="1"/>
    <s v="https://via.placeholder.com/200?text=Product+PRD00594"/>
  </r>
  <r>
    <s v="Item 595"/>
    <s v="Personal Care"/>
    <s v="BrandC"/>
    <s v="Delta Supplies"/>
    <n v="89.9"/>
    <m/>
    <n v="178.88"/>
    <n v="412"/>
    <b v="0"/>
    <s v="https://via.placeholder.com/200?text=Product+PRD00595"/>
  </r>
  <r>
    <s v="Missing"/>
    <s v="Electronics"/>
    <s v="BrandA"/>
    <s v="ABC Dist."/>
    <n v="91.02"/>
    <m/>
    <n v="109.84"/>
    <n v="477"/>
    <b v="1"/>
    <s v="https://via.placeholder.com/200?text=Product+PRD00596"/>
  </r>
  <r>
    <s v="Item 597"/>
    <s v="Personal Care"/>
    <s v="BrandD"/>
    <s v="Gulf Imports"/>
    <n v="103.74"/>
    <m/>
    <n v="241.88"/>
    <n v="240"/>
    <b v="1"/>
    <s v="https://via.placeholder.com/200?text=Product+PRD00597"/>
  </r>
  <r>
    <s v="Item 598"/>
    <s v="Grocery"/>
    <s v="BrandF"/>
    <s v="ABC Dist."/>
    <n v="148"/>
    <m/>
    <n v="308.37"/>
    <n v="404"/>
    <b v="1"/>
    <s v="https://via.placeholder.com/200?text=Product+PRD00598"/>
  </r>
  <r>
    <s v="Item 599"/>
    <s v="Grocery"/>
    <s v="BrandE"/>
    <s v="Delta Supplies"/>
    <n v="130.80000000000001"/>
    <m/>
    <n v="306.19"/>
    <n v="38"/>
    <b v="0"/>
    <s v="https://via.placeholder.com/200?text=Product+PRD00599"/>
  </r>
  <r>
    <s v="Item 600"/>
    <s v="Personal Care"/>
    <s v="BrandA"/>
    <s v="Gulf Imports"/>
    <n v="60.23"/>
    <m/>
    <n v="70.510000000000005"/>
    <n v="444"/>
    <b v="1"/>
    <s v="https://via.placeholder.com/200?text=Product+PRD00600"/>
  </r>
  <r>
    <s v="Item 601"/>
    <s v="Personal Care"/>
    <s v="BrandD"/>
    <s v="Gulf Imports"/>
    <n v="24"/>
    <m/>
    <n v="33.340000000000003"/>
    <n v="286"/>
    <b v="1"/>
    <s v="https://via.placeholder.com/200?text=Product+PRD00601"/>
  </r>
  <r>
    <s v="Item 602"/>
    <s v="Food &amp; Beverage"/>
    <s v="BrandB"/>
    <s v="EastCo"/>
    <n v="145.12"/>
    <m/>
    <n v="338.7"/>
    <n v="32"/>
    <b v="0"/>
    <s v="https://via.placeholder.com/200?text=Product+PRD00602"/>
  </r>
  <r>
    <s v="Item 603"/>
    <s v="Home Care"/>
    <s v="BrandF"/>
    <s v="ABC Dist."/>
    <n v="89.68"/>
    <m/>
    <n v="147.94"/>
    <n v="441"/>
    <b v="0"/>
    <s v="https://via.placeholder.com/200?text=Product+PRD00603"/>
  </r>
  <r>
    <s v="Item 604"/>
    <s v="Grocery"/>
    <s v="BrandC"/>
    <s v="Delta Supplies"/>
    <n v="90.64"/>
    <m/>
    <n v="213.93"/>
    <n v="420"/>
    <b v="1"/>
    <s v="https://via.placeholder.com/200?text=Product+PRD00604"/>
  </r>
  <r>
    <s v="Item 605"/>
    <s v="Electronics"/>
    <s v="BrandD"/>
    <s v="ABC Dist."/>
    <n v="23.28"/>
    <m/>
    <n v="32.340000000000003"/>
    <n v="28"/>
    <b v="1"/>
    <s v="https://via.placeholder.com/200?text=Product+PRD00605"/>
  </r>
  <r>
    <s v="Item 606"/>
    <s v="Grocery"/>
    <s v="BrandD"/>
    <s v="Nile Traders"/>
    <n v="102.32"/>
    <m/>
    <n v="179.99"/>
    <n v="140"/>
    <b v="0"/>
    <s v="https://via.placeholder.com/200?text=Product+PRD00606"/>
  </r>
  <r>
    <s v="Item 607"/>
    <s v="Personal Care"/>
    <s v="BrandB"/>
    <s v="Nile Traders"/>
    <n v="130.55000000000001"/>
    <m/>
    <n v="235.7"/>
    <n v="220"/>
    <b v="1"/>
    <s v="https://via.placeholder.com/200?text=Product+PRD00607"/>
  </r>
  <r>
    <s v="Item 608"/>
    <s v="Home Care"/>
    <s v="BrandC"/>
    <s v="Delta Supplies"/>
    <n v="36.46"/>
    <m/>
    <n v="69.010000000000005"/>
    <n v="427"/>
    <b v="1"/>
    <s v="https://via.placeholder.com/200?text=Product+PRD00608"/>
  </r>
  <r>
    <s v="Item 609"/>
    <s v="Personal Care"/>
    <s v="BrandB"/>
    <s v="EastCo"/>
    <n v="80.8"/>
    <m/>
    <n v="90.48"/>
    <n v="426"/>
    <b v="0"/>
    <s v="https://via.placeholder.com/200?text=Product+PRD00609"/>
  </r>
  <r>
    <s v="Item 610"/>
    <s v="Home Care"/>
    <s v="BrandF"/>
    <s v="Nile Traders"/>
    <n v="48.2"/>
    <m/>
    <n v="103.85"/>
    <n v="435"/>
    <b v="0"/>
    <s v="https://via.placeholder.com/200?text=Product+PRD00610"/>
  </r>
  <r>
    <s v="Item 611"/>
    <s v="Electronics"/>
    <s v="BrandC"/>
    <s v="Delta Supplies"/>
    <n v="129.38"/>
    <m/>
    <n v="256.42"/>
    <n v="35"/>
    <b v="0"/>
    <s v="https://via.placeholder.com/200?text=Product+PRD00611"/>
  </r>
  <r>
    <s v="Item 612"/>
    <s v="Home Care"/>
    <s v="BrandA"/>
    <s v="Nile Traders"/>
    <n v="195.79"/>
    <m/>
    <n v="418.22"/>
    <n v="240"/>
    <b v="1"/>
    <s v="https://via.placeholder.com/200?text=Product+PRD00612"/>
  </r>
  <r>
    <s v="Item 613"/>
    <s v="Personal Care"/>
    <s v="BrandB"/>
    <s v="ABC Dist."/>
    <n v="62.68"/>
    <m/>
    <n v="140.01"/>
    <n v="289"/>
    <b v="0"/>
    <s v="https://via.placeholder.com/200?text=Product+PRD00613"/>
  </r>
  <r>
    <s v="Item 614"/>
    <s v="Electronics"/>
    <s v="BrandB"/>
    <s v="Nile Traders"/>
    <n v="185.75"/>
    <m/>
    <n v="254.26"/>
    <n v="186"/>
    <b v="0"/>
    <s v="https://via.placeholder.com/200?text=Product+PRD00614"/>
  </r>
  <r>
    <s v="Item 615"/>
    <s v="Food &amp; Beverage"/>
    <s v="BrandB"/>
    <s v="Delta Supplies"/>
    <n v="42.3"/>
    <m/>
    <n v="89.65"/>
    <n v="440"/>
    <b v="1"/>
    <s v="https://via.placeholder.com/200?text=Product+PRD00615"/>
  </r>
  <r>
    <s v="Item 616"/>
    <s v="Electronics"/>
    <s v="BrandA"/>
    <s v="ABC Dist."/>
    <n v="150.4"/>
    <m/>
    <n v="287.49"/>
    <n v="364"/>
    <b v="0"/>
    <s v="https://via.placeholder.com/200?text=Product+PRD00616"/>
  </r>
  <r>
    <s v="Item 617"/>
    <s v="Home Care"/>
    <s v="BrandB"/>
    <s v="Gulf Imports"/>
    <n v="171.31"/>
    <m/>
    <n v="312.39999999999998"/>
    <n v="149"/>
    <b v="0"/>
    <s v="https://via.placeholder.com/200?text=Product+PRD00617"/>
  </r>
  <r>
    <s v="Item 618"/>
    <s v="Food &amp; Beverage"/>
    <s v="BrandB"/>
    <s v="ABC Dist."/>
    <n v="18.600000000000001"/>
    <m/>
    <n v="25.54"/>
    <n v="344"/>
    <b v="0"/>
    <s v="https://via.placeholder.com/200?text=Product+PRD00618"/>
  </r>
  <r>
    <s v="Item 619"/>
    <s v="Home Care"/>
    <s v="BrandC"/>
    <s v="Gulf Imports"/>
    <n v="157.15"/>
    <m/>
    <n v="339.49"/>
    <n v="199"/>
    <b v="1"/>
    <s v="https://via.placeholder.com/200?text=Product+PRD00619"/>
  </r>
  <r>
    <s v="Item 620"/>
    <s v="Food &amp; Beverage"/>
    <s v="BrandE"/>
    <s v="Delta Supplies"/>
    <n v="32.479999999999997"/>
    <m/>
    <n v="64.430000000000007"/>
    <n v="485"/>
    <b v="1"/>
    <s v="https://via.placeholder.com/200?text=Product+PRD00620"/>
  </r>
  <r>
    <s v="Item 621"/>
    <s v="Grocery"/>
    <s v="BrandC"/>
    <s v="Nile Traders"/>
    <n v="180.87"/>
    <m/>
    <n v="241.86"/>
    <n v="87"/>
    <b v="0"/>
    <s v="https://via.placeholder.com/200?text=Product+PRD00621"/>
  </r>
  <r>
    <s v="Item 622"/>
    <s v="Personal Care"/>
    <s v="BrandA"/>
    <s v="Gulf Imports"/>
    <n v="55.92"/>
    <m/>
    <n v="103.79"/>
    <n v="116"/>
    <b v="0"/>
    <s v="https://via.placeholder.com/200?text=Product+PRD00622"/>
  </r>
  <r>
    <s v="Item 623"/>
    <s v="Grocery"/>
    <s v="BrandD"/>
    <s v="ABC Dist."/>
    <n v="166.93"/>
    <m/>
    <n v="374.54"/>
    <n v="241"/>
    <b v="1"/>
    <s v="https://via.placeholder.com/200?text=Product+PRD00623"/>
  </r>
  <r>
    <s v="Item 624"/>
    <s v="Personal Care"/>
    <s v="BrandE"/>
    <s v="Delta Supplies"/>
    <n v="23.1"/>
    <m/>
    <n v="39.08"/>
    <n v="248"/>
    <b v="0"/>
    <s v="https://via.placeholder.com/200?text=Product+PRD00624"/>
  </r>
  <r>
    <s v="Item 625"/>
    <s v="Grocery"/>
    <s v="BrandE"/>
    <s v="EastCo"/>
    <n v="118.69"/>
    <m/>
    <n v="175.68"/>
    <n v="286"/>
    <b v="0"/>
    <s v="https://via.placeholder.com/200?text=Product+PRD00625"/>
  </r>
  <r>
    <s v="Item 626"/>
    <s v="Food &amp; Beverage"/>
    <s v="BrandE"/>
    <s v="Delta Supplies"/>
    <n v="21.12"/>
    <m/>
    <n v="28.14"/>
    <n v="448"/>
    <b v="1"/>
    <s v="https://via.placeholder.com/200?text=Product+PRD00626"/>
  </r>
  <r>
    <s v="Item 627"/>
    <s v="Grocery"/>
    <s v="BrandE"/>
    <s v="Delta Supplies"/>
    <n v="180.22"/>
    <m/>
    <n v="204.73"/>
    <n v="68"/>
    <b v="0"/>
    <s v="https://via.placeholder.com/200?text=Product+PRD00627"/>
  </r>
  <r>
    <s v="Item 628"/>
    <s v="Home Care"/>
    <s v="BrandF"/>
    <s v="EastCo"/>
    <n v="104.9"/>
    <m/>
    <n v="219.08"/>
    <n v="494"/>
    <b v="1"/>
    <s v="https://via.placeholder.com/200?text=Product+PRD00628"/>
  </r>
  <r>
    <s v="Item 629"/>
    <s v="Electronics"/>
    <s v="BrandF"/>
    <s v="ABC Dist."/>
    <n v="57.4"/>
    <m/>
    <n v="73.98"/>
    <n v="362"/>
    <b v="0"/>
    <s v="https://via.placeholder.com/200?text=Product+PRD00629"/>
  </r>
  <r>
    <s v="Item 630"/>
    <s v="Electronics"/>
    <s v="BrandC"/>
    <s v="Nile Traders"/>
    <n v="169.63"/>
    <m/>
    <n v="231.18"/>
    <n v="241"/>
    <b v="0"/>
    <s v="https://via.placeholder.com/200?text=Product+PRD00630"/>
  </r>
  <r>
    <s v="Item 631"/>
    <s v="Personal Care"/>
    <s v="BrandC"/>
    <s v="Nile Traders"/>
    <n v="45.85"/>
    <m/>
    <n v="64.599999999999994"/>
    <n v="198"/>
    <b v="0"/>
    <s v="https://via.placeholder.com/200?text=Product+PRD00631"/>
  </r>
  <r>
    <s v="Item 632"/>
    <s v="Grocery"/>
    <s v="BrandB"/>
    <s v="Gulf Imports"/>
    <n v="114.64"/>
    <m/>
    <n v="193.55"/>
    <n v="104"/>
    <b v="1"/>
    <s v="https://via.placeholder.com/200?text=Product+PRD00632"/>
  </r>
  <r>
    <s v="Item 633"/>
    <s v="Home Care"/>
    <s v="BrandB"/>
    <s v="EastCo"/>
    <n v="14.22"/>
    <m/>
    <n v="33.549999999999997"/>
    <n v="477"/>
    <b v="1"/>
    <s v="https://via.placeholder.com/200?text=Product+PRD00633"/>
  </r>
  <r>
    <s v="Item 634"/>
    <s v="Food &amp; Beverage"/>
    <s v="BrandB"/>
    <s v="Nile Traders"/>
    <n v="87.21"/>
    <m/>
    <n v="193.66"/>
    <n v="231"/>
    <b v="1"/>
    <s v="https://via.placeholder.com/200?text=Product+PRD00634"/>
  </r>
  <r>
    <s v="Item 635"/>
    <s v="Personal Care"/>
    <s v="BrandD"/>
    <s v="Nile Traders"/>
    <n v="133.24"/>
    <m/>
    <n v="284.85000000000002"/>
    <n v="164"/>
    <b v="1"/>
    <s v="https://via.placeholder.com/200?text=Product+PRD00635"/>
  </r>
  <r>
    <s v="Item 636"/>
    <s v="Home Care"/>
    <s v="BrandC"/>
    <s v="Delta Supplies"/>
    <n v="65.8"/>
    <m/>
    <n v="130.51"/>
    <n v="190"/>
    <b v="0"/>
    <s v="https://via.placeholder.com/200?text=Product+PRD00636"/>
  </r>
  <r>
    <s v="Item 637"/>
    <s v="Grocery"/>
    <s v="BrandA"/>
    <s v="Delta Supplies"/>
    <n v="140.71"/>
    <m/>
    <n v="235.26"/>
    <n v="47"/>
    <b v="0"/>
    <s v="https://via.placeholder.com/200?text=Product+PRD00637"/>
  </r>
  <r>
    <s v="Item 638"/>
    <s v="Food &amp; Beverage"/>
    <s v="BrandF"/>
    <s v="EastCo"/>
    <n v="44.89"/>
    <m/>
    <n v="77.42"/>
    <n v="272"/>
    <b v="0"/>
    <s v="https://via.placeholder.com/200?text=Product+PRD00638"/>
  </r>
  <r>
    <s v="Item 639"/>
    <s v="Grocery"/>
    <s v="BrandE"/>
    <s v="EastCo"/>
    <n v="105.28"/>
    <m/>
    <n v="151.55000000000001"/>
    <n v="438"/>
    <b v="0"/>
    <s v="https://via.placeholder.com/200?text=Product+PRD00639"/>
  </r>
  <r>
    <s v="Item 640"/>
    <s v="Personal Care"/>
    <s v="BrandF"/>
    <s v="Delta Supplies"/>
    <n v="188.68"/>
    <m/>
    <n v="461.79"/>
    <n v="35"/>
    <b v="1"/>
    <s v="https://via.placeholder.com/200?text=Product+PRD00640"/>
  </r>
  <r>
    <s v="Item 641"/>
    <s v="Home Care"/>
    <s v="BrandF"/>
    <s v="Delta Supplies"/>
    <n v="6.34"/>
    <m/>
    <n v="13.81"/>
    <n v="475"/>
    <b v="0"/>
    <s v="https://via.placeholder.com/200?text=Product+PRD00641"/>
  </r>
  <r>
    <s v="Item 642"/>
    <s v="Grocery"/>
    <s v="BrandC"/>
    <s v="Delta Supplies"/>
    <n v="78.92"/>
    <m/>
    <n v="88"/>
    <n v="250"/>
    <b v="0"/>
    <s v="https://via.placeholder.com/200?text=Product+PRD00642"/>
  </r>
  <r>
    <s v="Item 643"/>
    <s v="Grocery"/>
    <s v="BrandA"/>
    <s v="Nile Traders"/>
    <n v="100.78"/>
    <m/>
    <n v="128.44"/>
    <n v="169"/>
    <b v="1"/>
    <s v="https://via.placeholder.com/200?text=Product+PRD00643"/>
  </r>
  <r>
    <s v="Item 644"/>
    <s v="Home Care"/>
    <s v="BrandC"/>
    <s v="Delta Supplies"/>
    <n v="14.69"/>
    <m/>
    <n v="19.760000000000002"/>
    <n v="377"/>
    <b v="1"/>
    <s v="https://via.placeholder.com/200?text=Product+PRD00644"/>
  </r>
  <r>
    <s v="Item 645"/>
    <s v="Grocery"/>
    <s v="BrandD"/>
    <s v="Delta Supplies"/>
    <n v="131.53"/>
    <m/>
    <n v="148.69"/>
    <n v="364"/>
    <b v="0"/>
    <s v="https://via.placeholder.com/200?text=Product+PRD00645"/>
  </r>
  <r>
    <s v="Item 646"/>
    <s v="Personal Care"/>
    <s v="BrandD"/>
    <s v="EastCo"/>
    <n v="5.39"/>
    <m/>
    <n v="8.49"/>
    <n v="26"/>
    <b v="0"/>
    <s v="https://via.placeholder.com/200?text=Product+PRD00646"/>
  </r>
  <r>
    <s v="Item 647"/>
    <s v="Electronics"/>
    <s v="BrandE"/>
    <s v="Delta Supplies"/>
    <n v="124.51"/>
    <m/>
    <n v="246.87"/>
    <n v="361"/>
    <b v="1"/>
    <s v="https://via.placeholder.com/200?text=Product+PRD00647"/>
  </r>
  <r>
    <s v="Item 648"/>
    <s v="Grocery"/>
    <s v="BrandC"/>
    <s v="Delta Supplies"/>
    <n v="130.91999999999999"/>
    <m/>
    <n v="284.89999999999998"/>
    <n v="381"/>
    <b v="1"/>
    <s v="https://via.placeholder.com/200?text=Product+PRD00648"/>
  </r>
  <r>
    <s v="Item 649"/>
    <s v="Personal Care"/>
    <s v="BrandC"/>
    <s v="ABC Dist."/>
    <n v="184.1"/>
    <m/>
    <n v="322.63"/>
    <n v="127"/>
    <b v="1"/>
    <s v="https://via.placeholder.com/200?text=Product+PRD00649"/>
  </r>
  <r>
    <s v="Item 650"/>
    <s v="Electronics"/>
    <s v="BrandC"/>
    <s v="Gulf Imports"/>
    <n v="176.36"/>
    <m/>
    <n v="274.17"/>
    <n v="483"/>
    <b v="0"/>
    <s v="https://via.placeholder.com/200?text=Product+PRD00650"/>
  </r>
  <r>
    <s v="Item 651"/>
    <s v="Electronics"/>
    <s v="BrandF"/>
    <s v="Nile Traders"/>
    <n v="60.86"/>
    <m/>
    <n v="125.08"/>
    <n v="484"/>
    <b v="1"/>
    <s v="https://via.placeholder.com/200?text=Product+PRD00651"/>
  </r>
  <r>
    <s v="Item 652"/>
    <s v="Grocery"/>
    <s v="BrandA"/>
    <s v="Gulf Imports"/>
    <n v="142.22"/>
    <m/>
    <n v="227.61"/>
    <n v="33"/>
    <b v="0"/>
    <s v="https://via.placeholder.com/200?text=Product+PRD00652"/>
  </r>
  <r>
    <s v="Item 653"/>
    <s v="Grocery"/>
    <s v="BrandD"/>
    <s v="Delta Supplies"/>
    <n v="155.37"/>
    <m/>
    <n v="305.56"/>
    <n v="191"/>
    <b v="1"/>
    <s v="https://via.placeholder.com/200?text=Product+PRD00653"/>
  </r>
  <r>
    <s v="Item 654"/>
    <s v="Home Care"/>
    <s v="BrandD"/>
    <s v="EastCo"/>
    <n v="24.98"/>
    <m/>
    <n v="47.68"/>
    <n v="147"/>
    <b v="0"/>
    <s v="https://via.placeholder.com/200?text=Product+PRD00654"/>
  </r>
  <r>
    <s v="Item 655"/>
    <s v="Personal Care"/>
    <s v="BrandC"/>
    <s v="EastCo"/>
    <n v="96.23"/>
    <m/>
    <n v="177.91"/>
    <n v="298"/>
    <b v="0"/>
    <s v="https://via.placeholder.com/200?text=Product+PRD00655"/>
  </r>
  <r>
    <s v="Item 656"/>
    <s v="Food &amp; Beverage"/>
    <s v="BrandD"/>
    <s v="EastCo"/>
    <n v="156.07"/>
    <m/>
    <n v="333.42"/>
    <n v="183"/>
    <b v="0"/>
    <s v="https://via.placeholder.com/200?text=Product+PRD00656"/>
  </r>
  <r>
    <s v="Item 657"/>
    <s v="Home Care"/>
    <s v="BrandA"/>
    <s v="Nile Traders"/>
    <n v="74.73"/>
    <m/>
    <n v="176.4"/>
    <n v="357"/>
    <b v="0"/>
    <s v="https://via.placeholder.com/200?text=Product+PRD00657"/>
  </r>
  <r>
    <s v="Item 658"/>
    <s v="Home Care"/>
    <s v="BrandE"/>
    <s v="EastCo"/>
    <n v="123.97"/>
    <m/>
    <n v="292.86"/>
    <n v="406"/>
    <b v="0"/>
    <s v="https://via.placeholder.com/200?text=Product+PRD00658"/>
  </r>
  <r>
    <s v="Item 659"/>
    <s v="Electronics"/>
    <s v="BrandE"/>
    <s v="Gulf Imports"/>
    <n v="105.85"/>
    <m/>
    <n v="217.77"/>
    <n v="262"/>
    <b v="0"/>
    <s v="https://via.placeholder.com/200?text=Product+PRD00659"/>
  </r>
  <r>
    <s v="Item 660"/>
    <s v="Electronics"/>
    <s v="BrandF"/>
    <s v="ABC Dist."/>
    <n v="35.630000000000003"/>
    <m/>
    <n v="51.91"/>
    <n v="253"/>
    <b v="1"/>
    <s v="https://via.placeholder.com/200?text=Product+PRD00660"/>
  </r>
  <r>
    <s v="Item 661"/>
    <s v="Grocery"/>
    <s v="BrandB"/>
    <s v="Nile Traders"/>
    <n v="158.69"/>
    <m/>
    <n v="265.91000000000003"/>
    <n v="241"/>
    <b v="0"/>
    <s v="https://via.placeholder.com/200?text=Product+PRD00661"/>
  </r>
  <r>
    <s v="Item 662"/>
    <s v="Electronics"/>
    <s v="BrandD"/>
    <s v="EastCo"/>
    <n v="193.57"/>
    <m/>
    <n v="217.02"/>
    <n v="487"/>
    <b v="1"/>
    <s v="https://via.placeholder.com/200?text=Product+PRD00662"/>
  </r>
  <r>
    <s v="Item 663"/>
    <s v="Grocery"/>
    <s v="BrandD"/>
    <s v="Gulf Imports"/>
    <n v="184.97"/>
    <m/>
    <n v="419.86"/>
    <n v="453"/>
    <b v="0"/>
    <s v="https://via.placeholder.com/200?text=Product+PRD00663"/>
  </r>
  <r>
    <s v="Item 664"/>
    <s v="Home Care"/>
    <s v="BrandD"/>
    <s v="Nile Traders"/>
    <n v="38.83"/>
    <m/>
    <n v="61.25"/>
    <n v="218"/>
    <b v="0"/>
    <s v="https://via.placeholder.com/200?text=Product+PRD00664"/>
  </r>
  <r>
    <s v="Item 665"/>
    <s v="Food &amp; Beverage"/>
    <s v="BrandB"/>
    <s v="ABC Dist."/>
    <n v="109.62"/>
    <m/>
    <n v="180.09"/>
    <n v="26"/>
    <b v="0"/>
    <s v="https://via.placeholder.com/200?text=Product+PRD00665"/>
  </r>
  <r>
    <s v="Item 666"/>
    <s v="Personal Care"/>
    <s v="BrandB"/>
    <s v="ABC Dist."/>
    <n v="185.95"/>
    <m/>
    <n v="299.63"/>
    <n v="387"/>
    <b v="0"/>
    <s v="https://via.placeholder.com/200?text=Product+PRD00666"/>
  </r>
  <r>
    <s v="Missing"/>
    <s v="Food &amp; Beverage"/>
    <s v="BrandC"/>
    <s v="ABC Dist."/>
    <n v="164.98"/>
    <m/>
    <n v="357.25"/>
    <n v="337"/>
    <b v="0"/>
    <s v="https://via.placeholder.com/200?text=Product+PRD00667"/>
  </r>
  <r>
    <s v="Item 668"/>
    <s v="Electronics"/>
    <s v="BrandC"/>
    <s v="EastCo"/>
    <n v="83.68"/>
    <m/>
    <n v="135.49"/>
    <n v="250"/>
    <b v="0"/>
    <s v="https://via.placeholder.com/200?text=Product+PRD00668"/>
  </r>
  <r>
    <s v="Item 669"/>
    <s v="Grocery"/>
    <s v="BrandB"/>
    <s v="Nile Traders"/>
    <n v="110.49"/>
    <m/>
    <n v="220.17"/>
    <n v="132"/>
    <b v="0"/>
    <s v="https://via.placeholder.com/200?text=Product+PRD00669"/>
  </r>
  <r>
    <s v="Item 670"/>
    <s v="Food &amp; Beverage"/>
    <s v="BrandF"/>
    <s v="ABC Dist."/>
    <n v="110.84"/>
    <m/>
    <n v="149.53"/>
    <n v="210"/>
    <b v="0"/>
    <s v="https://via.placeholder.com/200?text=Product+PRD00670"/>
  </r>
  <r>
    <s v="Item 671"/>
    <s v="Electronics"/>
    <s v="BrandF"/>
    <s v="Nile Traders"/>
    <n v="61.58"/>
    <m/>
    <n v="77.16"/>
    <n v="361"/>
    <b v="0"/>
    <s v="https://via.placeholder.com/200?text=Product+PRD00671"/>
  </r>
  <r>
    <s v="Item 672"/>
    <s v="Electronics"/>
    <s v="BrandD"/>
    <s v="Nile Traders"/>
    <n v="139.96"/>
    <m/>
    <n v="200.04"/>
    <n v="134"/>
    <b v="0"/>
    <s v="https://via.placeholder.com/200?text=Product+PRD00672"/>
  </r>
  <r>
    <s v="Item 673"/>
    <s v="Home Care"/>
    <s v="BrandD"/>
    <s v="Nile Traders"/>
    <n v="61.98"/>
    <m/>
    <n v="103.07"/>
    <n v="55"/>
    <b v="0"/>
    <s v="https://via.placeholder.com/200?text=Product+PRD00673"/>
  </r>
  <r>
    <s v="Item 674"/>
    <s v="Grocery"/>
    <s v="BrandF"/>
    <s v="ABC Dist."/>
    <n v="129.11000000000001"/>
    <m/>
    <n v="241.03"/>
    <n v="240"/>
    <b v="0"/>
    <s v="https://via.placeholder.com/200?text=Product+PRD00674"/>
  </r>
  <r>
    <s v="Item 675"/>
    <s v="Home Care"/>
    <s v="BrandE"/>
    <s v="ABC Dist."/>
    <n v="114.51"/>
    <m/>
    <n v="189.04"/>
    <n v="336"/>
    <b v="1"/>
    <s v="https://via.placeholder.com/200?text=Product+PRD00675"/>
  </r>
  <r>
    <s v="Item 676"/>
    <s v="Electronics"/>
    <s v="BrandE"/>
    <s v="Delta Supplies"/>
    <n v="91.85"/>
    <m/>
    <n v="176.88"/>
    <n v="275"/>
    <b v="0"/>
    <s v="https://via.placeholder.com/200?text=Product+PRD00676"/>
  </r>
  <r>
    <s v="Item 677"/>
    <s v="Grocery"/>
    <s v="BrandC"/>
    <s v="EastCo"/>
    <n v="67.33"/>
    <m/>
    <n v="155.75"/>
    <n v="164"/>
    <b v="0"/>
    <s v="https://via.placeholder.com/200?text=Product+PRD00677"/>
  </r>
  <r>
    <s v="Item 678"/>
    <s v="Home Care"/>
    <s v="BrandA"/>
    <s v="Delta Supplies"/>
    <n v="170.71"/>
    <m/>
    <n v="424.65"/>
    <n v="142"/>
    <b v="0"/>
    <s v="https://via.placeholder.com/200?text=Product+PRD00678"/>
  </r>
  <r>
    <s v="Item 679"/>
    <s v="Personal Care"/>
    <s v="BrandE"/>
    <s v="Nile Traders"/>
    <n v="125.19"/>
    <m/>
    <n v="241.42"/>
    <n v="214"/>
    <b v="1"/>
    <s v="https://via.placeholder.com/200?text=Product+PRD00679"/>
  </r>
  <r>
    <s v="Missing"/>
    <s v="Electronics"/>
    <s v="BrandB"/>
    <s v="Delta Supplies"/>
    <n v="34.1"/>
    <m/>
    <n v="66.84"/>
    <n v="481"/>
    <b v="0"/>
    <s v="https://via.placeholder.com/200?text=Product+PRD00680"/>
  </r>
  <r>
    <s v="Item 681"/>
    <s v="Electronics"/>
    <s v="BrandD"/>
    <s v="Delta Supplies"/>
    <n v="116.11"/>
    <m/>
    <n v="208.2"/>
    <n v="260"/>
    <b v="0"/>
    <s v="https://via.placeholder.com/200?text=Product+PRD00681"/>
  </r>
  <r>
    <s v="Item 682"/>
    <s v="Electronics"/>
    <s v="BrandC"/>
    <s v="Nile Traders"/>
    <n v="74.28"/>
    <m/>
    <n v="118.6"/>
    <n v="49"/>
    <b v="1"/>
    <s v="https://via.placeholder.com/200?text=Product+PRD00682"/>
  </r>
  <r>
    <s v="Item 683"/>
    <s v="Grocery"/>
    <s v="BrandB"/>
    <s v="Gulf Imports"/>
    <n v="182.04"/>
    <m/>
    <n v="270.75"/>
    <n v="235"/>
    <b v="0"/>
    <s v="https://via.placeholder.com/200?text=Product+PRD00683"/>
  </r>
  <r>
    <s v="Item 684"/>
    <s v="Food &amp; Beverage"/>
    <s v="BrandC"/>
    <s v="Gulf Imports"/>
    <n v="40.68"/>
    <m/>
    <n v="64.13"/>
    <n v="228"/>
    <b v="0"/>
    <s v="https://via.placeholder.com/200?text=Product+PRD00684"/>
  </r>
  <r>
    <s v="Item 685"/>
    <s v="Grocery"/>
    <s v="BrandE"/>
    <s v="ABC Dist."/>
    <n v="68.19"/>
    <m/>
    <n v="96.54"/>
    <n v="473"/>
    <b v="0"/>
    <s v="https://via.placeholder.com/200?text=Product+PRD00685"/>
  </r>
  <r>
    <s v="Item 686"/>
    <s v="Home Care"/>
    <s v="BrandB"/>
    <s v="ABC Dist."/>
    <n v="112.89"/>
    <m/>
    <n v="221.78"/>
    <n v="77"/>
    <b v="1"/>
    <s v="https://via.placeholder.com/200?text=Product+PRD00686"/>
  </r>
  <r>
    <s v="Item 687"/>
    <s v="Personal Care"/>
    <s v="BrandD"/>
    <s v="Gulf Imports"/>
    <n v="13.08"/>
    <m/>
    <n v="17.04"/>
    <n v="125"/>
    <b v="0"/>
    <s v="https://via.placeholder.com/200?text=Product+PRD00687"/>
  </r>
  <r>
    <s v="Item 688"/>
    <s v="Grocery"/>
    <s v="BrandB"/>
    <s v="Gulf Imports"/>
    <n v="62.54"/>
    <m/>
    <n v="123.74"/>
    <n v="382"/>
    <b v="0"/>
    <s v="https://via.placeholder.com/200?text=Product+PRD00688"/>
  </r>
  <r>
    <s v="Item 689"/>
    <s v="Personal Care"/>
    <s v="BrandE"/>
    <s v="Nile Traders"/>
    <n v="167.72"/>
    <m/>
    <n v="266.55"/>
    <n v="239"/>
    <b v="0"/>
    <s v="https://via.placeholder.com/200?text=Product+PRD00689"/>
  </r>
  <r>
    <s v="Item 690"/>
    <s v="Home Care"/>
    <s v="BrandC"/>
    <s v="ABC Dist."/>
    <n v="76.459999999999994"/>
    <m/>
    <n v="115.85"/>
    <n v="92"/>
    <b v="0"/>
    <s v="https://via.placeholder.com/200?text=Product+PRD00690"/>
  </r>
  <r>
    <s v="Item 691"/>
    <s v="Electronics"/>
    <s v="BrandD"/>
    <s v="ABC Dist."/>
    <n v="165.71"/>
    <m/>
    <n v="351.69"/>
    <n v="387"/>
    <b v="1"/>
    <s v="https://via.placeholder.com/200?text=Product+PRD00691"/>
  </r>
  <r>
    <s v="Item 692"/>
    <s v="Grocery"/>
    <s v="BrandE"/>
    <s v="EastCo"/>
    <n v="155.94999999999999"/>
    <m/>
    <n v="208.11"/>
    <n v="137"/>
    <b v="0"/>
    <s v="https://via.placeholder.com/200?text=Product+PRD00692"/>
  </r>
  <r>
    <s v="Item 693"/>
    <s v="Food &amp; Beverage"/>
    <s v="BrandC"/>
    <s v="EastCo"/>
    <n v="75.92"/>
    <m/>
    <n v="99.44"/>
    <n v="312"/>
    <b v="1"/>
    <s v="https://via.placeholder.com/200?text=Product+PRD00693"/>
  </r>
  <r>
    <s v="Item 694"/>
    <s v="Electronics"/>
    <s v="BrandA"/>
    <s v="EastCo"/>
    <n v="63.63"/>
    <m/>
    <n v="125.9"/>
    <n v="174"/>
    <b v="1"/>
    <s v="https://via.placeholder.com/200?text=Product+PRD00694"/>
  </r>
  <r>
    <s v="Item 695"/>
    <s v="Home Care"/>
    <s v="BrandF"/>
    <s v="ABC Dist."/>
    <n v="99.07"/>
    <m/>
    <n v="153.43"/>
    <n v="136"/>
    <b v="1"/>
    <s v="https://via.placeholder.com/200?text=Product+PRD00695"/>
  </r>
  <r>
    <s v="Item 696"/>
    <s v="Personal Care"/>
    <s v="BrandE"/>
    <s v="EastCo"/>
    <n v="183.73"/>
    <m/>
    <n v="410.73"/>
    <n v="229"/>
    <b v="0"/>
    <s v="https://via.placeholder.com/200?text=Product+PRD00696"/>
  </r>
  <r>
    <s v="Item 697"/>
    <s v="Personal Care"/>
    <s v="BrandA"/>
    <s v="Nile Traders"/>
    <n v="69.959999999999994"/>
    <m/>
    <n v="120.71"/>
    <n v="457"/>
    <b v="0"/>
    <s v="https://via.placeholder.com/200?text=Product+PRD00697"/>
  </r>
  <r>
    <s v="Item 698"/>
    <s v="Personal Care"/>
    <s v="BrandD"/>
    <s v="Gulf Imports"/>
    <n v="32.36"/>
    <m/>
    <n v="42.71"/>
    <n v="130"/>
    <b v="0"/>
    <s v="https://via.placeholder.com/200?text=Product+PRD00698"/>
  </r>
  <r>
    <s v="Item 699"/>
    <s v="Grocery"/>
    <s v="BrandA"/>
    <s v="Nile Traders"/>
    <n v="41.41"/>
    <m/>
    <n v="90.15"/>
    <n v="6"/>
    <b v="1"/>
    <s v="https://via.placeholder.com/200?text=Product+PRD00699"/>
  </r>
  <r>
    <s v="Item 700"/>
    <s v="Grocery"/>
    <s v="BrandB"/>
    <s v="ABC Dist."/>
    <n v="44.98"/>
    <m/>
    <n v="96.31"/>
    <n v="264"/>
    <b v="1"/>
    <s v="https://via.placeholder.com/200?text=Product+PRD00700"/>
  </r>
  <r>
    <s v="Item 701"/>
    <s v="Electronics"/>
    <s v="BrandB"/>
    <s v="EastCo"/>
    <n v="66.36"/>
    <m/>
    <n v="154.85"/>
    <n v="474"/>
    <b v="1"/>
    <s v="https://via.placeholder.com/200?text=Product+PRD00701"/>
  </r>
  <r>
    <s v="Item 702"/>
    <s v="Electronics"/>
    <s v="BrandF"/>
    <s v="EastCo"/>
    <n v="133.66999999999999"/>
    <m/>
    <n v="162.51"/>
    <n v="219"/>
    <b v="0"/>
    <s v="https://via.placeholder.com/200?text=Product+PRD00702"/>
  </r>
  <r>
    <s v="Item 703"/>
    <s v="Grocery"/>
    <s v="BrandF"/>
    <s v="EastCo"/>
    <n v="58.09"/>
    <m/>
    <n v="101.41"/>
    <n v="370"/>
    <b v="1"/>
    <s v="https://via.placeholder.com/200?text=Product+PRD00703"/>
  </r>
  <r>
    <s v="Item 704"/>
    <s v="Food &amp; Beverage"/>
    <s v="BrandE"/>
    <s v="ABC Dist."/>
    <n v="148.80000000000001"/>
    <m/>
    <n v="285.12"/>
    <n v="170"/>
    <b v="0"/>
    <s v="https://via.placeholder.com/200?text=Product+PRD00704"/>
  </r>
  <r>
    <s v="Item 705"/>
    <s v="Grocery"/>
    <s v="BrandC"/>
    <s v="ABC Dist."/>
    <n v="174.79"/>
    <m/>
    <n v="403.26"/>
    <n v="33"/>
    <b v="0"/>
    <s v="https://via.placeholder.com/200?text=Product+PRD00705"/>
  </r>
  <r>
    <s v="Item 706"/>
    <s v="Electronics"/>
    <s v="BrandC"/>
    <s v="Gulf Imports"/>
    <n v="53.25"/>
    <m/>
    <n v="126.2"/>
    <n v="176"/>
    <b v="0"/>
    <s v="https://via.placeholder.com/200?text=Product+PRD00706"/>
  </r>
  <r>
    <s v="Item 707"/>
    <s v="Personal Care"/>
    <s v="BrandC"/>
    <s v="Gulf Imports"/>
    <n v="190.37"/>
    <m/>
    <n v="289.47000000000003"/>
    <n v="229"/>
    <b v="0"/>
    <s v="https://via.placeholder.com/200?text=Product+PRD00707"/>
  </r>
  <r>
    <s v="Item 708"/>
    <s v="Grocery"/>
    <s v="BrandE"/>
    <s v="ABC Dist."/>
    <n v="176.09"/>
    <m/>
    <n v="401.81"/>
    <n v="391"/>
    <b v="0"/>
    <s v="https://via.placeholder.com/200?text=Product+PRD00708"/>
  </r>
  <r>
    <s v="Item 709"/>
    <s v="Personal Care"/>
    <s v="BrandC"/>
    <s v="Delta Supplies"/>
    <n v="36.24"/>
    <m/>
    <n v="44.8"/>
    <n v="149"/>
    <b v="0"/>
    <s v="https://via.placeholder.com/200?text=Product+PRD00709"/>
  </r>
  <r>
    <s v="Item 710"/>
    <s v="Electronics"/>
    <s v="BrandC"/>
    <s v="ABC Dist."/>
    <n v="13.98"/>
    <m/>
    <n v="27.18"/>
    <n v="246"/>
    <b v="0"/>
    <s v="https://via.placeholder.com/200?text=Product+PRD00710"/>
  </r>
  <r>
    <s v="Item 711"/>
    <s v="Personal Care"/>
    <s v="BrandB"/>
    <s v="EastCo"/>
    <n v="160.99"/>
    <m/>
    <n v="394.76"/>
    <n v="420"/>
    <b v="0"/>
    <s v="https://via.placeholder.com/200?text=Product+PRD00711"/>
  </r>
  <r>
    <s v="Item 712"/>
    <s v="Personal Care"/>
    <s v="BrandC"/>
    <s v="Nile Traders"/>
    <n v="105.13"/>
    <m/>
    <n v="253.61"/>
    <n v="499"/>
    <b v="1"/>
    <s v="https://via.placeholder.com/200?text=Product+PRD00712"/>
  </r>
  <r>
    <s v="Item 713"/>
    <s v="Grocery"/>
    <s v="BrandF"/>
    <s v="EastCo"/>
    <n v="13.19"/>
    <m/>
    <n v="29.7"/>
    <n v="497"/>
    <b v="0"/>
    <s v="https://via.placeholder.com/200?text=Product+PRD00713"/>
  </r>
  <r>
    <s v="Item 714"/>
    <s v="Grocery"/>
    <s v="BrandA"/>
    <s v="ABC Dist."/>
    <n v="65.03"/>
    <m/>
    <n v="156.22999999999999"/>
    <n v="58"/>
    <b v="0"/>
    <s v="https://via.placeholder.com/200?text=Product+PRD00714"/>
  </r>
  <r>
    <s v="Item 715"/>
    <s v="Food &amp; Beverage"/>
    <s v="BrandA"/>
    <s v="Delta Supplies"/>
    <n v="87.27"/>
    <m/>
    <n v="217.27"/>
    <n v="33"/>
    <b v="0"/>
    <s v="https://via.placeholder.com/200?text=Product+PRD00715"/>
  </r>
  <r>
    <s v="Item 716"/>
    <s v="Home Care"/>
    <s v="BrandC"/>
    <s v="Gulf Imports"/>
    <n v="178.82"/>
    <m/>
    <n v="318.73"/>
    <n v="377"/>
    <b v="0"/>
    <s v="https://via.placeholder.com/200?text=Product+PRD00716"/>
  </r>
  <r>
    <s v="Item 717"/>
    <s v="Food &amp; Beverage"/>
    <s v="BrandA"/>
    <s v="Delta Supplies"/>
    <n v="91.47"/>
    <m/>
    <n v="219.99"/>
    <n v="409"/>
    <b v="0"/>
    <s v="https://via.placeholder.com/200?text=Product+PRD00717"/>
  </r>
  <r>
    <s v="Item 718"/>
    <s v="Food &amp; Beverage"/>
    <s v="BrandB"/>
    <s v="Delta Supplies"/>
    <n v="109.27"/>
    <m/>
    <n v="183.61"/>
    <n v="174"/>
    <b v="0"/>
    <s v="https://via.placeholder.com/200?text=Product+PRD00718"/>
  </r>
  <r>
    <s v="Item 719"/>
    <s v="Personal Care"/>
    <s v="BrandE"/>
    <s v="Delta Supplies"/>
    <n v="49.74"/>
    <m/>
    <n v="101.76"/>
    <n v="341"/>
    <b v="0"/>
    <s v="https://via.placeholder.com/200?text=Product+PRD00719"/>
  </r>
  <r>
    <s v="Item 720"/>
    <s v="Electronics"/>
    <s v="BrandA"/>
    <s v="EastCo"/>
    <n v="55.45"/>
    <m/>
    <n v="95"/>
    <n v="449"/>
    <b v="0"/>
    <s v="https://via.placeholder.com/200?text=Product+PRD00720"/>
  </r>
  <r>
    <s v="Item 721"/>
    <s v="Home Care"/>
    <s v="BrandF"/>
    <s v="ABC Dist."/>
    <n v="110.43"/>
    <m/>
    <n v="217.82"/>
    <n v="8"/>
    <b v="1"/>
    <s v="https://via.placeholder.com/200?text=Product+PRD00721"/>
  </r>
  <r>
    <s v="Item 722"/>
    <s v="Grocery"/>
    <s v="BrandE"/>
    <s v="ABC Dist."/>
    <n v="189.34"/>
    <m/>
    <n v="406.13"/>
    <n v="436"/>
    <b v="0"/>
    <s v="https://via.placeholder.com/200?text=Product+PRD00722"/>
  </r>
  <r>
    <s v="Item 723"/>
    <s v="Food &amp; Beverage"/>
    <s v="BrandB"/>
    <s v="ABC Dist."/>
    <n v="110.2"/>
    <m/>
    <n v="226.79"/>
    <n v="79"/>
    <b v="0"/>
    <s v="https://via.placeholder.com/200?text=Product+PRD00723"/>
  </r>
  <r>
    <s v="Item 724"/>
    <s v="Home Care"/>
    <s v="BrandE"/>
    <s v="ABC Dist."/>
    <n v="180.19"/>
    <m/>
    <n v="316.60000000000002"/>
    <n v="75"/>
    <b v="0"/>
    <s v="https://via.placeholder.com/200?text=Product+PRD00724"/>
  </r>
  <r>
    <s v="Item 725"/>
    <s v="Personal Care"/>
    <s v="BrandB"/>
    <s v="EastCo"/>
    <n v="8.26"/>
    <m/>
    <n v="13.55"/>
    <n v="56"/>
    <b v="0"/>
    <s v="https://via.placeholder.com/200?text=Product+PRD00725"/>
  </r>
  <r>
    <s v="Item 726"/>
    <s v="Personal Care"/>
    <s v="BrandB"/>
    <s v="EastCo"/>
    <n v="50.42"/>
    <m/>
    <n v="112.51"/>
    <n v="173"/>
    <b v="0"/>
    <s v="https://via.placeholder.com/200?text=Product+PRD00726"/>
  </r>
  <r>
    <s v="Item 727"/>
    <s v="Food &amp; Beverage"/>
    <s v="BrandB"/>
    <s v="Delta Supplies"/>
    <n v="10.88"/>
    <m/>
    <n v="14.48"/>
    <n v="114"/>
    <b v="1"/>
    <s v="https://via.placeholder.com/200?text=Product+PRD00727"/>
  </r>
  <r>
    <s v="Item 728"/>
    <s v="Electronics"/>
    <s v="BrandF"/>
    <s v="ABC Dist."/>
    <n v="141.61000000000001"/>
    <m/>
    <n v="179.72"/>
    <n v="468"/>
    <b v="1"/>
    <s v="https://via.placeholder.com/200?text=Product+PRD00728"/>
  </r>
  <r>
    <s v="Item 729"/>
    <s v="Food &amp; Beverage"/>
    <s v="BrandA"/>
    <s v="ABC Dist."/>
    <n v="77.66"/>
    <m/>
    <n v="100.6"/>
    <n v="314"/>
    <b v="0"/>
    <s v="https://via.placeholder.com/200?text=Product+PRD00729"/>
  </r>
  <r>
    <s v="Item 730"/>
    <s v="Electronics"/>
    <s v="BrandA"/>
    <s v="ABC Dist."/>
    <n v="176"/>
    <m/>
    <n v="324.38"/>
    <n v="198"/>
    <b v="0"/>
    <s v="https://via.placeholder.com/200?text=Product+PRD00730"/>
  </r>
  <r>
    <s v="Item 731"/>
    <s v="Home Care"/>
    <s v="BrandA"/>
    <s v="Gulf Imports"/>
    <n v="68.56"/>
    <m/>
    <n v="150.38999999999999"/>
    <n v="420"/>
    <b v="1"/>
    <s v="https://via.placeholder.com/200?text=Product+PRD00731"/>
  </r>
  <r>
    <s v="Item 732"/>
    <s v="Personal Care"/>
    <s v="BrandB"/>
    <s v="ABC Dist."/>
    <n v="42.45"/>
    <m/>
    <n v="81.400000000000006"/>
    <n v="423"/>
    <b v="0"/>
    <s v="https://via.placeholder.com/200?text=Product+PRD00732"/>
  </r>
  <r>
    <s v="Item 733"/>
    <s v="Food &amp; Beverage"/>
    <s v="BrandD"/>
    <s v="Delta Supplies"/>
    <n v="181.93"/>
    <m/>
    <n v="344.5"/>
    <n v="462"/>
    <b v="0"/>
    <s v="https://via.placeholder.com/200?text=Product+PRD00733"/>
  </r>
  <r>
    <s v="Item 734"/>
    <s v="Electronics"/>
    <s v="BrandC"/>
    <s v="Delta Supplies"/>
    <n v="159.72"/>
    <m/>
    <n v="213.36"/>
    <n v="330"/>
    <b v="0"/>
    <s v="https://via.placeholder.com/200?text=Product+PRD00734"/>
  </r>
  <r>
    <s v="Item 735"/>
    <s v="Grocery"/>
    <s v="BrandC"/>
    <s v="Gulf Imports"/>
    <n v="78.86"/>
    <m/>
    <n v="175.67"/>
    <n v="205"/>
    <b v="1"/>
    <s v="https://via.placeholder.com/200?text=Product+PRD00735"/>
  </r>
  <r>
    <s v="Item 736"/>
    <s v="Home Care"/>
    <s v="BrandD"/>
    <s v="ABC Dist."/>
    <n v="182.02"/>
    <m/>
    <n v="330.89"/>
    <n v="236"/>
    <b v="1"/>
    <s v="https://via.placeholder.com/200?text=Product+PRD00736"/>
  </r>
  <r>
    <s v="Item 737"/>
    <s v="Electronics"/>
    <s v="BrandD"/>
    <s v="Gulf Imports"/>
    <n v="30.99"/>
    <m/>
    <n v="59.55"/>
    <n v="401"/>
    <b v="0"/>
    <s v="https://via.placeholder.com/200?text=Product+PRD00737"/>
  </r>
  <r>
    <s v="Item 738"/>
    <s v="Electronics"/>
    <s v="BrandD"/>
    <s v="ABC Dist."/>
    <n v="187.36"/>
    <m/>
    <n v="394.46"/>
    <n v="249"/>
    <b v="1"/>
    <s v="https://via.placeholder.com/200?text=Product+PRD00738"/>
  </r>
  <r>
    <s v="Item 739"/>
    <s v="Personal Care"/>
    <s v="BrandD"/>
    <s v="EastCo"/>
    <n v="93.99"/>
    <m/>
    <n v="183.81"/>
    <n v="141"/>
    <b v="0"/>
    <s v="https://via.placeholder.com/200?text=Product+PRD00739"/>
  </r>
  <r>
    <s v="Item 740"/>
    <s v="Food &amp; Beverage"/>
    <s v="BrandE"/>
    <s v="Nile Traders"/>
    <n v="71.89"/>
    <m/>
    <n v="113.16"/>
    <n v="338"/>
    <b v="0"/>
    <s v="https://via.placeholder.com/200?text=Product+PRD00740"/>
  </r>
  <r>
    <s v="Item 741"/>
    <s v="Food &amp; Beverage"/>
    <s v="BrandF"/>
    <s v="Delta Supplies"/>
    <n v="51.05"/>
    <m/>
    <n v="67.25"/>
    <n v="86"/>
    <b v="1"/>
    <s v="https://via.placeholder.com/200?text=Product+PRD00741"/>
  </r>
  <r>
    <s v="Item 742"/>
    <s v="Food &amp; Beverage"/>
    <s v="BrandC"/>
    <s v="ABC Dist."/>
    <n v="78.53"/>
    <m/>
    <n v="128.58000000000001"/>
    <n v="227"/>
    <b v="0"/>
    <s v="https://via.placeholder.com/200?text=Product+PRD00742"/>
  </r>
  <r>
    <s v="Item 743"/>
    <s v="Grocery"/>
    <s v="BrandE"/>
    <s v="ABC Dist."/>
    <n v="34.44"/>
    <m/>
    <n v="56.48"/>
    <n v="210"/>
    <b v="0"/>
    <s v="https://via.placeholder.com/200?text=Product+PRD00743"/>
  </r>
  <r>
    <s v="Item 744"/>
    <s v="Personal Care"/>
    <s v="BrandB"/>
    <s v="Nile Traders"/>
    <n v="189.48"/>
    <m/>
    <n v="440.64"/>
    <n v="244"/>
    <b v="1"/>
    <s v="https://via.placeholder.com/200?text=Product+PRD00744"/>
  </r>
  <r>
    <s v="Item 745"/>
    <s v="Personal Care"/>
    <s v="BrandB"/>
    <s v="Nile Traders"/>
    <n v="41.66"/>
    <m/>
    <n v="80.42"/>
    <n v="336"/>
    <b v="0"/>
    <s v="https://via.placeholder.com/200?text=Product+PRD00745"/>
  </r>
  <r>
    <s v="Item 746"/>
    <s v="Electronics"/>
    <s v="BrandE"/>
    <s v="ABC Dist."/>
    <n v="43.89"/>
    <m/>
    <n v="96.93"/>
    <n v="136"/>
    <b v="0"/>
    <s v="https://via.placeholder.com/200?text=Product+PRD00746"/>
  </r>
  <r>
    <s v="Item 747"/>
    <s v="Grocery"/>
    <s v="BrandB"/>
    <s v="ABC Dist."/>
    <n v="113.85"/>
    <m/>
    <n v="280.95"/>
    <n v="357"/>
    <b v="0"/>
    <s v="https://via.placeholder.com/200?text=Product+PRD00747"/>
  </r>
  <r>
    <s v="Item 748"/>
    <s v="Food &amp; Beverage"/>
    <s v="BrandE"/>
    <s v="Gulf Imports"/>
    <n v="190.22"/>
    <m/>
    <n v="421.44"/>
    <n v="482"/>
    <b v="0"/>
    <s v="https://via.placeholder.com/200?text=Product+PRD00748"/>
  </r>
  <r>
    <s v="Item 749"/>
    <s v="Personal Care"/>
    <s v="BrandF"/>
    <s v="ABC Dist."/>
    <n v="96.91"/>
    <m/>
    <n v="210.25"/>
    <n v="260"/>
    <b v="0"/>
    <s v="https://via.placeholder.com/200?text=Product+PRD00749"/>
  </r>
  <r>
    <s v="Item 750"/>
    <s v="Personal Care"/>
    <s v="BrandE"/>
    <s v="ABC Dist."/>
    <n v="5.48"/>
    <m/>
    <n v="6.64"/>
    <n v="95"/>
    <b v="0"/>
    <s v="https://via.placeholder.com/200?text=Product+PRD00750"/>
  </r>
  <r>
    <s v="Item 751"/>
    <s v="Food &amp; Beverage"/>
    <s v="BrandB"/>
    <s v="Gulf Imports"/>
    <n v="-53.58"/>
    <s v="Need Review"/>
    <n v="108.69"/>
    <n v="468"/>
    <b v="0"/>
    <s v="https://via.placeholder.com/200?text=Product+PRD00751"/>
  </r>
  <r>
    <s v="Item 752"/>
    <s v="Personal Care"/>
    <s v="BrandA"/>
    <s v="EastCo"/>
    <n v="98.31"/>
    <m/>
    <n v="200.78"/>
    <n v="138"/>
    <b v="0"/>
    <s v="https://via.placeholder.com/200?text=Product+PRD00752"/>
  </r>
  <r>
    <s v="Item 753"/>
    <s v="Food &amp; Beverage"/>
    <s v="BrandD"/>
    <s v="ABC Dist."/>
    <n v="141.07"/>
    <m/>
    <n v="228.19"/>
    <n v="8"/>
    <b v="0"/>
    <s v="https://via.placeholder.com/200?text=Product+PRD00753"/>
  </r>
  <r>
    <s v="Item 754"/>
    <s v="Food &amp; Beverage"/>
    <s v="BrandF"/>
    <s v="ABC Dist."/>
    <n v="115.89"/>
    <m/>
    <n v="192.34"/>
    <n v="335"/>
    <b v="0"/>
    <s v="https://via.placeholder.com/200?text=Product+PRD00754"/>
  </r>
  <r>
    <s v="Item 755"/>
    <s v="Electronics"/>
    <s v="BrandD"/>
    <s v="Gulf Imports"/>
    <n v="8.43"/>
    <m/>
    <n v="11.58"/>
    <n v="216"/>
    <b v="0"/>
    <s v="https://via.placeholder.com/200?text=Product+PRD00755"/>
  </r>
  <r>
    <s v="Item 756"/>
    <s v="Electronics"/>
    <s v="BrandD"/>
    <s v="Delta Supplies"/>
    <n v="41.61"/>
    <m/>
    <n v="74.790000000000006"/>
    <n v="402"/>
    <b v="0"/>
    <s v="https://via.placeholder.com/200?text=Product+PRD00756"/>
  </r>
  <r>
    <s v="Item 757"/>
    <s v="Grocery"/>
    <s v="BrandA"/>
    <s v="ABC Dist."/>
    <n v="109.5"/>
    <m/>
    <n v="205.2"/>
    <n v="44"/>
    <b v="0"/>
    <s v="https://via.placeholder.com/200?text=Product+PRD00757"/>
  </r>
  <r>
    <s v="Item 758"/>
    <s v="Food &amp; Beverage"/>
    <s v="BrandC"/>
    <s v="Gulf Imports"/>
    <n v="177.61"/>
    <m/>
    <n v="359.93"/>
    <n v="220"/>
    <b v="0"/>
    <s v="https://via.placeholder.com/200?text=Product+PRD00758"/>
  </r>
  <r>
    <s v="Item 759"/>
    <s v="Electronics"/>
    <s v="BrandB"/>
    <s v="ABC Dist."/>
    <n v="197.81"/>
    <m/>
    <n v="283.01"/>
    <n v="267"/>
    <b v="0"/>
    <s v="https://via.placeholder.com/200?text=Product+PRD00759"/>
  </r>
  <r>
    <s v="Item 760"/>
    <s v="Electronics"/>
    <s v="BrandC"/>
    <s v="Gulf Imports"/>
    <n v="58.03"/>
    <m/>
    <n v="69.63"/>
    <n v="227"/>
    <b v="0"/>
    <s v="https://via.placeholder.com/200?text=Product+PRD00760"/>
  </r>
  <r>
    <s v="Item 761"/>
    <s v="Grocery"/>
    <s v="BrandF"/>
    <s v="EastCo"/>
    <n v="48.47"/>
    <m/>
    <n v="87.4"/>
    <n v="165"/>
    <b v="0"/>
    <s v="https://via.placeholder.com/200?text=Product+PRD00761"/>
  </r>
  <r>
    <s v="Item 762"/>
    <s v="Grocery"/>
    <s v="BrandC"/>
    <s v="ABC Dist."/>
    <n v="32.770000000000003"/>
    <m/>
    <n v="46.9"/>
    <n v="93"/>
    <b v="1"/>
    <s v="https://via.placeholder.com/200?text=Product+PRD00762"/>
  </r>
  <r>
    <s v="Item 763"/>
    <s v="Electronics"/>
    <s v="BrandC"/>
    <s v="Delta Supplies"/>
    <n v="188.4"/>
    <m/>
    <n v="453.37"/>
    <n v="377"/>
    <b v="0"/>
    <s v="https://via.placeholder.com/200?text=Product+PRD00763"/>
  </r>
  <r>
    <s v="Item 764"/>
    <s v="Home Care"/>
    <s v="BrandA"/>
    <s v="Delta Supplies"/>
    <n v="158.18"/>
    <m/>
    <n v="239.59"/>
    <n v="11"/>
    <b v="0"/>
    <s v="https://via.placeholder.com/200?text=Product+PRD00764"/>
  </r>
  <r>
    <s v="Item 765"/>
    <s v="Grocery"/>
    <s v="BrandE"/>
    <s v="Delta Supplies"/>
    <n v="25.85"/>
    <m/>
    <n v="32.33"/>
    <n v="444"/>
    <b v="1"/>
    <s v="https://via.placeholder.com/200?text=Product+PRD00765"/>
  </r>
  <r>
    <s v="Item 766"/>
    <s v="Home Care"/>
    <s v="BrandA"/>
    <s v="EastCo"/>
    <n v="171.64"/>
    <m/>
    <n v="328.44"/>
    <n v="373"/>
    <b v="0"/>
    <s v="https://via.placeholder.com/200?text=Product+PRD00766"/>
  </r>
  <r>
    <s v="Item 767"/>
    <s v="Grocery"/>
    <s v="BrandE"/>
    <s v="Nile Traders"/>
    <n v="107.88"/>
    <m/>
    <n v="235.59"/>
    <n v="268"/>
    <b v="0"/>
    <s v="https://via.placeholder.com/200?text=Product+PRD00767"/>
  </r>
  <r>
    <s v="Item 768"/>
    <s v="Food &amp; Beverage"/>
    <s v="BrandA"/>
    <s v="Nile Traders"/>
    <n v="34.909999999999997"/>
    <m/>
    <n v="51.68"/>
    <n v="398"/>
    <b v="0"/>
    <s v="https://via.placeholder.com/200?text=Product+PRD00768"/>
  </r>
  <r>
    <s v="Item 769"/>
    <s v="Electronics"/>
    <s v="BrandF"/>
    <s v="ABC Dist."/>
    <n v="110.55"/>
    <m/>
    <n v="240.32"/>
    <n v="387"/>
    <b v="0"/>
    <s v="https://via.placeholder.com/200?text=Product+PRD00769"/>
  </r>
  <r>
    <s v="Item 770"/>
    <s v="Electronics"/>
    <s v="BrandA"/>
    <s v="EastCo"/>
    <n v="183.42"/>
    <m/>
    <n v="244.42"/>
    <n v="463"/>
    <b v="0"/>
    <s v="https://via.placeholder.com/200?text=Product+PRD00770"/>
  </r>
  <r>
    <s v="Item 771"/>
    <s v="Home Care"/>
    <s v="BrandE"/>
    <s v="EastCo"/>
    <n v="61.68"/>
    <m/>
    <n v="75.180000000000007"/>
    <n v="478"/>
    <b v="0"/>
    <s v="https://via.placeholder.com/200?text=Product+PRD00771"/>
  </r>
  <r>
    <s v="Item 772"/>
    <s v="Electronics"/>
    <s v="BrandB"/>
    <s v="Delta Supplies"/>
    <n v="188.97"/>
    <m/>
    <n v="284.86"/>
    <n v="374"/>
    <b v="0"/>
    <s v="https://via.placeholder.com/200?text=Product+PRD00772"/>
  </r>
  <r>
    <s v="Item 773"/>
    <s v="Electronics"/>
    <s v="BrandA"/>
    <s v="Nile Traders"/>
    <n v="99.27"/>
    <m/>
    <n v="129.15"/>
    <n v="206"/>
    <b v="0"/>
    <s v="https://via.placeholder.com/200?text=Product+PRD00773"/>
  </r>
  <r>
    <s v="Item 774"/>
    <s v="Grocery"/>
    <s v="BrandF"/>
    <s v="Delta Supplies"/>
    <n v="70.28"/>
    <m/>
    <n v="135.94999999999999"/>
    <n v="314"/>
    <b v="0"/>
    <s v="https://via.placeholder.com/200?text=Product+PRD00774"/>
  </r>
  <r>
    <s v="Item 775"/>
    <s v="Home Care"/>
    <s v="BrandF"/>
    <s v="Gulf Imports"/>
    <n v="183.33"/>
    <m/>
    <n v="386.03"/>
    <n v="101"/>
    <b v="1"/>
    <s v="https://via.placeholder.com/200?text=Product+PRD00775"/>
  </r>
  <r>
    <s v="Item 776"/>
    <s v="Grocery"/>
    <s v="BrandB"/>
    <s v="Delta Supplies"/>
    <n v="57.99"/>
    <m/>
    <n v="67.59"/>
    <n v="227"/>
    <b v="1"/>
    <s v="https://via.placeholder.com/200?text=Product+PRD00776"/>
  </r>
  <r>
    <s v="Item 777"/>
    <s v="Electronics"/>
    <s v="BrandD"/>
    <s v="Delta Supplies"/>
    <n v="72.98"/>
    <m/>
    <n v="107.03"/>
    <n v="480"/>
    <b v="1"/>
    <s v="https://via.placeholder.com/200?text=Product+PRD00777"/>
  </r>
  <r>
    <s v="Item 778"/>
    <s v="Personal Care"/>
    <s v="BrandA"/>
    <s v="Nile Traders"/>
    <n v="193.92"/>
    <m/>
    <n v="246.98"/>
    <n v="25"/>
    <b v="0"/>
    <s v="https://via.placeholder.com/200?text=Product+PRD00778"/>
  </r>
  <r>
    <s v="Item 779"/>
    <s v="Grocery"/>
    <s v="BrandF"/>
    <s v="ABC Dist."/>
    <n v="77.319999999999993"/>
    <m/>
    <n v="140"/>
    <n v="193"/>
    <b v="0"/>
    <s v="https://via.placeholder.com/200?text=Product+PRD00779"/>
  </r>
  <r>
    <s v="Item 780"/>
    <s v="Personal Care"/>
    <s v="BrandC"/>
    <s v="Delta Supplies"/>
    <n v="89.74"/>
    <m/>
    <n v="109.4"/>
    <n v="403"/>
    <b v="0"/>
    <s v="https://via.placeholder.com/200?text=Product+PRD00780"/>
  </r>
  <r>
    <s v="Item 781"/>
    <s v="Grocery"/>
    <s v="BrandC"/>
    <s v="Delta Supplies"/>
    <n v="153.55000000000001"/>
    <m/>
    <n v="355.3"/>
    <n v="440"/>
    <b v="1"/>
    <s v="https://via.placeholder.com/200?text=Product+PRD00781"/>
  </r>
  <r>
    <s v="Item 782"/>
    <s v="Food &amp; Beverage"/>
    <s v="BrandA"/>
    <s v="Gulf Imports"/>
    <n v="175.18"/>
    <m/>
    <n v="359.01"/>
    <n v="44"/>
    <b v="0"/>
    <s v="https://via.placeholder.com/200?text=Product+PRD00782"/>
  </r>
  <r>
    <s v="Item 783"/>
    <s v="Food &amp; Beverage"/>
    <s v="BrandE"/>
    <s v="Delta Supplies"/>
    <n v="23.42"/>
    <m/>
    <n v="34.01"/>
    <n v="485"/>
    <b v="0"/>
    <s v="https://via.placeholder.com/200?text=Product+PRD00783"/>
  </r>
  <r>
    <s v="Item 784"/>
    <s v="Food &amp; Beverage"/>
    <s v="BrandA"/>
    <s v="ABC Dist."/>
    <n v="140.80000000000001"/>
    <m/>
    <n v="246.84"/>
    <n v="237"/>
    <b v="0"/>
    <s v="https://via.placeholder.com/200?text=Product+PRD00784"/>
  </r>
  <r>
    <s v="Item 785"/>
    <s v="Grocery"/>
    <s v="BrandB"/>
    <s v="Nile Traders"/>
    <n v="99.85"/>
    <m/>
    <n v="183.55"/>
    <n v="376"/>
    <b v="0"/>
    <s v="https://via.placeholder.com/200?text=Product+PRD00785"/>
  </r>
  <r>
    <s v="Item 786"/>
    <s v="Home Care"/>
    <s v="BrandE"/>
    <s v="ABC Dist."/>
    <n v="194.34"/>
    <m/>
    <n v="221.24"/>
    <n v="359"/>
    <b v="0"/>
    <s v="https://via.placeholder.com/200?text=Product+PRD00786"/>
  </r>
  <r>
    <s v="Item 787"/>
    <s v="Home Care"/>
    <s v="BrandF"/>
    <s v="Nile Traders"/>
    <n v="77.239999999999995"/>
    <m/>
    <n v="174.22"/>
    <n v="348"/>
    <b v="0"/>
    <s v="https://via.placeholder.com/200?text=Product+PRD00787"/>
  </r>
  <r>
    <s v="Item 788"/>
    <s v="Grocery"/>
    <s v="BrandC"/>
    <s v="EastCo"/>
    <n v="144.38"/>
    <m/>
    <n v="330.88"/>
    <n v="66"/>
    <b v="0"/>
    <s v="https://via.placeholder.com/200?text=Product+PRD00788"/>
  </r>
  <r>
    <s v="Item 789"/>
    <s v="Home Care"/>
    <s v="BrandB"/>
    <s v="EastCo"/>
    <n v="95.25"/>
    <m/>
    <n v="207.77"/>
    <n v="86"/>
    <b v="0"/>
    <s v="https://via.placeholder.com/200?text=Product+PRD00789"/>
  </r>
  <r>
    <s v="Item 790"/>
    <s v="Home Care"/>
    <s v="BrandB"/>
    <s v="Gulf Imports"/>
    <n v="119.6"/>
    <m/>
    <n v="140.88"/>
    <n v="215"/>
    <b v="0"/>
    <s v="https://via.placeholder.com/200?text=Product+PRD00790"/>
  </r>
  <r>
    <s v="Item 791"/>
    <s v="Food &amp; Beverage"/>
    <s v="BrandB"/>
    <s v="Gulf Imports"/>
    <n v="104.77"/>
    <m/>
    <n v="183.75"/>
    <n v="27"/>
    <b v="1"/>
    <s v="https://via.placeholder.com/200?text=Product+PRD00791"/>
  </r>
  <r>
    <s v="Item 792"/>
    <s v="Home Care"/>
    <s v="BrandF"/>
    <s v="ABC Dist."/>
    <n v="5.86"/>
    <m/>
    <n v="13.33"/>
    <n v="148"/>
    <b v="0"/>
    <s v="https://via.placeholder.com/200?text=Product+PRD00792"/>
  </r>
  <r>
    <s v="Item 793"/>
    <s v="Grocery"/>
    <s v="BrandC"/>
    <s v="Gulf Imports"/>
    <n v="161.24"/>
    <m/>
    <n v="309.58"/>
    <n v="357"/>
    <b v="0"/>
    <s v="https://via.placeholder.com/200?text=Product+PRD00793"/>
  </r>
  <r>
    <s v="Item 794"/>
    <s v="Personal Care"/>
    <s v="BrandB"/>
    <s v="ABC Dist."/>
    <n v="159.72999999999999"/>
    <m/>
    <n v="382.23"/>
    <n v="107"/>
    <b v="0"/>
    <s v="https://via.placeholder.com/200?text=Product+PRD00794"/>
  </r>
  <r>
    <s v="Item 795"/>
    <s v="Home Care"/>
    <s v="BrandD"/>
    <s v="Nile Traders"/>
    <n v="91.72"/>
    <m/>
    <n v="200.09"/>
    <n v="294"/>
    <b v="0"/>
    <s v="https://via.placeholder.com/200?text=Product+PRD00795"/>
  </r>
  <r>
    <s v="Item 796"/>
    <s v="Electronics"/>
    <s v="BrandF"/>
    <s v="EastCo"/>
    <n v="190.8"/>
    <m/>
    <n v="324.8"/>
    <n v="218"/>
    <b v="0"/>
    <s v="https://via.placeholder.com/200?text=Product+PRD00796"/>
  </r>
  <r>
    <s v="Item 797"/>
    <s v="Personal Care"/>
    <s v="BrandB"/>
    <s v="ABC Dist."/>
    <n v="93.82"/>
    <m/>
    <n v="181.04"/>
    <n v="456"/>
    <b v="0"/>
    <s v="https://via.placeholder.com/200?text=Product+PRD00797"/>
  </r>
  <r>
    <s v="Item 798"/>
    <s v="Electronics"/>
    <s v="BrandD"/>
    <s v="Nile Traders"/>
    <n v="12.92"/>
    <m/>
    <n v="15.41"/>
    <n v="418"/>
    <b v="1"/>
    <s v="https://via.placeholder.com/200?text=Product+PRD00798"/>
  </r>
  <r>
    <s v="Item 799"/>
    <s v="Personal Care"/>
    <s v="BrandF"/>
    <s v="ABC Dist."/>
    <n v="115.93"/>
    <m/>
    <n v="230.08"/>
    <n v="486"/>
    <b v="0"/>
    <s v="https://via.placeholder.com/200?text=Product+PRD00799"/>
  </r>
  <r>
    <s v="Item 800"/>
    <s v="Personal Care"/>
    <s v="BrandB"/>
    <s v="ABC Dist."/>
    <n v="105.51"/>
    <m/>
    <n v="255.63"/>
    <n v="227"/>
    <b v="0"/>
    <s v="https://via.placeholder.com/200?text=Product+PRD00800"/>
  </r>
  <r>
    <s v="Item 801"/>
    <s v="Food &amp; Beverage"/>
    <s v="BrandC"/>
    <s v="Delta Supplies"/>
    <n v="191.84"/>
    <m/>
    <n v="283.70999999999998"/>
    <n v="107"/>
    <b v="0"/>
    <s v="https://via.placeholder.com/200?text=Product+PRD00801"/>
  </r>
  <r>
    <s v="Item 802"/>
    <s v="Personal Care"/>
    <s v="BrandB"/>
    <s v="Nile Traders"/>
    <n v="165.62"/>
    <m/>
    <n v="289.67"/>
    <n v="370"/>
    <b v="0"/>
    <s v="https://via.placeholder.com/200?text=Product+PRD00802"/>
  </r>
  <r>
    <s v="Item 803"/>
    <s v="Home Care"/>
    <s v="BrandA"/>
    <s v="Delta Supplies"/>
    <n v="161.02000000000001"/>
    <m/>
    <n v="266.52999999999997"/>
    <n v="55"/>
    <b v="1"/>
    <s v="https://via.placeholder.com/200?text=Product+PRD00803"/>
  </r>
  <r>
    <s v="Item 804"/>
    <s v="Electronics"/>
    <s v="BrandB"/>
    <s v="ABC Dist."/>
    <n v="177.23"/>
    <m/>
    <n v="339.63"/>
    <n v="261"/>
    <b v="0"/>
    <s v="https://via.placeholder.com/200?text=Product+PRD00804"/>
  </r>
  <r>
    <s v="Item 805"/>
    <s v="Food &amp; Beverage"/>
    <s v="BrandA"/>
    <s v="Nile Traders"/>
    <n v="13.66"/>
    <m/>
    <n v="27"/>
    <n v="277"/>
    <b v="1"/>
    <s v="https://via.placeholder.com/200?text=Product+PRD00805"/>
  </r>
  <r>
    <s v="Item 806"/>
    <s v="Electronics"/>
    <s v="BrandC"/>
    <s v="Delta Supplies"/>
    <n v="65.62"/>
    <m/>
    <n v="80.55"/>
    <n v="201"/>
    <b v="0"/>
    <s v="https://via.placeholder.com/200?text=Product+PRD00806"/>
  </r>
  <r>
    <s v="Item 807"/>
    <s v="Electronics"/>
    <s v="BrandE"/>
    <s v="EastCo"/>
    <n v="97.4"/>
    <m/>
    <n v="214.21"/>
    <n v="104"/>
    <b v="0"/>
    <s v="https://via.placeholder.com/200?text=Product+PRD00807"/>
  </r>
  <r>
    <s v="Item 808"/>
    <s v="Food &amp; Beverage"/>
    <s v="BrandC"/>
    <s v="Nile Traders"/>
    <n v="194.82"/>
    <m/>
    <n v="367.25"/>
    <n v="124"/>
    <b v="0"/>
    <s v="https://via.placeholder.com/200?text=Product+PRD00808"/>
  </r>
  <r>
    <s v="Item 809"/>
    <s v="Personal Care"/>
    <s v="BrandA"/>
    <s v="Gulf Imports"/>
    <n v="180.75"/>
    <m/>
    <n v="310.3"/>
    <n v="206"/>
    <b v="1"/>
    <s v="https://via.placeholder.com/200?text=Product+PRD00809"/>
  </r>
  <r>
    <s v="Item 810"/>
    <s v="Grocery"/>
    <s v="BrandA"/>
    <s v="Nile Traders"/>
    <n v="119.86"/>
    <m/>
    <n v="192.48"/>
    <n v="137"/>
    <b v="1"/>
    <s v="https://via.placeholder.com/200?text=Product+PRD00810"/>
  </r>
  <r>
    <s v="Item 811"/>
    <s v="Food &amp; Beverage"/>
    <s v="BrandF"/>
    <s v="Nile Traders"/>
    <n v="97.9"/>
    <m/>
    <n v="229.68"/>
    <n v="466"/>
    <b v="0"/>
    <s v="https://via.placeholder.com/200?text=Product+PRD00811"/>
  </r>
  <r>
    <s v="Item 812"/>
    <s v="Home Care"/>
    <s v="BrandF"/>
    <s v="Gulf Imports"/>
    <n v="47.77"/>
    <m/>
    <n v="107.77"/>
    <n v="427"/>
    <b v="1"/>
    <s v="https://via.placeholder.com/200?text=Product+PRD00812"/>
  </r>
  <r>
    <s v="Item 813"/>
    <s v="Home Care"/>
    <s v="BrandD"/>
    <s v="EastCo"/>
    <n v="95.18"/>
    <m/>
    <n v="185.58"/>
    <n v="358"/>
    <b v="0"/>
    <s v="https://via.placeholder.com/200?text=Product+PRD00813"/>
  </r>
  <r>
    <s v="Item 814"/>
    <s v="Electronics"/>
    <s v="BrandB"/>
    <s v="Nile Traders"/>
    <n v="100.96"/>
    <m/>
    <n v="178.5"/>
    <n v="92"/>
    <b v="0"/>
    <s v="https://via.placeholder.com/200?text=Product+PRD00814"/>
  </r>
  <r>
    <s v="Item 815"/>
    <s v="Grocery"/>
    <s v="BrandF"/>
    <s v="Gulf Imports"/>
    <n v="24.81"/>
    <m/>
    <n v="36.19"/>
    <n v="275"/>
    <b v="1"/>
    <s v="https://via.placeholder.com/200?text=Product+PRD00815"/>
  </r>
  <r>
    <s v="Item 816"/>
    <s v="Personal Care"/>
    <s v="BrandD"/>
    <s v="Nile Traders"/>
    <n v="126.29"/>
    <m/>
    <n v="275.97000000000003"/>
    <n v="464"/>
    <b v="0"/>
    <s v="https://via.placeholder.com/200?text=Product+PRD00816"/>
  </r>
  <r>
    <s v="Item 817"/>
    <s v="Grocery"/>
    <s v="BrandC"/>
    <s v="EastCo"/>
    <n v="12.68"/>
    <m/>
    <n v="18.95"/>
    <n v="119"/>
    <b v="1"/>
    <s v="https://via.placeholder.com/200?text=Product+PRD00817"/>
  </r>
  <r>
    <s v="Item 818"/>
    <s v="Electronics"/>
    <s v="BrandC"/>
    <s v="ABC Dist."/>
    <n v="191.39"/>
    <m/>
    <n v="405.17"/>
    <n v="140"/>
    <b v="0"/>
    <s v="https://via.placeholder.com/200?text=Product+PRD00818"/>
  </r>
  <r>
    <s v="Item 819"/>
    <s v="Grocery"/>
    <s v="BrandA"/>
    <s v="Delta Supplies"/>
    <n v="94.59"/>
    <m/>
    <n v="173.11"/>
    <n v="277"/>
    <b v="0"/>
    <s v="https://via.placeholder.com/200?text=Product+PRD00819"/>
  </r>
  <r>
    <s v="Item 820"/>
    <s v="Food &amp; Beverage"/>
    <s v="BrandF"/>
    <s v="EastCo"/>
    <n v="31.98"/>
    <m/>
    <n v="70.86"/>
    <n v="141"/>
    <b v="1"/>
    <s v="https://via.placeholder.com/200?text=Product+PRD00820"/>
  </r>
  <r>
    <s v="Item 821"/>
    <s v="Home Care"/>
    <s v="BrandD"/>
    <s v="ABC Dist."/>
    <n v="68.540000000000006"/>
    <m/>
    <n v="126.86"/>
    <n v="124"/>
    <b v="1"/>
    <s v="https://via.placeholder.com/200?text=Product+PRD00821"/>
  </r>
  <r>
    <s v="Item 822"/>
    <s v="Home Care"/>
    <s v="BrandF"/>
    <s v="Delta Supplies"/>
    <n v="74.22"/>
    <m/>
    <n v="143.47"/>
    <n v="420"/>
    <b v="0"/>
    <s v="https://via.placeholder.com/200?text=Product+PRD00822"/>
  </r>
  <r>
    <s v="Item 823"/>
    <s v="Home Care"/>
    <s v="BrandD"/>
    <s v="EastCo"/>
    <n v="23.63"/>
    <m/>
    <n v="50.33"/>
    <n v="272"/>
    <b v="1"/>
    <s v="https://via.placeholder.com/200?text=Product+PRD00823"/>
  </r>
  <r>
    <s v="Item 824"/>
    <s v="Home Care"/>
    <s v="BrandC"/>
    <s v="Gulf Imports"/>
    <n v="142.41"/>
    <m/>
    <n v="188.77"/>
    <n v="463"/>
    <b v="0"/>
    <s v="https://via.placeholder.com/200?text=Product+PRD00824"/>
  </r>
  <r>
    <s v="Item 825"/>
    <s v="Personal Care"/>
    <s v="BrandF"/>
    <s v="Gulf Imports"/>
    <n v="99.3"/>
    <m/>
    <n v="161.93"/>
    <n v="246"/>
    <b v="0"/>
    <s v="https://via.placeholder.com/200?text=Product+PRD00825"/>
  </r>
  <r>
    <s v="Item 826"/>
    <s v="Electronics"/>
    <s v="BrandE"/>
    <s v="EastCo"/>
    <n v="12.57"/>
    <m/>
    <n v="27.03"/>
    <n v="278"/>
    <b v="0"/>
    <s v="https://via.placeholder.com/200?text=Product+PRD00826"/>
  </r>
  <r>
    <s v="Item 827"/>
    <s v="Grocery"/>
    <s v="BrandC"/>
    <s v="ABC Dist."/>
    <n v="188.49"/>
    <m/>
    <n v="269.79000000000002"/>
    <n v="427"/>
    <b v="0"/>
    <s v="https://via.placeholder.com/200?text=Product+PRD00827"/>
  </r>
  <r>
    <s v="Item 828"/>
    <s v="Grocery"/>
    <s v="BrandE"/>
    <s v="EastCo"/>
    <n v="123.69"/>
    <m/>
    <n v="262.75"/>
    <n v="471"/>
    <b v="1"/>
    <s v="https://via.placeholder.com/200?text=Product+PRD00828"/>
  </r>
  <r>
    <s v="Item 829"/>
    <s v="Home Care"/>
    <s v="BrandD"/>
    <s v="ABC Dist."/>
    <n v="117.59"/>
    <m/>
    <n v="192.9"/>
    <n v="253"/>
    <b v="0"/>
    <s v="https://via.placeholder.com/200?text=Product+PRD00829"/>
  </r>
  <r>
    <s v="Item 830"/>
    <s v="Electronics"/>
    <s v="BrandA"/>
    <s v="EastCo"/>
    <n v="122.87"/>
    <m/>
    <n v="287.58999999999997"/>
    <n v="290"/>
    <b v="0"/>
    <s v="https://via.placeholder.com/200?text=Product+PRD00830"/>
  </r>
  <r>
    <s v="Item 831"/>
    <s v="Grocery"/>
    <s v="BrandF"/>
    <s v="Delta Supplies"/>
    <n v="55.18"/>
    <m/>
    <n v="80.069999999999993"/>
    <n v="84"/>
    <b v="0"/>
    <s v="https://via.placeholder.com/200?text=Product+PRD00831"/>
  </r>
  <r>
    <s v="Item 832"/>
    <s v="Grocery"/>
    <s v="BrandE"/>
    <s v="ABC Dist."/>
    <n v="53.67"/>
    <m/>
    <n v="84.85"/>
    <n v="81"/>
    <b v="1"/>
    <s v="https://via.placeholder.com/200?text=Product+PRD00832"/>
  </r>
  <r>
    <s v="Item 833"/>
    <s v="Home Care"/>
    <s v="BrandA"/>
    <s v="Gulf Imports"/>
    <n v="54.17"/>
    <m/>
    <n v="111.05"/>
    <n v="472"/>
    <b v="0"/>
    <s v="https://via.placeholder.com/200?text=Product+PRD00833"/>
  </r>
  <r>
    <s v="Item 834"/>
    <s v="Grocery"/>
    <s v="BrandE"/>
    <s v="Delta Supplies"/>
    <n v="42.77"/>
    <m/>
    <n v="87.72"/>
    <n v="62"/>
    <b v="0"/>
    <s v="https://via.placeholder.com/200?text=Product+PRD00834"/>
  </r>
  <r>
    <s v="Item 835"/>
    <s v="Food &amp; Beverage"/>
    <s v="BrandD"/>
    <s v="Delta Supplies"/>
    <n v="34.85"/>
    <m/>
    <n v="55.54"/>
    <n v="391"/>
    <b v="1"/>
    <s v="https://via.placeholder.com/200?text=Product+PRD00835"/>
  </r>
  <r>
    <s v="Item 836"/>
    <s v="Home Care"/>
    <s v="BrandB"/>
    <s v="Nile Traders"/>
    <n v="47.44"/>
    <m/>
    <n v="78.2"/>
    <n v="141"/>
    <b v="1"/>
    <s v="https://via.placeholder.com/200?text=Product+PRD00836"/>
  </r>
  <r>
    <s v="Item 837"/>
    <s v="Electronics"/>
    <s v="BrandB"/>
    <s v="EastCo"/>
    <n v="182.92"/>
    <m/>
    <n v="397.85"/>
    <n v="217"/>
    <b v="1"/>
    <s v="https://via.placeholder.com/200?text=Product+PRD00837"/>
  </r>
  <r>
    <s v="Item 838"/>
    <s v="Electronics"/>
    <s v="BrandD"/>
    <s v="Nile Traders"/>
    <n v="78.61"/>
    <m/>
    <n v="118.57"/>
    <n v="79"/>
    <b v="0"/>
    <s v="https://via.placeholder.com/200?text=Product+PRD00838"/>
  </r>
  <r>
    <s v="Item 839"/>
    <s v="Grocery"/>
    <s v="BrandD"/>
    <s v="EastCo"/>
    <n v="58.29"/>
    <m/>
    <n v="105.22"/>
    <n v="215"/>
    <b v="1"/>
    <s v="https://via.placeholder.com/200?text=Product+PRD00839"/>
  </r>
  <r>
    <s v="Item 840"/>
    <s v="Food &amp; Beverage"/>
    <s v="BrandD"/>
    <s v="Nile Traders"/>
    <n v="149.65"/>
    <m/>
    <n v="261.83"/>
    <n v="350"/>
    <b v="0"/>
    <s v="https://via.placeholder.com/200?text=Product+PRD00840"/>
  </r>
  <r>
    <s v="Item 841"/>
    <s v="Home Care"/>
    <s v="BrandE"/>
    <s v="EastCo"/>
    <n v="162.1"/>
    <m/>
    <n v="252.78"/>
    <n v="442"/>
    <b v="0"/>
    <s v="https://via.placeholder.com/200?text=Product+PRD00841"/>
  </r>
  <r>
    <s v="Item 842"/>
    <s v="Grocery"/>
    <s v="BrandB"/>
    <s v="EastCo"/>
    <n v="17.45"/>
    <m/>
    <n v="20.27"/>
    <n v="382"/>
    <b v="1"/>
    <s v="https://via.placeholder.com/200?text=Product+PRD00842"/>
  </r>
  <r>
    <s v="Item 843"/>
    <s v="Food &amp; Beverage"/>
    <s v="BrandF"/>
    <s v="ABC Dist."/>
    <n v="92.45"/>
    <m/>
    <n v="129.07"/>
    <n v="115"/>
    <b v="1"/>
    <s v="https://via.placeholder.com/200?text=Product+PRD00843"/>
  </r>
  <r>
    <s v="Item 844"/>
    <s v="Home Care"/>
    <s v="BrandD"/>
    <s v="Gulf Imports"/>
    <n v="48.67"/>
    <m/>
    <n v="119.44"/>
    <n v="414"/>
    <b v="1"/>
    <s v="https://via.placeholder.com/200?text=Product+PRD00844"/>
  </r>
  <r>
    <s v="Item 845"/>
    <s v="Electronics"/>
    <s v="BrandA"/>
    <s v="Gulf Imports"/>
    <n v="104.43"/>
    <m/>
    <n v="224.17"/>
    <n v="229"/>
    <b v="0"/>
    <s v="https://via.placeholder.com/200?text=Product+PRD00845"/>
  </r>
  <r>
    <s v="Item 846"/>
    <s v="Personal Care"/>
    <s v="BrandD"/>
    <s v="Nile Traders"/>
    <n v="103.05"/>
    <m/>
    <n v="128.22999999999999"/>
    <n v="248"/>
    <b v="0"/>
    <s v="https://via.placeholder.com/200?text=Product+PRD00846"/>
  </r>
  <r>
    <s v="Item 847"/>
    <s v="Home Care"/>
    <s v="BrandC"/>
    <s v="Gulf Imports"/>
    <n v="172.53"/>
    <m/>
    <n v="350.53"/>
    <n v="35"/>
    <b v="1"/>
    <s v="https://via.placeholder.com/200?text=Product+PRD00847"/>
  </r>
  <r>
    <s v="Item 848"/>
    <s v="Personal Care"/>
    <s v="BrandF"/>
    <s v="EastCo"/>
    <n v="146.62"/>
    <m/>
    <n v="270.12"/>
    <n v="470"/>
    <b v="0"/>
    <s v="https://via.placeholder.com/200?text=Product+PRD00848"/>
  </r>
  <r>
    <s v="Item 849"/>
    <s v="Home Care"/>
    <s v="BrandE"/>
    <s v="ABC Dist."/>
    <n v="31.52"/>
    <m/>
    <n v="64.209999999999994"/>
    <n v="196"/>
    <b v="0"/>
    <s v="https://via.placeholder.com/200?text=Product+PRD00849"/>
  </r>
  <r>
    <s v="Item 850"/>
    <s v="Electronics"/>
    <s v="BrandC"/>
    <s v="Delta Supplies"/>
    <n v="30.74"/>
    <m/>
    <n v="43.75"/>
    <n v="472"/>
    <b v="0"/>
    <s v="https://via.placeholder.com/200?text=Product+PRD00850"/>
  </r>
  <r>
    <s v="Item 851"/>
    <s v="Grocery"/>
    <s v="BrandE"/>
    <s v="Delta Supplies"/>
    <n v="37.840000000000003"/>
    <m/>
    <n v="49.76"/>
    <n v="341"/>
    <b v="0"/>
    <s v="https://via.placeholder.com/200?text=Product+PRD00851"/>
  </r>
  <r>
    <s v="Item 852"/>
    <s v="Electronics"/>
    <s v="BrandB"/>
    <s v="Nile Traders"/>
    <n v="130.94"/>
    <m/>
    <n v="254.62"/>
    <n v="405"/>
    <b v="0"/>
    <s v="https://via.placeholder.com/200?text=Product+PRD00852"/>
  </r>
  <r>
    <s v="Item 853"/>
    <s v="Food &amp; Beverage"/>
    <s v="BrandD"/>
    <s v="ABC Dist."/>
    <n v="29.08"/>
    <m/>
    <n v="55.68"/>
    <n v="366"/>
    <b v="0"/>
    <s v="https://via.placeholder.com/200?text=Product+PRD00853"/>
  </r>
  <r>
    <s v="Item 854"/>
    <s v="Food &amp; Beverage"/>
    <s v="BrandA"/>
    <s v="ABC Dist."/>
    <n v="197.69"/>
    <m/>
    <n v="419.61"/>
    <n v="352"/>
    <b v="0"/>
    <s v="https://via.placeholder.com/200?text=Product+PRD00854"/>
  </r>
  <r>
    <s v="Item 855"/>
    <s v="Personal Care"/>
    <s v="BrandD"/>
    <s v="Nile Traders"/>
    <n v="171.19"/>
    <m/>
    <n v="315.16000000000003"/>
    <n v="1"/>
    <b v="1"/>
    <s v="https://via.placeholder.com/200?text=Product+PRD00855"/>
  </r>
  <r>
    <s v="Item 856"/>
    <s v="Personal Care"/>
    <s v="BrandF"/>
    <s v="Nile Traders"/>
    <n v="135.11000000000001"/>
    <m/>
    <n v="280.25"/>
    <n v="14"/>
    <b v="0"/>
    <s v="https://via.placeholder.com/200?text=Product+PRD00856"/>
  </r>
  <r>
    <s v="Item 857"/>
    <s v="Electronics"/>
    <s v="BrandB"/>
    <s v="ABC Dist."/>
    <n v="180.69"/>
    <m/>
    <n v="297.89"/>
    <n v="375"/>
    <b v="0"/>
    <s v="https://via.placeholder.com/200?text=Product+PRD00857"/>
  </r>
  <r>
    <s v="Item 858"/>
    <s v="Personal Care"/>
    <s v="BrandF"/>
    <s v="Gulf Imports"/>
    <n v="187.09"/>
    <m/>
    <n v="455.52"/>
    <n v="468"/>
    <b v="0"/>
    <s v="https://via.placeholder.com/200?text=Product+PRD00858"/>
  </r>
  <r>
    <s v="Item 859"/>
    <s v="Food &amp; Beverage"/>
    <s v="BrandE"/>
    <s v="EastCo"/>
    <n v="199.14"/>
    <m/>
    <n v="483.73"/>
    <n v="481"/>
    <b v="1"/>
    <s v="https://via.placeholder.com/200?text=Product+PRD00859"/>
  </r>
  <r>
    <s v="Item 860"/>
    <s v="Personal Care"/>
    <s v="BrandC"/>
    <s v="Gulf Imports"/>
    <n v="91.15"/>
    <m/>
    <n v="164.87"/>
    <n v="401"/>
    <b v="1"/>
    <s v="https://via.placeholder.com/200?text=Product+PRD00860"/>
  </r>
  <r>
    <s v="Item 861"/>
    <s v="Home Care"/>
    <s v="BrandA"/>
    <s v="ABC Dist."/>
    <n v="175.35"/>
    <m/>
    <n v="239.96"/>
    <n v="441"/>
    <b v="1"/>
    <s v="https://via.placeholder.com/200?text=Product+PRD00861"/>
  </r>
  <r>
    <s v="Item 862"/>
    <s v="Personal Care"/>
    <s v="BrandA"/>
    <s v="ABC Dist."/>
    <n v="88.96"/>
    <m/>
    <n v="163.69999999999999"/>
    <n v="481"/>
    <b v="0"/>
    <s v="https://via.placeholder.com/200?text=Product+PRD00862"/>
  </r>
  <r>
    <s v="Item 863"/>
    <s v="Grocery"/>
    <s v="BrandF"/>
    <s v="ABC Dist."/>
    <n v="137.09"/>
    <m/>
    <n v="269.49"/>
    <n v="398"/>
    <b v="0"/>
    <s v="https://via.placeholder.com/200?text=Product+PRD00863"/>
  </r>
  <r>
    <s v="Item 864"/>
    <s v="Grocery"/>
    <s v="BrandC"/>
    <s v="Delta Supplies"/>
    <n v="176.45"/>
    <m/>
    <n v="268.83"/>
    <n v="304"/>
    <b v="1"/>
    <s v="https://via.placeholder.com/200?text=Product+PRD00864"/>
  </r>
  <r>
    <s v="Item 865"/>
    <s v="Electronics"/>
    <s v="BrandF"/>
    <s v="Delta Supplies"/>
    <n v="16.75"/>
    <m/>
    <n v="23.1"/>
    <n v="67"/>
    <b v="1"/>
    <s v="https://via.placeholder.com/200?text=Product+PRD00865"/>
  </r>
  <r>
    <s v="Item 866"/>
    <s v="Electronics"/>
    <s v="BrandD"/>
    <s v="Gulf Imports"/>
    <n v="180.35"/>
    <m/>
    <n v="274.76"/>
    <n v="460"/>
    <b v="1"/>
    <s v="https://via.placeholder.com/200?text=Product+PRD00866"/>
  </r>
  <r>
    <s v="Item 867"/>
    <s v="Home Care"/>
    <s v="BrandF"/>
    <s v="Delta Supplies"/>
    <n v="115.67"/>
    <m/>
    <n v="136.59"/>
    <n v="137"/>
    <b v="0"/>
    <s v="https://via.placeholder.com/200?text=Product+PRD00867"/>
  </r>
  <r>
    <s v="Item 868"/>
    <s v="Home Care"/>
    <s v="BrandC"/>
    <s v="ABC Dist."/>
    <n v="10.19"/>
    <m/>
    <n v="23.68"/>
    <n v="317"/>
    <b v="0"/>
    <s v="https://via.placeholder.com/200?text=Product+PRD00868"/>
  </r>
  <r>
    <s v="Item 869"/>
    <s v="Personal Care"/>
    <s v="BrandD"/>
    <s v="Nile Traders"/>
    <n v="34.200000000000003"/>
    <m/>
    <n v="49.26"/>
    <n v="124"/>
    <b v="0"/>
    <s v="https://via.placeholder.com/200?text=Product+PRD00869"/>
  </r>
  <r>
    <s v="Item 870"/>
    <s v="Personal Care"/>
    <s v="BrandF"/>
    <s v="Delta Supplies"/>
    <n v="162.03"/>
    <m/>
    <n v="337.56"/>
    <n v="90"/>
    <b v="0"/>
    <s v="https://via.placeholder.com/200?text=Product+PRD00870"/>
  </r>
  <r>
    <s v="Item 871"/>
    <s v="Food &amp; Beverage"/>
    <s v="BrandF"/>
    <s v="EastCo"/>
    <n v="14.06"/>
    <m/>
    <n v="29.77"/>
    <n v="315"/>
    <b v="0"/>
    <s v="https://via.placeholder.com/200?text=Product+PRD00871"/>
  </r>
  <r>
    <s v="Item 872"/>
    <s v="Food &amp; Beverage"/>
    <s v="BrandA"/>
    <s v="Delta Supplies"/>
    <n v="78.05"/>
    <m/>
    <n v="144.96"/>
    <n v="331"/>
    <b v="1"/>
    <s v="https://via.placeholder.com/200?text=Product+PRD00872"/>
  </r>
  <r>
    <s v="Item 873"/>
    <s v="Grocery"/>
    <s v="BrandF"/>
    <s v="ABC Dist."/>
    <n v="91.2"/>
    <m/>
    <n v="100.5"/>
    <n v="95"/>
    <b v="0"/>
    <s v="https://via.placeholder.com/200?text=Product+PRD00873"/>
  </r>
  <r>
    <s v="Item 874"/>
    <s v="Grocery"/>
    <s v="BrandE"/>
    <s v="Gulf Imports"/>
    <n v="138.04"/>
    <m/>
    <n v="342.26"/>
    <n v="318"/>
    <b v="0"/>
    <s v="https://via.placeholder.com/200?text=Product+PRD00874"/>
  </r>
  <r>
    <s v="Item 875"/>
    <s v="Electronics"/>
    <s v="BrandC"/>
    <s v="EastCo"/>
    <n v="69.37"/>
    <m/>
    <n v="80.69"/>
    <n v="173"/>
    <b v="0"/>
    <s v="https://via.placeholder.com/200?text=Product+PRD00875"/>
  </r>
  <r>
    <s v="Item 876"/>
    <s v="Personal Care"/>
    <s v="BrandF"/>
    <s v="Nile Traders"/>
    <n v="62.69"/>
    <m/>
    <n v="88.99"/>
    <n v="359"/>
    <b v="1"/>
    <s v="https://via.placeholder.com/200?text=Product+PRD00876"/>
  </r>
  <r>
    <s v="Item 877"/>
    <s v="Food &amp; Beverage"/>
    <s v="BrandE"/>
    <s v="EastCo"/>
    <n v="109.78"/>
    <m/>
    <n v="178.1"/>
    <n v="24"/>
    <b v="1"/>
    <s v="https://via.placeholder.com/200?text=Product+PRD00877"/>
  </r>
  <r>
    <s v="Item 878"/>
    <s v="Personal Care"/>
    <s v="BrandA"/>
    <s v="ABC Dist."/>
    <n v="131.55000000000001"/>
    <m/>
    <n v="317.91000000000003"/>
    <n v="472"/>
    <b v="1"/>
    <s v="https://via.placeholder.com/200?text=Product+PRD00878"/>
  </r>
  <r>
    <s v="Item 879"/>
    <s v="Home Care"/>
    <s v="BrandF"/>
    <s v="Gulf Imports"/>
    <n v="189.65"/>
    <m/>
    <n v="467.21"/>
    <n v="450"/>
    <b v="1"/>
    <s v="https://via.placeholder.com/200?text=Product+PRD00879"/>
  </r>
  <r>
    <s v="Item 880"/>
    <s v="Grocery"/>
    <s v="BrandD"/>
    <s v="Nile Traders"/>
    <n v="46.84"/>
    <m/>
    <n v="55.86"/>
    <n v="259"/>
    <b v="0"/>
    <s v="https://via.placeholder.com/200?text=Product+PRD00880"/>
  </r>
  <r>
    <s v="Item 881"/>
    <s v="Grocery"/>
    <s v="BrandB"/>
    <s v="ABC Dist."/>
    <n v="41.45"/>
    <m/>
    <n v="66.5"/>
    <n v="320"/>
    <b v="0"/>
    <s v="https://via.placeholder.com/200?text=Product+PRD00881"/>
  </r>
  <r>
    <s v="Item 882"/>
    <s v="Food &amp; Beverage"/>
    <s v="BrandE"/>
    <s v="EastCo"/>
    <n v="13.82"/>
    <m/>
    <n v="30.24"/>
    <n v="196"/>
    <b v="0"/>
    <s v="https://via.placeholder.com/200?text=Product+PRD00882"/>
  </r>
  <r>
    <s v="Item 883"/>
    <s v="Personal Care"/>
    <s v="BrandA"/>
    <s v="ABC Dist."/>
    <n v="147.32"/>
    <m/>
    <n v="265.61"/>
    <n v="58"/>
    <b v="0"/>
    <s v="https://via.placeholder.com/200?text=Product+PRD00883"/>
  </r>
  <r>
    <s v="Item 884"/>
    <s v="Home Care"/>
    <s v="BrandA"/>
    <s v="EastCo"/>
    <n v="175.95"/>
    <m/>
    <n v="423.41"/>
    <n v="356"/>
    <b v="1"/>
    <s v="https://via.placeholder.com/200?text=Product+PRD00884"/>
  </r>
  <r>
    <s v="Item 885"/>
    <s v="Food &amp; Beverage"/>
    <s v="BrandA"/>
    <s v="Delta Supplies"/>
    <n v="133.55000000000001"/>
    <m/>
    <n v="285.87"/>
    <n v="491"/>
    <b v="0"/>
    <s v="https://via.placeholder.com/200?text=Product+PRD00885"/>
  </r>
  <r>
    <s v="Item 886"/>
    <s v="Electronics"/>
    <s v="BrandF"/>
    <s v="Gulf Imports"/>
    <n v="7.49"/>
    <m/>
    <n v="11.85"/>
    <n v="283"/>
    <b v="1"/>
    <s v="https://via.placeholder.com/200?text=Product+PRD00886"/>
  </r>
  <r>
    <s v="Item 887"/>
    <s v="Grocery"/>
    <s v="BrandE"/>
    <s v="Gulf Imports"/>
    <n v="185.16"/>
    <m/>
    <n v="359.25"/>
    <n v="50"/>
    <b v="0"/>
    <s v="https://via.placeholder.com/200?text=Product+PRD00887"/>
  </r>
  <r>
    <s v="Item 888"/>
    <s v="Home Care"/>
    <s v="BrandA"/>
    <s v="Delta Supplies"/>
    <n v="107.17"/>
    <m/>
    <n v="132.32"/>
    <n v="283"/>
    <b v="0"/>
    <s v="https://via.placeholder.com/200?text=Product+PRD00888"/>
  </r>
  <r>
    <s v="Item 889"/>
    <s v="Personal Care"/>
    <s v="BrandE"/>
    <s v="ABC Dist."/>
    <n v="44.81"/>
    <m/>
    <n v="84.15"/>
    <n v="217"/>
    <b v="0"/>
    <s v="https://via.placeholder.com/200?text=Product+PRD00889"/>
  </r>
  <r>
    <s v="Item 890"/>
    <s v="Personal Care"/>
    <s v="BrandC"/>
    <s v="Nile Traders"/>
    <n v="86.51"/>
    <m/>
    <n v="198.4"/>
    <n v="488"/>
    <b v="1"/>
    <s v="https://via.placeholder.com/200?text=Product+PRD00890"/>
  </r>
  <r>
    <s v="Item 891"/>
    <s v="Food &amp; Beverage"/>
    <s v="BrandE"/>
    <s v="EastCo"/>
    <n v="144.29"/>
    <m/>
    <n v="174.41"/>
    <n v="202"/>
    <b v="0"/>
    <s v="https://via.placeholder.com/200?text=Product+PRD00891"/>
  </r>
  <r>
    <s v="Item 892"/>
    <s v="Food &amp; Beverage"/>
    <s v="BrandD"/>
    <s v="Nile Traders"/>
    <n v="27.29"/>
    <m/>
    <n v="53.86"/>
    <n v="74"/>
    <b v="0"/>
    <s v="https://via.placeholder.com/200?text=Product+PRD00892"/>
  </r>
  <r>
    <s v="Item 893"/>
    <s v="Electronics"/>
    <s v="BrandC"/>
    <s v="Delta Supplies"/>
    <n v="88.77"/>
    <m/>
    <n v="107.07"/>
    <n v="70"/>
    <b v="0"/>
    <s v="https://via.placeholder.com/200?text=Product+PRD00893"/>
  </r>
  <r>
    <s v="Item 894"/>
    <s v="Personal Care"/>
    <s v="BrandF"/>
    <s v="ABC Dist."/>
    <n v="176.16"/>
    <m/>
    <n v="390.88"/>
    <n v="50"/>
    <b v="0"/>
    <s v="https://via.placeholder.com/200?text=Product+PRD00894"/>
  </r>
  <r>
    <s v="Item 895"/>
    <s v="Food &amp; Beverage"/>
    <s v="BrandA"/>
    <s v="ABC Dist."/>
    <n v="97.22"/>
    <m/>
    <n v="151.68"/>
    <n v="360"/>
    <b v="0"/>
    <s v="https://via.placeholder.com/200?text=Product+PRD00895"/>
  </r>
  <r>
    <s v="Item 896"/>
    <s v="Home Care"/>
    <s v="BrandB"/>
    <s v="Delta Supplies"/>
    <n v="151.93"/>
    <m/>
    <n v="213.92"/>
    <n v="485"/>
    <b v="0"/>
    <s v="https://via.placeholder.com/200?text=Product+PRD00896"/>
  </r>
  <r>
    <s v="Item 897"/>
    <s v="Personal Care"/>
    <s v="BrandB"/>
    <s v="ABC Dist."/>
    <n v="86.23"/>
    <m/>
    <n v="104.86"/>
    <n v="130"/>
    <b v="1"/>
    <s v="https://via.placeholder.com/200?text=Product+PRD00897"/>
  </r>
  <r>
    <s v="Item 898"/>
    <s v="Electronics"/>
    <s v="BrandE"/>
    <s v="Delta Supplies"/>
    <n v="82.67"/>
    <m/>
    <n v="131.72999999999999"/>
    <n v="400"/>
    <b v="0"/>
    <s v="https://via.placeholder.com/200?text=Product+PRD00898"/>
  </r>
  <r>
    <s v="Item 899"/>
    <s v="Home Care"/>
    <s v="BrandA"/>
    <s v="Gulf Imports"/>
    <n v="-155.76"/>
    <s v="Need Review"/>
    <n v="276.89"/>
    <n v="320"/>
    <b v="1"/>
    <s v="https://via.placeholder.com/200?text=Product+PRD00899"/>
  </r>
  <r>
    <s v="Item 900"/>
    <s v="Home Care"/>
    <s v="BrandB"/>
    <s v="EastCo"/>
    <n v="160.61000000000001"/>
    <m/>
    <n v="181.75"/>
    <n v="379"/>
    <b v="0"/>
    <s v="https://via.placeholder.com/200?text=Product+PRD00900"/>
  </r>
  <r>
    <s v="Item 901"/>
    <s v="Personal Care"/>
    <s v="BrandB"/>
    <s v="Gulf Imports"/>
    <n v="113.8"/>
    <m/>
    <n v="228.75"/>
    <n v="30"/>
    <b v="0"/>
    <s v="https://via.placeholder.com/200?text=Product+PRD00901"/>
  </r>
  <r>
    <s v="Item 902"/>
    <s v="Grocery"/>
    <s v="BrandD"/>
    <s v="EastCo"/>
    <n v="84.48"/>
    <m/>
    <n v="140.15"/>
    <n v="327"/>
    <b v="0"/>
    <s v="https://via.placeholder.com/200?text=Product+PRD00902"/>
  </r>
  <r>
    <s v="Item 903"/>
    <s v="Food &amp; Beverage"/>
    <s v="BrandC"/>
    <s v="ABC Dist."/>
    <n v="75.17"/>
    <m/>
    <n v="101.22"/>
    <n v="66"/>
    <b v="0"/>
    <s v="https://via.placeholder.com/200?text=Product+PRD00903"/>
  </r>
  <r>
    <s v="Item 904"/>
    <s v="Food &amp; Beverage"/>
    <s v="BrandA"/>
    <s v="ABC Dist."/>
    <n v="116.72"/>
    <m/>
    <n v="218.57"/>
    <n v="158"/>
    <b v="0"/>
    <s v="https://via.placeholder.com/200?text=Product+PRD00904"/>
  </r>
  <r>
    <s v="Item 905"/>
    <s v="Personal Care"/>
    <s v="BrandD"/>
    <s v="EastCo"/>
    <n v="138.07"/>
    <m/>
    <n v="207.27"/>
    <n v="89"/>
    <b v="0"/>
    <s v="https://via.placeholder.com/200?text=Product+PRD00905"/>
  </r>
  <r>
    <s v="Item 906"/>
    <s v="Personal Care"/>
    <s v="BrandA"/>
    <s v="Delta Supplies"/>
    <n v="187.53"/>
    <m/>
    <n v="331.3"/>
    <n v="427"/>
    <b v="0"/>
    <s v="https://via.placeholder.com/200?text=Product+PRD00906"/>
  </r>
  <r>
    <s v="Item 907"/>
    <s v="Personal Care"/>
    <s v="BrandE"/>
    <s v="Gulf Imports"/>
    <n v="-25.17"/>
    <s v="Need Review"/>
    <n v="40.33"/>
    <n v="71"/>
    <b v="0"/>
    <s v="https://via.placeholder.com/200?text=Product+PRD00907"/>
  </r>
  <r>
    <s v="Item 908"/>
    <s v="Personal Care"/>
    <s v="BrandE"/>
    <s v="ABC Dist."/>
    <n v="37.299999999999997"/>
    <m/>
    <n v="61.16"/>
    <n v="240"/>
    <b v="0"/>
    <s v="https://via.placeholder.com/200?text=Product+PRD00908"/>
  </r>
  <r>
    <s v="Item 909"/>
    <s v="Food &amp; Beverage"/>
    <s v="BrandD"/>
    <s v="Delta Supplies"/>
    <n v="80.86"/>
    <m/>
    <n v="192.3"/>
    <n v="117"/>
    <b v="0"/>
    <s v="https://via.placeholder.com/200?text=Product+PRD00909"/>
  </r>
  <r>
    <s v="Item 910"/>
    <s v="Personal Care"/>
    <s v="BrandE"/>
    <s v="Gulf Imports"/>
    <n v="53.53"/>
    <m/>
    <n v="75.75"/>
    <n v="25"/>
    <b v="0"/>
    <s v="https://via.placeholder.com/200?text=Product+PRD00910"/>
  </r>
  <r>
    <s v="Item 911"/>
    <s v="Personal Care"/>
    <s v="BrandF"/>
    <s v="Nile Traders"/>
    <n v="75.599999999999994"/>
    <m/>
    <n v="143.16999999999999"/>
    <n v="392"/>
    <b v="0"/>
    <s v="https://via.placeholder.com/200?text=Product+PRD00911"/>
  </r>
  <r>
    <s v="Item 912"/>
    <s v="Electronics"/>
    <s v="BrandC"/>
    <s v="Gulf Imports"/>
    <n v="168.39"/>
    <m/>
    <n v="385.92"/>
    <n v="134"/>
    <b v="0"/>
    <s v="https://via.placeholder.com/200?text=Product+PRD00912"/>
  </r>
  <r>
    <s v="Item 913"/>
    <s v="Personal Care"/>
    <s v="BrandA"/>
    <s v="Nile Traders"/>
    <n v="85.98"/>
    <m/>
    <n v="176.32"/>
    <n v="169"/>
    <b v="0"/>
    <s v="https://via.placeholder.com/200?text=Product+PRD00913"/>
  </r>
  <r>
    <s v="Item 914"/>
    <s v="Personal Care"/>
    <s v="BrandB"/>
    <s v="ABC Dist."/>
    <n v="133.19999999999999"/>
    <m/>
    <n v="322.93"/>
    <n v="224"/>
    <b v="0"/>
    <s v="https://via.placeholder.com/200?text=Product+PRD00914"/>
  </r>
  <r>
    <s v="Item 915"/>
    <s v="Grocery"/>
    <s v="BrandE"/>
    <s v="Nile Traders"/>
    <n v="111.42"/>
    <m/>
    <n v="167.12"/>
    <n v="213"/>
    <b v="1"/>
    <s v="https://via.placeholder.com/200?text=Product+PRD00915"/>
  </r>
  <r>
    <s v="Item 916"/>
    <s v="Food &amp; Beverage"/>
    <s v="BrandA"/>
    <s v="Nile Traders"/>
    <n v="31.44"/>
    <m/>
    <n v="69.75"/>
    <n v="83"/>
    <b v="0"/>
    <s v="https://via.placeholder.com/200?text=Product+PRD00916"/>
  </r>
  <r>
    <s v="Missing"/>
    <s v="Home Care"/>
    <s v="BrandC"/>
    <s v="Delta Supplies"/>
    <n v="60.47"/>
    <m/>
    <n v="80.75"/>
    <n v="449"/>
    <b v="1"/>
    <s v="https://via.placeholder.com/200?text=Product+PRD00917"/>
  </r>
  <r>
    <s v="Item 918"/>
    <s v="Food &amp; Beverage"/>
    <s v="BrandA"/>
    <s v="ABC Dist."/>
    <n v="129.51"/>
    <m/>
    <n v="162.55000000000001"/>
    <n v="95"/>
    <b v="0"/>
    <s v="https://via.placeholder.com/200?text=Product+PRD00918"/>
  </r>
  <r>
    <s v="Item 919"/>
    <s v="Home Care"/>
    <s v="BrandD"/>
    <s v="Delta Supplies"/>
    <n v="84.21"/>
    <m/>
    <n v="99.3"/>
    <n v="491"/>
    <b v="0"/>
    <s v="https://via.placeholder.com/200?text=Product+PRD00919"/>
  </r>
  <r>
    <s v="Item 920"/>
    <s v="Electronics"/>
    <s v="BrandC"/>
    <s v="EastCo"/>
    <n v="174.64"/>
    <m/>
    <n v="254.48"/>
    <n v="371"/>
    <b v="1"/>
    <s v="https://via.placeholder.com/200?text=Product+PRD00920"/>
  </r>
  <r>
    <s v="Item 921"/>
    <s v="Grocery"/>
    <s v="BrandF"/>
    <s v="Gulf Imports"/>
    <n v="136.38"/>
    <m/>
    <n v="253.44"/>
    <n v="344"/>
    <b v="1"/>
    <s v="https://via.placeholder.com/200?text=Product+PRD00921"/>
  </r>
  <r>
    <s v="Item 922"/>
    <s v="Electronics"/>
    <s v="BrandA"/>
    <s v="Gulf Imports"/>
    <n v="198.24"/>
    <m/>
    <n v="237.61"/>
    <n v="419"/>
    <b v="0"/>
    <s v="https://via.placeholder.com/200?text=Product+PRD00922"/>
  </r>
  <r>
    <s v="Item 923"/>
    <s v="Grocery"/>
    <s v="BrandE"/>
    <s v="Delta Supplies"/>
    <n v="100.5"/>
    <m/>
    <n v="116.52"/>
    <n v="108"/>
    <b v="0"/>
    <s v="https://via.placeholder.com/200?text=Product+PRD00923"/>
  </r>
  <r>
    <s v="Item 924"/>
    <s v="Grocery"/>
    <s v="BrandA"/>
    <s v="EastCo"/>
    <n v="175.75"/>
    <m/>
    <n v="201.2"/>
    <n v="160"/>
    <b v="1"/>
    <s v="https://via.placeholder.com/200?text=Product+PRD00924"/>
  </r>
  <r>
    <s v="Item 925"/>
    <s v="Personal Care"/>
    <s v="BrandE"/>
    <s v="Delta Supplies"/>
    <n v="30.82"/>
    <m/>
    <n v="76.790000000000006"/>
    <n v="304"/>
    <b v="1"/>
    <s v="https://via.placeholder.com/200?text=Product+PRD00925"/>
  </r>
  <r>
    <s v="Item 926"/>
    <s v="Home Care"/>
    <s v="BrandD"/>
    <s v="Gulf Imports"/>
    <n v="63.19"/>
    <m/>
    <n v="156.57"/>
    <n v="219"/>
    <b v="0"/>
    <s v="https://via.placeholder.com/200?text=Product+PRD00926"/>
  </r>
  <r>
    <s v="Item 927"/>
    <s v="Personal Care"/>
    <s v="BrandB"/>
    <s v="EastCo"/>
    <n v="44.66"/>
    <m/>
    <n v="104.63"/>
    <n v="328"/>
    <b v="0"/>
    <s v="https://via.placeholder.com/200?text=Product+PRD00927"/>
  </r>
  <r>
    <s v="Item 928"/>
    <s v="Home Care"/>
    <s v="BrandC"/>
    <s v="EastCo"/>
    <n v="33.159999999999997"/>
    <m/>
    <n v="52.62"/>
    <n v="429"/>
    <b v="1"/>
    <s v="https://via.placeholder.com/200?text=Product+PRD00928"/>
  </r>
  <r>
    <s v="Item 929"/>
    <s v="Electronics"/>
    <s v="BrandC"/>
    <s v="ABC Dist."/>
    <n v="79.83"/>
    <m/>
    <n v="93.93"/>
    <n v="421"/>
    <b v="0"/>
    <s v="https://via.placeholder.com/200?text=Product+PRD00929"/>
  </r>
  <r>
    <s v="Item 930"/>
    <s v="Grocery"/>
    <s v="BrandF"/>
    <s v="Nile Traders"/>
    <n v="21.68"/>
    <m/>
    <n v="39.58"/>
    <n v="452"/>
    <b v="0"/>
    <s v="https://via.placeholder.com/200?text=Product+PRD00930"/>
  </r>
  <r>
    <s v="Item 931"/>
    <s v="Grocery"/>
    <s v="BrandB"/>
    <s v="EastCo"/>
    <n v="144.87"/>
    <m/>
    <n v="263.3"/>
    <n v="208"/>
    <b v="0"/>
    <s v="https://via.placeholder.com/200?text=Product+PRD00931"/>
  </r>
  <r>
    <s v="Item 932"/>
    <s v="Food &amp; Beverage"/>
    <s v="BrandD"/>
    <s v="Gulf Imports"/>
    <n v="9.19"/>
    <m/>
    <n v="15.37"/>
    <n v="90"/>
    <b v="0"/>
    <s v="https://via.placeholder.com/200?text=Product+PRD00932"/>
  </r>
  <r>
    <s v="Item 933"/>
    <s v="Home Care"/>
    <s v="BrandA"/>
    <s v="EastCo"/>
    <n v="113.12"/>
    <m/>
    <n v="237.34"/>
    <n v="356"/>
    <b v="1"/>
    <s v="https://via.placeholder.com/200?text=Product+PRD00933"/>
  </r>
  <r>
    <s v="Item 934"/>
    <s v="Electronics"/>
    <s v="BrandE"/>
    <s v="Gulf Imports"/>
    <n v="38.76"/>
    <m/>
    <n v="90.52"/>
    <n v="301"/>
    <b v="1"/>
    <s v="https://via.placeholder.com/200?text=Product+PRD00934"/>
  </r>
  <r>
    <s v="Item 935"/>
    <s v="Grocery"/>
    <s v="BrandC"/>
    <s v="ABC Dist."/>
    <n v="131.84"/>
    <m/>
    <n v="190.94"/>
    <n v="493"/>
    <b v="0"/>
    <s v="https://via.placeholder.com/200?text=Product+PRD00935"/>
  </r>
  <r>
    <s v="Item 936"/>
    <s v="Personal Care"/>
    <s v="BrandF"/>
    <s v="Delta Supplies"/>
    <n v="81.430000000000007"/>
    <m/>
    <n v="103.63"/>
    <n v="90"/>
    <b v="0"/>
    <s v="https://via.placeholder.com/200?text=Product+PRD00936"/>
  </r>
  <r>
    <s v="Item 937"/>
    <s v="Food &amp; Beverage"/>
    <s v="BrandE"/>
    <s v="Delta Supplies"/>
    <n v="160"/>
    <m/>
    <n v="259.49"/>
    <n v="221"/>
    <b v="0"/>
    <s v="https://via.placeholder.com/200?text=Product+PRD00937"/>
  </r>
  <r>
    <s v="Item 938"/>
    <s v="Personal Care"/>
    <s v="BrandA"/>
    <s v="EastCo"/>
    <n v="20.13"/>
    <m/>
    <n v="43.04"/>
    <n v="475"/>
    <b v="0"/>
    <s v="https://via.placeholder.com/200?text=Product+PRD00938"/>
  </r>
  <r>
    <s v="Item 939"/>
    <s v="Grocery"/>
    <s v="BrandE"/>
    <s v="EastCo"/>
    <n v="20.67"/>
    <m/>
    <n v="45.5"/>
    <n v="247"/>
    <b v="0"/>
    <s v="https://via.placeholder.com/200?text=Product+PRD00939"/>
  </r>
  <r>
    <s v="Item 940"/>
    <s v="Personal Care"/>
    <s v="BrandB"/>
    <s v="EastCo"/>
    <n v="-128.62"/>
    <s v="Need Review"/>
    <n v="255.21"/>
    <n v="274"/>
    <b v="0"/>
    <s v="https://via.placeholder.com/200?text=Product+PRD00940"/>
  </r>
  <r>
    <s v="Item 941"/>
    <s v="Grocery"/>
    <s v="BrandA"/>
    <s v="Delta Supplies"/>
    <n v="172.93"/>
    <m/>
    <n v="222.92"/>
    <n v="265"/>
    <b v="1"/>
    <s v="https://via.placeholder.com/200?text=Product+PRD00941"/>
  </r>
  <r>
    <s v="Item 942"/>
    <s v="Home Care"/>
    <s v="BrandF"/>
    <s v="ABC Dist."/>
    <n v="58.78"/>
    <m/>
    <n v="99.41"/>
    <n v="139"/>
    <b v="1"/>
    <s v="https://via.placeholder.com/200?text=Product+PRD00942"/>
  </r>
  <r>
    <s v="Item 943"/>
    <s v="Personal Care"/>
    <s v="BrandA"/>
    <s v="Delta Supplies"/>
    <n v="130.6"/>
    <m/>
    <n v="314.10000000000002"/>
    <n v="358"/>
    <b v="1"/>
    <s v="https://via.placeholder.com/200?text=Product+PRD00943"/>
  </r>
  <r>
    <s v="Item 944"/>
    <s v="Personal Care"/>
    <s v="BrandD"/>
    <s v="Nile Traders"/>
    <n v="121.85"/>
    <m/>
    <n v="209.36"/>
    <n v="224"/>
    <b v="0"/>
    <s v="https://via.placeholder.com/200?text=Product+PRD00944"/>
  </r>
  <r>
    <s v="Item 945"/>
    <s v="Personal Care"/>
    <s v="BrandF"/>
    <s v="Gulf Imports"/>
    <n v="93.93"/>
    <m/>
    <n v="121.58"/>
    <n v="52"/>
    <b v="1"/>
    <s v="https://via.placeholder.com/200?text=Product+PRD00945"/>
  </r>
  <r>
    <s v="Item 946"/>
    <s v="Personal Care"/>
    <s v="BrandB"/>
    <s v="Delta Supplies"/>
    <n v="161.03"/>
    <m/>
    <n v="199.23"/>
    <n v="69"/>
    <b v="0"/>
    <s v="https://via.placeholder.com/200?text=Product+PRD00946"/>
  </r>
  <r>
    <s v="Item 947"/>
    <s v="Food &amp; Beverage"/>
    <s v="BrandE"/>
    <s v="ABC Dist."/>
    <n v="183.74"/>
    <m/>
    <n v="393.84"/>
    <n v="484"/>
    <b v="1"/>
    <s v="https://via.placeholder.com/200?text=Product+PRD00947"/>
  </r>
  <r>
    <s v="Item 948"/>
    <s v="Food &amp; Beverage"/>
    <s v="BrandA"/>
    <s v="Nile Traders"/>
    <n v="149.58000000000001"/>
    <m/>
    <n v="218.78"/>
    <n v="439"/>
    <b v="0"/>
    <s v="https://via.placeholder.com/200?text=Product+PRD00948"/>
  </r>
  <r>
    <s v="Item 949"/>
    <s v="Personal Care"/>
    <s v="BrandB"/>
    <s v="Nile Traders"/>
    <n v="32.76"/>
    <m/>
    <n v="51.8"/>
    <n v="193"/>
    <b v="0"/>
    <s v="https://via.placeholder.com/200?text=Product+PRD00949"/>
  </r>
  <r>
    <s v="Item 950"/>
    <s v="Grocery"/>
    <s v="BrandE"/>
    <s v="EastCo"/>
    <n v="111.62"/>
    <m/>
    <n v="137.77000000000001"/>
    <n v="105"/>
    <b v="1"/>
    <s v="https://via.placeholder.com/200?text=Product+PRD00950"/>
  </r>
  <r>
    <s v="Item 951"/>
    <s v="Personal Care"/>
    <s v="BrandA"/>
    <s v="Delta Supplies"/>
    <n v="83.14"/>
    <m/>
    <n v="177"/>
    <n v="45"/>
    <b v="1"/>
    <s v="https://via.placeholder.com/200?text=Product+PRD00951"/>
  </r>
  <r>
    <s v="Item 952"/>
    <s v="Grocery"/>
    <s v="BrandB"/>
    <s v="ABC Dist."/>
    <n v="122.27"/>
    <m/>
    <n v="221.04"/>
    <n v="170"/>
    <b v="0"/>
    <s v="https://via.placeholder.com/200?text=Product+PRD00952"/>
  </r>
  <r>
    <s v="Item 953"/>
    <s v="Electronics"/>
    <s v="BrandE"/>
    <s v="EastCo"/>
    <n v="100.3"/>
    <m/>
    <n v="116.85"/>
    <n v="43"/>
    <b v="1"/>
    <s v="https://via.placeholder.com/200?text=Product+PRD00953"/>
  </r>
  <r>
    <s v="Item 954"/>
    <s v="Electronics"/>
    <s v="BrandF"/>
    <s v="EastCo"/>
    <n v="69.12"/>
    <m/>
    <n v="107.81"/>
    <n v="389"/>
    <b v="0"/>
    <s v="https://via.placeholder.com/200?text=Product+PRD00954"/>
  </r>
  <r>
    <s v="Item 955"/>
    <s v="Grocery"/>
    <s v="BrandC"/>
    <s v="Delta Supplies"/>
    <n v="121.36"/>
    <m/>
    <n v="288.70999999999998"/>
    <n v="455"/>
    <b v="0"/>
    <s v="https://via.placeholder.com/200?text=Product+PRD00955"/>
  </r>
  <r>
    <s v="Item 956"/>
    <s v="Food &amp; Beverage"/>
    <s v="BrandD"/>
    <s v="Gulf Imports"/>
    <n v="32.5"/>
    <m/>
    <n v="45.25"/>
    <n v="83"/>
    <b v="1"/>
    <s v="https://via.placeholder.com/200?text=Product+PRD00956"/>
  </r>
  <r>
    <s v="Item 957"/>
    <s v="Personal Care"/>
    <s v="BrandB"/>
    <s v="Delta Supplies"/>
    <n v="110.67"/>
    <m/>
    <n v="185.31"/>
    <n v="30"/>
    <b v="1"/>
    <s v="https://via.placeholder.com/200?text=Product+PRD00957"/>
  </r>
  <r>
    <s v="Item 958"/>
    <s v="Food &amp; Beverage"/>
    <s v="BrandB"/>
    <s v="Delta Supplies"/>
    <n v="165.43"/>
    <m/>
    <n v="196.37"/>
    <n v="97"/>
    <b v="0"/>
    <s v="https://via.placeholder.com/200?text=Product+PRD00958"/>
  </r>
  <r>
    <s v="Item 959"/>
    <s v="Electronics"/>
    <s v="BrandF"/>
    <s v="EastCo"/>
    <n v="41.66"/>
    <m/>
    <n v="72.69"/>
    <n v="155"/>
    <b v="0"/>
    <s v="https://via.placeholder.com/200?text=Product+PRD00959"/>
  </r>
  <r>
    <s v="Item 960"/>
    <s v="Electronics"/>
    <s v="BrandC"/>
    <s v="EastCo"/>
    <n v="108.32"/>
    <m/>
    <n v="180.76"/>
    <n v="450"/>
    <b v="0"/>
    <s v="https://via.placeholder.com/200?text=Product+PRD00960"/>
  </r>
  <r>
    <s v="Item 961"/>
    <s v="Food &amp; Beverage"/>
    <s v="BrandB"/>
    <s v="EastCo"/>
    <n v="44.69"/>
    <m/>
    <n v="80.23"/>
    <n v="176"/>
    <b v="0"/>
    <s v="https://via.placeholder.com/200?text=Product+PRD00961"/>
  </r>
  <r>
    <s v="Item 962"/>
    <s v="Food &amp; Beverage"/>
    <s v="BrandA"/>
    <s v="Nile Traders"/>
    <n v="106.27"/>
    <m/>
    <n v="135.05000000000001"/>
    <n v="22"/>
    <b v="0"/>
    <s v="https://via.placeholder.com/200?text=Product+PRD00962"/>
  </r>
  <r>
    <s v="Item 963"/>
    <s v="Electronics"/>
    <s v="BrandA"/>
    <s v="EastCo"/>
    <n v="89.65"/>
    <m/>
    <n v="184.53"/>
    <n v="426"/>
    <b v="0"/>
    <s v="https://via.placeholder.com/200?text=Product+PRD00963"/>
  </r>
  <r>
    <s v="Item 964"/>
    <s v="Personal Care"/>
    <s v="BrandB"/>
    <s v="ABC Dist."/>
    <n v="131.32"/>
    <m/>
    <n v="256.06"/>
    <n v="391"/>
    <b v="0"/>
    <s v="https://via.placeholder.com/200?text=Product+PRD00964"/>
  </r>
  <r>
    <s v="Item 965"/>
    <s v="Home Care"/>
    <s v="BrandA"/>
    <s v="Delta Supplies"/>
    <n v="104.8"/>
    <m/>
    <n v="189.84"/>
    <n v="104"/>
    <b v="0"/>
    <s v="https://via.placeholder.com/200?text=Product+PRD00965"/>
  </r>
  <r>
    <s v="Item 966"/>
    <s v="Personal Care"/>
    <s v="BrandF"/>
    <s v="Delta Supplies"/>
    <n v="46.79"/>
    <m/>
    <n v="56.51"/>
    <n v="52"/>
    <b v="0"/>
    <s v="https://via.placeholder.com/200?text=Product+PRD00966"/>
  </r>
  <r>
    <s v="Item 967"/>
    <s v="Food &amp; Beverage"/>
    <s v="BrandA"/>
    <s v="Gulf Imports"/>
    <n v="145.38"/>
    <m/>
    <n v="309.43"/>
    <n v="258"/>
    <b v="0"/>
    <s v="https://via.placeholder.com/200?text=Product+PRD00967"/>
  </r>
  <r>
    <s v="Item 968"/>
    <s v="Food &amp; Beverage"/>
    <s v="BrandD"/>
    <s v="EastCo"/>
    <n v="90.52"/>
    <m/>
    <n v="120.44"/>
    <n v="68"/>
    <b v="1"/>
    <s v="https://via.placeholder.com/200?text=Product+PRD00968"/>
  </r>
  <r>
    <s v="Item 969"/>
    <s v="Home Care"/>
    <s v="BrandD"/>
    <s v="Delta Supplies"/>
    <n v="32.590000000000003"/>
    <m/>
    <n v="47.51"/>
    <n v="484"/>
    <b v="0"/>
    <s v="https://via.placeholder.com/200?text=Product+PRD00969"/>
  </r>
  <r>
    <s v="Item 970"/>
    <s v="Home Care"/>
    <s v="BrandA"/>
    <s v="Nile Traders"/>
    <n v="7.97"/>
    <m/>
    <n v="14.43"/>
    <n v="296"/>
    <b v="0"/>
    <s v="https://via.placeholder.com/200?text=Product+PRD00970"/>
  </r>
  <r>
    <s v="Item 971"/>
    <s v="Home Care"/>
    <s v="BrandF"/>
    <s v="Nile Traders"/>
    <n v="67.78"/>
    <m/>
    <n v="108.48"/>
    <n v="58"/>
    <b v="0"/>
    <s v="https://via.placeholder.com/200?text=Product+PRD00971"/>
  </r>
  <r>
    <s v="Item 972"/>
    <s v="Personal Care"/>
    <s v="BrandA"/>
    <s v="Gulf Imports"/>
    <n v="188.91"/>
    <m/>
    <n v="309.89999999999998"/>
    <n v="403"/>
    <b v="1"/>
    <s v="https://via.placeholder.com/200?text=Product+PRD00972"/>
  </r>
  <r>
    <s v="Item 973"/>
    <s v="Personal Care"/>
    <s v="BrandF"/>
    <s v="Nile Traders"/>
    <n v="199.15"/>
    <m/>
    <n v="228.16"/>
    <n v="292"/>
    <b v="1"/>
    <s v="https://via.placeholder.com/200?text=Product+PRD00973"/>
  </r>
  <r>
    <s v="Item 974"/>
    <s v="Food &amp; Beverage"/>
    <s v="BrandC"/>
    <s v="ABC Dist."/>
    <n v="76.959999999999994"/>
    <m/>
    <n v="143.99"/>
    <n v="67"/>
    <b v="0"/>
    <s v="https://via.placeholder.com/200?text=Product+PRD00974"/>
  </r>
  <r>
    <s v="Item 975"/>
    <s v="Food &amp; Beverage"/>
    <s v="BrandB"/>
    <s v="Gulf Imports"/>
    <n v="30.21"/>
    <m/>
    <n v="54.75"/>
    <n v="83"/>
    <b v="0"/>
    <s v="https://via.placeholder.com/200?text=Product+PRD00975"/>
  </r>
  <r>
    <s v="Item 976"/>
    <s v="Food &amp; Beverage"/>
    <s v="BrandC"/>
    <s v="ABC Dist."/>
    <n v="50.47"/>
    <m/>
    <n v="111.52"/>
    <n v="304"/>
    <b v="1"/>
    <s v="https://via.placeholder.com/200?text=Product+PRD00976"/>
  </r>
  <r>
    <s v="Item 977"/>
    <s v="Grocery"/>
    <s v="BrandF"/>
    <s v="ABC Dist."/>
    <n v="165.3"/>
    <m/>
    <n v="297.08"/>
    <n v="36"/>
    <b v="1"/>
    <s v="https://via.placeholder.com/200?text=Product+PRD00977"/>
  </r>
  <r>
    <s v="Item 978"/>
    <s v="Personal Care"/>
    <s v="BrandD"/>
    <s v="Nile Traders"/>
    <n v="120.04"/>
    <m/>
    <n v="250.15"/>
    <n v="29"/>
    <b v="0"/>
    <s v="https://via.placeholder.com/200?text=Product+PRD00978"/>
  </r>
  <r>
    <s v="Item 979"/>
    <s v="Food &amp; Beverage"/>
    <s v="BrandD"/>
    <s v="Nile Traders"/>
    <n v="60.72"/>
    <m/>
    <n v="103.85"/>
    <n v="222"/>
    <b v="0"/>
    <s v="https://via.placeholder.com/200?text=Product+PRD00979"/>
  </r>
  <r>
    <s v="Item 980"/>
    <s v="Home Care"/>
    <s v="BrandF"/>
    <s v="Nile Traders"/>
    <n v="49.63"/>
    <m/>
    <n v="98.57"/>
    <n v="474"/>
    <b v="0"/>
    <s v="https://via.placeholder.com/200?text=Product+PRD00980"/>
  </r>
  <r>
    <s v="Item 981"/>
    <s v="Grocery"/>
    <s v="BrandB"/>
    <s v="ABC Dist."/>
    <n v="190.03"/>
    <m/>
    <n v="307.60000000000002"/>
    <n v="197"/>
    <b v="0"/>
    <s v="https://via.placeholder.com/200?text=Product+PRD00981"/>
  </r>
  <r>
    <s v="Item 982"/>
    <s v="Home Care"/>
    <s v="BrandD"/>
    <s v="Delta Supplies"/>
    <n v="180.51"/>
    <m/>
    <n v="327.24"/>
    <n v="274"/>
    <b v="0"/>
    <s v="https://via.placeholder.com/200?text=Product+PRD00982"/>
  </r>
  <r>
    <s v="Item 983"/>
    <s v="Personal Care"/>
    <s v="BrandB"/>
    <s v="Delta Supplies"/>
    <n v="92.25"/>
    <m/>
    <n v="212.95"/>
    <n v="106"/>
    <b v="1"/>
    <s v="https://via.placeholder.com/200?text=Product+PRD00983"/>
  </r>
  <r>
    <s v="Item 984"/>
    <s v="Home Care"/>
    <s v="BrandB"/>
    <s v="Gulf Imports"/>
    <n v="58.57"/>
    <m/>
    <n v="109.09"/>
    <n v="54"/>
    <b v="0"/>
    <s v="https://via.placeholder.com/200?text=Product+PRD00984"/>
  </r>
  <r>
    <s v="Item 985"/>
    <s v="Home Care"/>
    <s v="BrandC"/>
    <s v="EastCo"/>
    <n v="37.369999999999997"/>
    <m/>
    <n v="61.46"/>
    <n v="103"/>
    <b v="0"/>
    <s v="https://via.placeholder.com/200?text=Product+PRD00985"/>
  </r>
  <r>
    <s v="Missing"/>
    <s v="Personal Care"/>
    <s v="BrandF"/>
    <s v="Gulf Imports"/>
    <n v="187.65"/>
    <m/>
    <n v="387.65"/>
    <n v="23"/>
    <b v="0"/>
    <s v="https://via.placeholder.com/200?text=Product+PRD00986"/>
  </r>
  <r>
    <s v="Item 987"/>
    <s v="Grocery"/>
    <s v="BrandC"/>
    <s v="Nile Traders"/>
    <n v="136.29"/>
    <m/>
    <n v="276.94"/>
    <n v="388"/>
    <b v="0"/>
    <s v="https://via.placeholder.com/200?text=Product+PRD00987"/>
  </r>
  <r>
    <s v="Item 988"/>
    <s v="Grocery"/>
    <s v="BrandF"/>
    <s v="EastCo"/>
    <n v="76.92"/>
    <m/>
    <n v="189.44"/>
    <n v="38"/>
    <b v="0"/>
    <s v="https://via.placeholder.com/200?text=Product+PRD00988"/>
  </r>
  <r>
    <s v="Item 989"/>
    <s v="Electronics"/>
    <s v="BrandB"/>
    <s v="ABC Dist."/>
    <n v="152.41999999999999"/>
    <m/>
    <n v="193.76"/>
    <n v="269"/>
    <b v="0"/>
    <s v="https://via.placeholder.com/200?text=Product+PRD00989"/>
  </r>
  <r>
    <s v="Item 990"/>
    <s v="Home Care"/>
    <s v="BrandA"/>
    <s v="EastCo"/>
    <n v="90.15"/>
    <m/>
    <n v="114.05"/>
    <n v="48"/>
    <b v="0"/>
    <s v="https://via.placeholder.com/200?text=Product+PRD00990"/>
  </r>
  <r>
    <s v="Item 991"/>
    <s v="Grocery"/>
    <s v="BrandB"/>
    <s v="EastCo"/>
    <n v="187.24"/>
    <m/>
    <n v="396.56"/>
    <n v="12"/>
    <b v="0"/>
    <s v="https://via.placeholder.com/200?text=Product+PRD00991"/>
  </r>
  <r>
    <s v="Item 992"/>
    <s v="Grocery"/>
    <s v="BrandE"/>
    <s v="ABC Dist."/>
    <n v="20.309999999999999"/>
    <m/>
    <n v="48.04"/>
    <n v="135"/>
    <b v="0"/>
    <s v="https://via.placeholder.com/200?text=Product+PRD00992"/>
  </r>
  <r>
    <s v="Item 993"/>
    <s v="Food &amp; Beverage"/>
    <s v="BrandB"/>
    <s v="Gulf Imports"/>
    <n v="25.68"/>
    <m/>
    <n v="60.95"/>
    <n v="294"/>
    <b v="0"/>
    <s v="https://via.placeholder.com/200?text=Product+PRD00993"/>
  </r>
  <r>
    <s v="Item 994"/>
    <s v="Food &amp; Beverage"/>
    <s v="BrandE"/>
    <s v="ABC Dist."/>
    <n v="153.77000000000001"/>
    <m/>
    <n v="358.09"/>
    <n v="281"/>
    <b v="0"/>
    <s v="https://via.placeholder.com/200?text=Product+PRD00994"/>
  </r>
  <r>
    <s v="Item 995"/>
    <s v="Home Care"/>
    <s v="BrandC"/>
    <s v="ABC Dist."/>
    <n v="96.42"/>
    <m/>
    <n v="141.16999999999999"/>
    <n v="392"/>
    <b v="0"/>
    <s v="https://via.placeholder.com/200?text=Product+PRD00995"/>
  </r>
  <r>
    <s v="Item 996"/>
    <s v="Personal Care"/>
    <s v="BrandA"/>
    <s v="Gulf Imports"/>
    <n v="57.34"/>
    <m/>
    <n v="73.78"/>
    <n v="480"/>
    <b v="0"/>
    <s v="https://via.placeholder.com/200?text=Product+PRD00996"/>
  </r>
  <r>
    <s v="Item 997"/>
    <s v="Electronics"/>
    <s v="BrandD"/>
    <s v="ABC Dist."/>
    <n v="13.99"/>
    <m/>
    <n v="19.25"/>
    <n v="274"/>
    <b v="1"/>
    <s v="https://via.placeholder.com/200?text=Product+PRD00997"/>
  </r>
  <r>
    <s v="Item 998"/>
    <s v="Home Care"/>
    <s v="BrandE"/>
    <s v="Nile Traders"/>
    <n v="138.16"/>
    <m/>
    <n v="285.43"/>
    <n v="256"/>
    <b v="0"/>
    <s v="https://via.placeholder.com/200?text=Product+PRD00998"/>
  </r>
  <r>
    <s v="Item 999"/>
    <s v="Grocery"/>
    <s v="BrandF"/>
    <s v="Gulf Imports"/>
    <n v="73.48"/>
    <m/>
    <n v="92.69"/>
    <n v="226"/>
    <b v="1"/>
    <s v="https://via.placeholder.com/200?text=Product+PRD00999"/>
  </r>
  <r>
    <s v="Item 1000"/>
    <s v="Personal Care"/>
    <s v="BrandF"/>
    <s v="Delta Supplies"/>
    <n v="192.37"/>
    <m/>
    <n v="268.48"/>
    <n v="331"/>
    <b v="1"/>
    <s v="https://via.placeholder.com/200?text=Product+PRD01000"/>
  </r>
  <r>
    <s v="Item 1001"/>
    <s v="Electronics"/>
    <s v="BrandE"/>
    <s v="EastCo"/>
    <n v="73.08"/>
    <m/>
    <n v="148.21"/>
    <n v="433"/>
    <b v="0"/>
    <s v="https://via.placeholder.com/200?text=Product+PRD01001"/>
  </r>
  <r>
    <s v="Item 1002"/>
    <s v="Grocery"/>
    <s v="BrandC"/>
    <s v="Delta Supplies"/>
    <n v="45.06"/>
    <m/>
    <n v="54.01"/>
    <n v="117"/>
    <b v="1"/>
    <s v="https://via.placeholder.com/200?text=Product+PRD01002"/>
  </r>
  <r>
    <s v="Item 1003"/>
    <s v="Home Care"/>
    <s v="BrandA"/>
    <s v="Gulf Imports"/>
    <n v="165.75"/>
    <m/>
    <n v="319.77999999999997"/>
    <n v="82"/>
    <b v="0"/>
    <s v="https://via.placeholder.com/200?text=Product+PRD01003"/>
  </r>
  <r>
    <s v="Item 1004"/>
    <s v="Home Care"/>
    <s v="BrandC"/>
    <s v="Nile Traders"/>
    <n v="96.83"/>
    <m/>
    <n v="228.65"/>
    <n v="170"/>
    <b v="0"/>
    <s v="https://via.placeholder.com/200?text=Product+PRD01004"/>
  </r>
  <r>
    <s v="Item 1005"/>
    <s v="Home Care"/>
    <s v="BrandF"/>
    <s v="ABC Dist."/>
    <n v="107.88"/>
    <m/>
    <n v="138.38"/>
    <n v="157"/>
    <b v="1"/>
    <s v="https://via.placeholder.com/200?text=Product+PRD01005"/>
  </r>
  <r>
    <s v="Item 1006"/>
    <s v="Personal Care"/>
    <s v="BrandE"/>
    <s v="Gulf Imports"/>
    <n v="88.55"/>
    <m/>
    <n v="106.5"/>
    <n v="207"/>
    <b v="0"/>
    <s v="https://via.placeholder.com/200?text=Product+PRD01006"/>
  </r>
  <r>
    <s v="Item 1007"/>
    <s v="Grocery"/>
    <s v="BrandD"/>
    <s v="Delta Supplies"/>
    <n v="163.74"/>
    <m/>
    <n v="398.18"/>
    <n v="122"/>
    <b v="0"/>
    <s v="https://via.placeholder.com/200?text=Product+PRD01007"/>
  </r>
  <r>
    <s v="Item 1008"/>
    <s v="Personal Care"/>
    <s v="BrandD"/>
    <s v="Nile Traders"/>
    <n v="66.739999999999995"/>
    <m/>
    <n v="102.29"/>
    <n v="381"/>
    <b v="1"/>
    <s v="https://via.placeholder.com/200?text=Product+PRD01008"/>
  </r>
  <r>
    <s v="Item 1009"/>
    <s v="Food &amp; Beverage"/>
    <s v="BrandC"/>
    <s v="Nile Traders"/>
    <n v="124.88"/>
    <m/>
    <n v="300.60000000000002"/>
    <n v="331"/>
    <b v="0"/>
    <s v="https://via.placeholder.com/200?text=Product+PRD01009"/>
  </r>
  <r>
    <s v="Item 1010"/>
    <s v="Personal Care"/>
    <s v="BrandB"/>
    <s v="Nile Traders"/>
    <n v="27.14"/>
    <m/>
    <n v="40.549999999999997"/>
    <n v="492"/>
    <b v="0"/>
    <s v="https://via.placeholder.com/200?text=Product+PRD01010"/>
  </r>
  <r>
    <s v="Item 1011"/>
    <s v="Personal Care"/>
    <s v="BrandD"/>
    <s v="Delta Supplies"/>
    <n v="105.32"/>
    <m/>
    <n v="161.1"/>
    <n v="221"/>
    <b v="0"/>
    <s v="https://via.placeholder.com/200?text=Product+PRD01011"/>
  </r>
  <r>
    <s v="Item 1012"/>
    <s v="Grocery"/>
    <s v="BrandA"/>
    <s v="Delta Supplies"/>
    <n v="132.05000000000001"/>
    <m/>
    <n v="225.42"/>
    <n v="44"/>
    <b v="0"/>
    <s v="https://via.placeholder.com/200?text=Product+PRD01012"/>
  </r>
  <r>
    <s v="Item 1013"/>
    <s v="Food &amp; Beverage"/>
    <s v="BrandE"/>
    <s v="Delta Supplies"/>
    <n v="22.51"/>
    <m/>
    <n v="27.09"/>
    <n v="205"/>
    <b v="0"/>
    <s v="https://via.placeholder.com/200?text=Product+PRD01013"/>
  </r>
  <r>
    <s v="Item 1014"/>
    <s v="Food &amp; Beverage"/>
    <s v="BrandF"/>
    <s v="EastCo"/>
    <n v="91.97"/>
    <m/>
    <n v="108.72"/>
    <n v="39"/>
    <b v="0"/>
    <s v="https://via.placeholder.com/200?text=Product+PRD01014"/>
  </r>
  <r>
    <s v="Item 1015"/>
    <s v="Personal Care"/>
    <s v="BrandA"/>
    <s v="Gulf Imports"/>
    <n v="63.15"/>
    <m/>
    <n v="95.63"/>
    <n v="332"/>
    <b v="0"/>
    <s v="https://via.placeholder.com/200?text=Product+PRD01015"/>
  </r>
  <r>
    <s v="Item 1016"/>
    <s v="Personal Care"/>
    <s v="BrandC"/>
    <s v="Gulf Imports"/>
    <n v="74.569999999999993"/>
    <m/>
    <n v="142.66"/>
    <n v="486"/>
    <b v="0"/>
    <s v="https://via.placeholder.com/200?text=Product+PRD01016"/>
  </r>
  <r>
    <s v="Item 1017"/>
    <s v="Food &amp; Beverage"/>
    <s v="BrandB"/>
    <s v="Nile Traders"/>
    <n v="93.2"/>
    <m/>
    <n v="227.16"/>
    <n v="76"/>
    <b v="0"/>
    <s v="https://via.placeholder.com/200?text=Product+PRD01017"/>
  </r>
  <r>
    <s v="Item 1018"/>
    <s v="Electronics"/>
    <s v="BrandD"/>
    <s v="Nile Traders"/>
    <n v="110.11"/>
    <m/>
    <n v="217.44"/>
    <n v="497"/>
    <b v="0"/>
    <s v="https://via.placeholder.com/200?text=Product+PRD01018"/>
  </r>
  <r>
    <s v="Item 1019"/>
    <s v="Grocery"/>
    <s v="BrandC"/>
    <s v="Delta Supplies"/>
    <n v="175.45"/>
    <m/>
    <n v="372.25"/>
    <n v="215"/>
    <b v="0"/>
    <s v="https://via.placeholder.com/200?text=Product+PRD01019"/>
  </r>
  <r>
    <s v="Item 1020"/>
    <s v="Home Care"/>
    <s v="BrandE"/>
    <s v="Delta Supplies"/>
    <n v="146.51"/>
    <m/>
    <n v="332.13"/>
    <n v="174"/>
    <b v="0"/>
    <s v="https://via.placeholder.com/200?text=Product+PRD01020"/>
  </r>
  <r>
    <s v="Item 1021"/>
    <s v="Food &amp; Beverage"/>
    <s v="BrandE"/>
    <s v="Nile Traders"/>
    <n v="171.13"/>
    <m/>
    <n v="416.91"/>
    <n v="367"/>
    <b v="1"/>
    <s v="https://via.placeholder.com/200?text=Product+PRD01021"/>
  </r>
  <r>
    <s v="Item 1022"/>
    <s v="Personal Care"/>
    <s v="BrandD"/>
    <s v="Delta Supplies"/>
    <n v="55.35"/>
    <m/>
    <n v="123.11"/>
    <n v="478"/>
    <b v="1"/>
    <s v="https://via.placeholder.com/200?text=Product+PRD01022"/>
  </r>
  <r>
    <s v="Item 1023"/>
    <s v="Electronics"/>
    <s v="BrandD"/>
    <s v="ABC Dist."/>
    <n v="32.03"/>
    <m/>
    <n v="55.24"/>
    <n v="450"/>
    <b v="1"/>
    <s v="https://via.placeholder.com/200?text=Product+PRD01023"/>
  </r>
  <r>
    <s v="Item 1024"/>
    <s v="Food &amp; Beverage"/>
    <s v="BrandF"/>
    <s v="EastCo"/>
    <n v="141.63"/>
    <m/>
    <n v="343.21"/>
    <n v="8"/>
    <b v="1"/>
    <s v="https://via.placeholder.com/200?text=Product+PRD01024"/>
  </r>
  <r>
    <s v="Item 1025"/>
    <s v="Food &amp; Beverage"/>
    <s v="BrandA"/>
    <s v="EastCo"/>
    <n v="197.32"/>
    <m/>
    <n v="331.41"/>
    <n v="450"/>
    <b v="0"/>
    <s v="https://via.placeholder.com/200?text=Product+PRD01025"/>
  </r>
  <r>
    <s v="Item 1026"/>
    <s v="Personal Care"/>
    <s v="BrandD"/>
    <s v="Delta Supplies"/>
    <n v="153.54"/>
    <m/>
    <n v="377.94"/>
    <n v="122"/>
    <b v="1"/>
    <s v="https://via.placeholder.com/200?text=Product+PRD01026"/>
  </r>
  <r>
    <s v="Item 1027"/>
    <s v="Home Care"/>
    <s v="BrandA"/>
    <s v="Delta Supplies"/>
    <n v="175.9"/>
    <m/>
    <n v="413.2"/>
    <n v="407"/>
    <b v="0"/>
    <s v="https://via.placeholder.com/200?text=Product+PRD01027"/>
  </r>
  <r>
    <s v="Item 1028"/>
    <s v="Home Care"/>
    <s v="BrandC"/>
    <s v="ABC Dist."/>
    <n v="113.52"/>
    <m/>
    <n v="175.33"/>
    <n v="237"/>
    <b v="0"/>
    <s v="https://via.placeholder.com/200?text=Product+PRD01028"/>
  </r>
  <r>
    <s v="Item 1029"/>
    <s v="Home Care"/>
    <s v="BrandF"/>
    <s v="EastCo"/>
    <n v="50.75"/>
    <m/>
    <n v="62.86"/>
    <n v="108"/>
    <b v="1"/>
    <s v="https://via.placeholder.com/200?text=Product+PRD01029"/>
  </r>
  <r>
    <s v="Item 1030"/>
    <s v="Electronics"/>
    <s v="BrandE"/>
    <s v="EastCo"/>
    <n v="13.56"/>
    <m/>
    <n v="33.42"/>
    <n v="388"/>
    <b v="1"/>
    <s v="https://via.placeholder.com/200?text=Product+PRD01030"/>
  </r>
  <r>
    <s v="Item 1031"/>
    <s v="Electronics"/>
    <s v="BrandF"/>
    <s v="EastCo"/>
    <n v="37.6"/>
    <m/>
    <n v="62.07"/>
    <n v="394"/>
    <b v="0"/>
    <s v="https://via.placeholder.com/200?text=Product+PRD01031"/>
  </r>
  <r>
    <s v="Item 1032"/>
    <s v="Electronics"/>
    <s v="BrandA"/>
    <s v="ABC Dist."/>
    <n v="53.34"/>
    <m/>
    <n v="118.14"/>
    <n v="315"/>
    <b v="0"/>
    <s v="https://via.placeholder.com/200?text=Product+PRD01032"/>
  </r>
  <r>
    <s v="Item 1033"/>
    <s v="Grocery"/>
    <s v="BrandA"/>
    <s v="Gulf Imports"/>
    <n v="90.31"/>
    <m/>
    <n v="130.66"/>
    <n v="120"/>
    <b v="0"/>
    <s v="https://via.placeholder.com/200?text=Product+PRD01033"/>
  </r>
  <r>
    <s v="Item 1034"/>
    <s v="Home Care"/>
    <s v="BrandB"/>
    <s v="Delta Supplies"/>
    <n v="109.84"/>
    <m/>
    <n v="134.97999999999999"/>
    <n v="121"/>
    <b v="0"/>
    <s v="https://via.placeholder.com/200?text=Product+PRD01034"/>
  </r>
  <r>
    <s v="Item 1035"/>
    <s v="Home Care"/>
    <s v="BrandF"/>
    <s v="EastCo"/>
    <n v="117.34"/>
    <m/>
    <n v="150.68"/>
    <n v="366"/>
    <b v="0"/>
    <s v="https://via.placeholder.com/200?text=Product+PRD01035"/>
  </r>
  <r>
    <s v="Item 1036"/>
    <s v="Food &amp; Beverage"/>
    <s v="BrandD"/>
    <s v="Gulf Imports"/>
    <n v="193.17"/>
    <m/>
    <n v="262.76"/>
    <n v="144"/>
    <b v="0"/>
    <s v="https://via.placeholder.com/200?text=Product+PRD01036"/>
  </r>
  <r>
    <s v="Item 1037"/>
    <s v="Home Care"/>
    <s v="BrandB"/>
    <s v="EastCo"/>
    <n v="65.680000000000007"/>
    <m/>
    <n v="137.29"/>
    <n v="255"/>
    <b v="0"/>
    <s v="https://via.placeholder.com/200?text=Product+PRD01037"/>
  </r>
  <r>
    <s v="Item 1038"/>
    <s v="Grocery"/>
    <s v="BrandC"/>
    <s v="ABC Dist."/>
    <n v="188.06"/>
    <m/>
    <n v="327.14999999999998"/>
    <n v="367"/>
    <b v="0"/>
    <s v="https://via.placeholder.com/200?text=Product+PRD01038"/>
  </r>
  <r>
    <s v="Item 1039"/>
    <s v="Personal Care"/>
    <s v="BrandC"/>
    <s v="Gulf Imports"/>
    <n v="146.33000000000001"/>
    <m/>
    <n v="196.25"/>
    <n v="177"/>
    <b v="0"/>
    <s v="https://via.placeholder.com/200?text=Product+PRD01039"/>
  </r>
  <r>
    <s v="Item 1040"/>
    <s v="Electronics"/>
    <s v="BrandE"/>
    <s v="Delta Supplies"/>
    <n v="155.15"/>
    <m/>
    <n v="249.59"/>
    <n v="432"/>
    <b v="0"/>
    <s v="https://via.placeholder.com/200?text=Product+PRD01040"/>
  </r>
  <r>
    <s v="Item 1041"/>
    <s v="Food &amp; Beverage"/>
    <s v="BrandB"/>
    <s v="ABC Dist."/>
    <n v="178.5"/>
    <m/>
    <n v="332.71"/>
    <n v="263"/>
    <b v="1"/>
    <s v="https://via.placeholder.com/200?text=Product+PRD01041"/>
  </r>
  <r>
    <s v="Item 1042"/>
    <s v="Home Care"/>
    <s v="BrandD"/>
    <s v="ABC Dist."/>
    <n v="21.05"/>
    <m/>
    <n v="28.56"/>
    <n v="292"/>
    <b v="0"/>
    <s v="https://via.placeholder.com/200?text=Product+PRD01042"/>
  </r>
  <r>
    <s v="Item 1043"/>
    <s v="Home Care"/>
    <s v="BrandE"/>
    <s v="EastCo"/>
    <n v="131.02000000000001"/>
    <m/>
    <n v="276.68"/>
    <n v="460"/>
    <b v="0"/>
    <s v="https://via.placeholder.com/200?text=Product+PRD01043"/>
  </r>
  <r>
    <s v="Item 1044"/>
    <s v="Grocery"/>
    <s v="BrandB"/>
    <s v="ABC Dist."/>
    <n v="174.19"/>
    <m/>
    <n v="434.46"/>
    <n v="271"/>
    <b v="0"/>
    <s v="https://via.placeholder.com/200?text=Product+PRD01044"/>
  </r>
  <r>
    <s v="Item 1045"/>
    <s v="Personal Care"/>
    <s v="BrandF"/>
    <s v="Delta Supplies"/>
    <n v="110.62"/>
    <m/>
    <n v="205.22"/>
    <n v="126"/>
    <b v="1"/>
    <s v="https://via.placeholder.com/200?text=Product+PRD01045"/>
  </r>
  <r>
    <s v="Item 1046"/>
    <s v="Electronics"/>
    <s v="BrandA"/>
    <s v="EastCo"/>
    <n v="80.87"/>
    <m/>
    <n v="100.97"/>
    <n v="90"/>
    <b v="0"/>
    <s v="https://via.placeholder.com/200?text=Product+PRD01046"/>
  </r>
  <r>
    <s v="Item 1047"/>
    <s v="Electronics"/>
    <s v="BrandD"/>
    <s v="Nile Traders"/>
    <n v="65.349999999999994"/>
    <m/>
    <n v="135.86000000000001"/>
    <n v="372"/>
    <b v="0"/>
    <s v="https://via.placeholder.com/200?text=Product+PRD01047"/>
  </r>
  <r>
    <s v="Item 1048"/>
    <s v="Personal Care"/>
    <s v="BrandC"/>
    <s v="Nile Traders"/>
    <n v="22.05"/>
    <m/>
    <n v="42.45"/>
    <n v="113"/>
    <b v="0"/>
    <s v="https://via.placeholder.com/200?text=Product+PRD01048"/>
  </r>
  <r>
    <s v="Item 1049"/>
    <s v="Personal Care"/>
    <s v="BrandA"/>
    <s v="ABC Dist."/>
    <n v="61.07"/>
    <m/>
    <n v="88.56"/>
    <n v="183"/>
    <b v="0"/>
    <s v="https://via.placeholder.com/200?text=Product+PRD01049"/>
  </r>
  <r>
    <s v="Item 1050"/>
    <s v="Electronics"/>
    <s v="BrandD"/>
    <s v="ABC Dist."/>
    <n v="102.1"/>
    <m/>
    <n v="184.32"/>
    <n v="286"/>
    <b v="0"/>
    <s v="https://via.placeholder.com/200?text=Product+PRD01050"/>
  </r>
  <r>
    <s v="Item 1051"/>
    <s v="Home Care"/>
    <s v="BrandD"/>
    <s v="Nile Traders"/>
    <n v="119.36"/>
    <m/>
    <n v="255.67"/>
    <n v="110"/>
    <b v="0"/>
    <s v="https://via.placeholder.com/200?text=Product+PRD01051"/>
  </r>
  <r>
    <s v="Item 1052"/>
    <s v="Home Care"/>
    <s v="BrandA"/>
    <s v="Delta Supplies"/>
    <n v="40.71"/>
    <m/>
    <n v="85.75"/>
    <n v="65"/>
    <b v="0"/>
    <s v="https://via.placeholder.com/200?text=Product+PRD01052"/>
  </r>
  <r>
    <s v="Item 1053"/>
    <s v="Grocery"/>
    <s v="BrandA"/>
    <s v="Delta Supplies"/>
    <n v="26.61"/>
    <m/>
    <n v="39.31"/>
    <n v="172"/>
    <b v="0"/>
    <s v="https://via.placeholder.com/200?text=Product+PRD01053"/>
  </r>
  <r>
    <s v="Item 1054"/>
    <s v="Food &amp; Beverage"/>
    <s v="BrandA"/>
    <s v="Delta Supplies"/>
    <n v="108.21"/>
    <m/>
    <n v="124.56"/>
    <n v="190"/>
    <b v="0"/>
    <s v="https://via.placeholder.com/200?text=Product+PRD01054"/>
  </r>
  <r>
    <s v="Item 1055"/>
    <s v="Personal Care"/>
    <s v="BrandC"/>
    <s v="Gulf Imports"/>
    <n v="122.48"/>
    <m/>
    <n v="292.52999999999997"/>
    <n v="81"/>
    <b v="0"/>
    <s v="https://via.placeholder.com/200?text=Product+PRD01055"/>
  </r>
  <r>
    <s v="Item 1056"/>
    <s v="Home Care"/>
    <s v="BrandA"/>
    <s v="Delta Supplies"/>
    <n v="125.04"/>
    <m/>
    <n v="254.07"/>
    <n v="85"/>
    <b v="1"/>
    <s v="https://via.placeholder.com/200?text=Product+PRD01056"/>
  </r>
  <r>
    <s v="Item 1057"/>
    <s v="Food &amp; Beverage"/>
    <s v="BrandF"/>
    <s v="Nile Traders"/>
    <n v="51.44"/>
    <m/>
    <n v="80.709999999999994"/>
    <n v="250"/>
    <b v="0"/>
    <s v="https://via.placeholder.com/200?text=Product+PRD01057"/>
  </r>
  <r>
    <s v="Item 1058"/>
    <s v="Food &amp; Beverage"/>
    <s v="BrandD"/>
    <s v="Delta Supplies"/>
    <n v="126.86"/>
    <m/>
    <n v="189.95"/>
    <n v="14"/>
    <b v="0"/>
    <s v="https://via.placeholder.com/200?text=Product+PRD01058"/>
  </r>
  <r>
    <s v="Item 1059"/>
    <s v="Electronics"/>
    <s v="BrandA"/>
    <s v="EastCo"/>
    <n v="88.12"/>
    <m/>
    <n v="126.22"/>
    <n v="222"/>
    <b v="0"/>
    <s v="https://via.placeholder.com/200?text=Product+PRD01059"/>
  </r>
  <r>
    <s v="Item 1060"/>
    <s v="Grocery"/>
    <s v="BrandD"/>
    <s v="Nile Traders"/>
    <n v="59.42"/>
    <m/>
    <n v="138.53"/>
    <n v="208"/>
    <b v="0"/>
    <s v="https://via.placeholder.com/200?text=Product+PRD01060"/>
  </r>
  <r>
    <s v="Item 1061"/>
    <s v="Food &amp; Beverage"/>
    <s v="BrandB"/>
    <s v="ABC Dist."/>
    <n v="57.71"/>
    <m/>
    <n v="68.89"/>
    <n v="342"/>
    <b v="1"/>
    <s v="https://via.placeholder.com/200?text=Product+PRD01061"/>
  </r>
  <r>
    <s v="Item 1062"/>
    <s v="Grocery"/>
    <s v="BrandE"/>
    <s v="Nile Traders"/>
    <n v="110.81"/>
    <m/>
    <n v="265.35000000000002"/>
    <n v="475"/>
    <b v="0"/>
    <s v="https://via.placeholder.com/200?text=Product+PRD01062"/>
  </r>
  <r>
    <s v="Item 1063"/>
    <s v="Grocery"/>
    <s v="BrandC"/>
    <s v="ABC Dist."/>
    <n v="14.79"/>
    <m/>
    <n v="19.46"/>
    <n v="43"/>
    <b v="0"/>
    <s v="https://via.placeholder.com/200?text=Product+PRD01063"/>
  </r>
  <r>
    <s v="Item 1064"/>
    <s v="Home Care"/>
    <s v="BrandF"/>
    <s v="Delta Supplies"/>
    <n v="121.36"/>
    <m/>
    <n v="222.16"/>
    <n v="23"/>
    <b v="1"/>
    <s v="https://via.placeholder.com/200?text=Product+PRD01064"/>
  </r>
  <r>
    <s v="Item 1065"/>
    <s v="Personal Care"/>
    <s v="BrandE"/>
    <s v="Gulf Imports"/>
    <n v="87.11"/>
    <m/>
    <n v="185.58"/>
    <n v="451"/>
    <b v="0"/>
    <s v="https://via.placeholder.com/200?text=Product+PRD01065"/>
  </r>
  <r>
    <s v="Item 1066"/>
    <s v="Home Care"/>
    <s v="BrandD"/>
    <s v="ABC Dist."/>
    <n v="160.68"/>
    <m/>
    <n v="278.14"/>
    <n v="315"/>
    <b v="0"/>
    <s v="https://via.placeholder.com/200?text=Product+PRD01066"/>
  </r>
  <r>
    <s v="Item 1067"/>
    <s v="Electronics"/>
    <s v="BrandE"/>
    <s v="Delta Supplies"/>
    <n v="149.43"/>
    <m/>
    <n v="205.95"/>
    <n v="380"/>
    <b v="1"/>
    <s v="https://via.placeholder.com/200?text=Product+PRD01067"/>
  </r>
  <r>
    <s v="Item 1068"/>
    <s v="Grocery"/>
    <s v="BrandA"/>
    <s v="Delta Supplies"/>
    <n v="114.34"/>
    <m/>
    <n v="172.06"/>
    <n v="115"/>
    <b v="0"/>
    <s v="https://via.placeholder.com/200?text=Product+PRD01068"/>
  </r>
  <r>
    <s v="Item 1069"/>
    <s v="Personal Care"/>
    <s v="BrandD"/>
    <s v="Nile Traders"/>
    <n v="25.35"/>
    <m/>
    <n v="46.16"/>
    <n v="67"/>
    <b v="1"/>
    <s v="https://via.placeholder.com/200?text=Product+PRD01069"/>
  </r>
  <r>
    <s v="Item 1070"/>
    <s v="Grocery"/>
    <s v="BrandA"/>
    <s v="Nile Traders"/>
    <n v="91.9"/>
    <m/>
    <n v="222.19"/>
    <n v="75"/>
    <b v="1"/>
    <s v="https://via.placeholder.com/200?text=Product+PRD01070"/>
  </r>
  <r>
    <s v="Item 1071"/>
    <s v="Grocery"/>
    <s v="BrandD"/>
    <s v="ABC Dist."/>
    <n v="114.98"/>
    <m/>
    <n v="209.89"/>
    <n v="199"/>
    <b v="0"/>
    <s v="https://via.placeholder.com/200?text=Product+PRD01071"/>
  </r>
  <r>
    <s v="Item 1072"/>
    <s v="Personal Care"/>
    <s v="BrandA"/>
    <s v="Nile Traders"/>
    <n v="187.03"/>
    <m/>
    <n v="419.19"/>
    <n v="80"/>
    <b v="1"/>
    <s v="https://via.placeholder.com/200?text=Product+PRD01072"/>
  </r>
  <r>
    <s v="Item 1073"/>
    <s v="Personal Care"/>
    <s v="BrandB"/>
    <s v="Delta Supplies"/>
    <n v="51.25"/>
    <m/>
    <n v="111.45"/>
    <n v="255"/>
    <b v="0"/>
    <s v="https://via.placeholder.com/200?text=Product+PRD01073"/>
  </r>
  <r>
    <s v="Item 1074"/>
    <s v="Personal Care"/>
    <s v="BrandD"/>
    <s v="EastCo"/>
    <n v="24.18"/>
    <m/>
    <n v="38.33"/>
    <n v="182"/>
    <b v="0"/>
    <s v="https://via.placeholder.com/200?text=Product+PRD01074"/>
  </r>
  <r>
    <s v="Item 1075"/>
    <s v="Food &amp; Beverage"/>
    <s v="BrandD"/>
    <s v="Delta Supplies"/>
    <n v="38.94"/>
    <m/>
    <n v="82.04"/>
    <n v="469"/>
    <b v="0"/>
    <s v="https://via.placeholder.com/200?text=Product+PRD01075"/>
  </r>
  <r>
    <s v="Item 1076"/>
    <s v="Food &amp; Beverage"/>
    <s v="BrandD"/>
    <s v="Gulf Imports"/>
    <n v="21.93"/>
    <m/>
    <n v="28.22"/>
    <n v="347"/>
    <b v="1"/>
    <s v="https://via.placeholder.com/200?text=Product+PRD01076"/>
  </r>
  <r>
    <s v="Item 1077"/>
    <s v="Home Care"/>
    <s v="BrandB"/>
    <s v="Gulf Imports"/>
    <n v="13.74"/>
    <m/>
    <n v="15.8"/>
    <n v="234"/>
    <b v="1"/>
    <s v="https://via.placeholder.com/200?text=Product+PRD01077"/>
  </r>
  <r>
    <s v="Item 1078"/>
    <s v="Personal Care"/>
    <s v="BrandE"/>
    <s v="ABC Dist."/>
    <n v="22.98"/>
    <m/>
    <n v="38.71"/>
    <n v="183"/>
    <b v="0"/>
    <s v="https://via.placeholder.com/200?text=Product+PRD01078"/>
  </r>
  <r>
    <s v="Item 1079"/>
    <s v="Personal Care"/>
    <s v="BrandC"/>
    <s v="Delta Supplies"/>
    <n v="147.19999999999999"/>
    <m/>
    <n v="281.51"/>
    <n v="157"/>
    <b v="0"/>
    <s v="https://via.placeholder.com/200?text=Product+PRD01079"/>
  </r>
  <r>
    <s v="Item 1080"/>
    <s v="Electronics"/>
    <s v="BrandD"/>
    <s v="Gulf Imports"/>
    <n v="23.83"/>
    <m/>
    <n v="30.08"/>
    <n v="165"/>
    <b v="0"/>
    <s v="https://via.placeholder.com/200?text=Product+PRD01080"/>
  </r>
  <r>
    <s v="Item 1081"/>
    <s v="Food &amp; Beverage"/>
    <s v="BrandF"/>
    <s v="EastCo"/>
    <n v="7.92"/>
    <m/>
    <n v="13.99"/>
    <n v="7"/>
    <b v="0"/>
    <s v="https://via.placeholder.com/200?text=Product+PRD01081"/>
  </r>
  <r>
    <s v="Item 1082"/>
    <s v="Grocery"/>
    <s v="BrandB"/>
    <s v="Gulf Imports"/>
    <n v="177.5"/>
    <m/>
    <n v="407.58"/>
    <n v="64"/>
    <b v="1"/>
    <s v="https://via.placeholder.com/200?text=Product+PRD01082"/>
  </r>
  <r>
    <s v="Item 1083"/>
    <s v="Grocery"/>
    <s v="BrandC"/>
    <s v="Gulf Imports"/>
    <n v="114.25"/>
    <m/>
    <n v="272.07"/>
    <n v="127"/>
    <b v="0"/>
    <s v="https://via.placeholder.com/200?text=Product+PRD01083"/>
  </r>
  <r>
    <s v="Item 1084"/>
    <s v="Personal Care"/>
    <s v="BrandA"/>
    <s v="Delta Supplies"/>
    <n v="95.14"/>
    <m/>
    <n v="180.46"/>
    <n v="360"/>
    <b v="1"/>
    <s v="https://via.placeholder.com/200?text=Product+PRD01084"/>
  </r>
  <r>
    <s v="Item 1085"/>
    <s v="Personal Care"/>
    <s v="BrandE"/>
    <s v="EastCo"/>
    <n v="121.25"/>
    <m/>
    <n v="143.99"/>
    <n v="463"/>
    <b v="0"/>
    <s v="https://via.placeholder.com/200?text=Product+PRD01085"/>
  </r>
  <r>
    <s v="Item 1086"/>
    <s v="Food &amp; Beverage"/>
    <s v="BrandF"/>
    <s v="Nile Traders"/>
    <n v="14.22"/>
    <m/>
    <n v="31.36"/>
    <n v="0"/>
    <b v="0"/>
    <s v="https://via.placeholder.com/200?text=Product+PRD01086"/>
  </r>
  <r>
    <s v="Item 1087"/>
    <s v="Home Care"/>
    <s v="BrandD"/>
    <s v="Nile Traders"/>
    <n v="178.43"/>
    <m/>
    <n v="307.11"/>
    <n v="159"/>
    <b v="0"/>
    <s v="https://via.placeholder.com/200?text=Product+PRD01087"/>
  </r>
  <r>
    <s v="Item 1088"/>
    <s v="Electronics"/>
    <s v="BrandC"/>
    <s v="ABC Dist."/>
    <n v="176.77"/>
    <m/>
    <n v="203.12"/>
    <n v="166"/>
    <b v="0"/>
    <s v="https://via.placeholder.com/200?text=Product+PRD01088"/>
  </r>
  <r>
    <s v="Item 1089"/>
    <s v="Grocery"/>
    <s v="BrandE"/>
    <s v="Gulf Imports"/>
    <n v="161.07"/>
    <m/>
    <n v="331.61"/>
    <n v="120"/>
    <b v="0"/>
    <s v="https://via.placeholder.com/200?text=Product+PRD01089"/>
  </r>
  <r>
    <s v="Item 1090"/>
    <s v="Electronics"/>
    <s v="BrandB"/>
    <s v="EastCo"/>
    <n v="184.14"/>
    <m/>
    <n v="325.91000000000003"/>
    <n v="483"/>
    <b v="0"/>
    <s v="https://via.placeholder.com/200?text=Product+PRD01090"/>
  </r>
  <r>
    <s v="Item 1091"/>
    <s v="Grocery"/>
    <s v="BrandF"/>
    <s v="ABC Dist."/>
    <n v="186.66"/>
    <m/>
    <n v="278.51"/>
    <n v="362"/>
    <b v="1"/>
    <s v="https://via.placeholder.com/200?text=Product+PRD01091"/>
  </r>
  <r>
    <s v="Item 1092"/>
    <s v="Home Care"/>
    <s v="BrandD"/>
    <s v="Delta Supplies"/>
    <n v="72.430000000000007"/>
    <m/>
    <n v="106.75"/>
    <n v="230"/>
    <b v="0"/>
    <s v="https://via.placeholder.com/200?text=Product+PRD01092"/>
  </r>
  <r>
    <s v="Item 1093"/>
    <s v="Personal Care"/>
    <s v="BrandF"/>
    <s v="ABC Dist."/>
    <n v="44.04"/>
    <m/>
    <n v="78.61"/>
    <n v="251"/>
    <b v="0"/>
    <s v="https://via.placeholder.com/200?text=Product+PRD01093"/>
  </r>
  <r>
    <s v="Item 1094"/>
    <s v="Electronics"/>
    <s v="BrandB"/>
    <s v="EastCo"/>
    <n v="106.55"/>
    <m/>
    <n v="149.72999999999999"/>
    <n v="175"/>
    <b v="0"/>
    <s v="https://via.placeholder.com/200?text=Product+PRD01094"/>
  </r>
  <r>
    <s v="Item 1095"/>
    <s v="Electronics"/>
    <s v="BrandB"/>
    <s v="Gulf Imports"/>
    <n v="133.52000000000001"/>
    <m/>
    <n v="299.5"/>
    <n v="482"/>
    <b v="1"/>
    <s v="https://via.placeholder.com/200?text=Product+PRD01095"/>
  </r>
  <r>
    <s v="Item 1096"/>
    <s v="Grocery"/>
    <s v="BrandE"/>
    <s v="Gulf Imports"/>
    <n v="20.58"/>
    <m/>
    <n v="43.97"/>
    <n v="109"/>
    <b v="0"/>
    <s v="https://via.placeholder.com/200?text=Product+PRD01096"/>
  </r>
  <r>
    <s v="Item 1097"/>
    <s v="Electronics"/>
    <s v="BrandB"/>
    <s v="EastCo"/>
    <n v="104.36"/>
    <m/>
    <n v="220.65"/>
    <n v="157"/>
    <b v="1"/>
    <s v="https://via.placeholder.com/200?text=Product+PRD01097"/>
  </r>
  <r>
    <s v="Item 1098"/>
    <s v="Personal Care"/>
    <s v="BrandF"/>
    <s v="Nile Traders"/>
    <n v="41.48"/>
    <m/>
    <n v="100.75"/>
    <n v="22"/>
    <b v="0"/>
    <s v="https://via.placeholder.com/200?text=Product+PRD01098"/>
  </r>
  <r>
    <s v="Item 1099"/>
    <s v="Grocery"/>
    <s v="BrandF"/>
    <s v="Gulf Imports"/>
    <n v="94.56"/>
    <m/>
    <n v="1505.8"/>
    <n v="365"/>
    <b v="1"/>
    <s v="https://via.placeholder.com/200?text=Product+PRD01099"/>
  </r>
  <r>
    <s v="Item 1100"/>
    <s v="Home Care"/>
    <s v="BrandA"/>
    <s v="EastCo"/>
    <n v="118.86"/>
    <m/>
    <n v="164.36"/>
    <n v="126"/>
    <b v="0"/>
    <s v="https://via.placeholder.com/200?text=Product+PRD01100"/>
  </r>
  <r>
    <s v="Item 1101"/>
    <s v="Grocery"/>
    <s v="BrandA"/>
    <s v="ABC Dist."/>
    <n v="197.86"/>
    <m/>
    <n v="417.72"/>
    <n v="462"/>
    <b v="0"/>
    <s v="https://via.placeholder.com/200?text=Product+PRD01101"/>
  </r>
  <r>
    <s v="Item 1102"/>
    <s v="Personal Care"/>
    <s v="BrandD"/>
    <s v="ABC Dist."/>
    <n v="154.51"/>
    <m/>
    <n v="384.33"/>
    <n v="17"/>
    <b v="0"/>
    <s v="https://via.placeholder.com/200?text=Product+PRD01102"/>
  </r>
  <r>
    <s v="Item 1103"/>
    <s v="Electronics"/>
    <s v="BrandE"/>
    <s v="Delta Supplies"/>
    <n v="95.9"/>
    <m/>
    <n v="107.4"/>
    <n v="459"/>
    <b v="1"/>
    <s v="https://via.placeholder.com/200?text=Product+PRD01103"/>
  </r>
  <r>
    <s v="Item 1104"/>
    <s v="Electronics"/>
    <s v="BrandB"/>
    <s v="Gulf Imports"/>
    <n v="64.849999999999994"/>
    <m/>
    <n v="160.82"/>
    <n v="400"/>
    <b v="0"/>
    <s v="https://via.placeholder.com/200?text=Product+PRD01104"/>
  </r>
  <r>
    <s v="Item 1105"/>
    <s v="Grocery"/>
    <s v="BrandE"/>
    <s v="Gulf Imports"/>
    <n v="134.56"/>
    <m/>
    <n v="326.72000000000003"/>
    <n v="414"/>
    <b v="0"/>
    <s v="https://via.placeholder.com/200?text=Product+PRD01105"/>
  </r>
  <r>
    <s v="Item 1106"/>
    <s v="Personal Care"/>
    <s v="BrandC"/>
    <s v="Nile Traders"/>
    <n v="70.91"/>
    <m/>
    <n v="154.44999999999999"/>
    <n v="143"/>
    <b v="0"/>
    <s v="https://via.placeholder.com/200?text=Product+PRD01106"/>
  </r>
  <r>
    <s v="Item 1107"/>
    <s v="Personal Care"/>
    <s v="BrandE"/>
    <s v="Nile Traders"/>
    <n v="130.66999999999999"/>
    <m/>
    <n v="144.57"/>
    <n v="433"/>
    <b v="0"/>
    <s v="https://via.placeholder.com/200?text=Product+PRD01107"/>
  </r>
  <r>
    <s v="Item 1108"/>
    <s v="Food &amp; Beverage"/>
    <s v="BrandE"/>
    <s v="EastCo"/>
    <n v="88.67"/>
    <m/>
    <n v="193.23"/>
    <n v="401"/>
    <b v="1"/>
    <s v="https://via.placeholder.com/200?text=Product+PRD01108"/>
  </r>
  <r>
    <s v="Item 1109"/>
    <s v="Food &amp; Beverage"/>
    <s v="BrandD"/>
    <s v="ABC Dist."/>
    <n v="5.26"/>
    <m/>
    <n v="7.35"/>
    <n v="474"/>
    <b v="0"/>
    <s v="https://via.placeholder.com/200?text=Product+PRD01109"/>
  </r>
  <r>
    <s v="Item 1110"/>
    <s v="Grocery"/>
    <s v="BrandF"/>
    <s v="Delta Supplies"/>
    <n v="61.17"/>
    <m/>
    <n v="105.64"/>
    <n v="401"/>
    <b v="0"/>
    <s v="https://via.placeholder.com/200?text=Product+PRD01110"/>
  </r>
  <r>
    <s v="Item 1111"/>
    <s v="Food &amp; Beverage"/>
    <s v="BrandE"/>
    <s v="Nile Traders"/>
    <n v="141.66"/>
    <m/>
    <n v="225.63"/>
    <n v="182"/>
    <b v="1"/>
    <s v="https://via.placeholder.com/200?text=Product+PRD01111"/>
  </r>
  <r>
    <s v="Item 1112"/>
    <s v="Electronics"/>
    <s v="BrandA"/>
    <s v="Gulf Imports"/>
    <n v="199.36"/>
    <m/>
    <n v="227.16"/>
    <n v="412"/>
    <b v="1"/>
    <s v="https://via.placeholder.com/200?text=Product+PRD01112"/>
  </r>
  <r>
    <s v="Item 1113"/>
    <s v="Home Care"/>
    <s v="BrandD"/>
    <s v="Gulf Imports"/>
    <n v="31.13"/>
    <m/>
    <n v="34.9"/>
    <n v="431"/>
    <b v="0"/>
    <s v="https://via.placeholder.com/200?text=Product+PRD01113"/>
  </r>
  <r>
    <s v="Item 1114"/>
    <s v="Personal Care"/>
    <s v="BrandD"/>
    <s v="Delta Supplies"/>
    <n v="96.49"/>
    <m/>
    <n v="162.81"/>
    <n v="476"/>
    <b v="0"/>
    <s v="https://via.placeholder.com/200?text=Product+PRD01114"/>
  </r>
  <r>
    <s v="Item 1115"/>
    <s v="Food &amp; Beverage"/>
    <s v="BrandC"/>
    <s v="Gulf Imports"/>
    <n v="174.33"/>
    <m/>
    <n v="396.77"/>
    <n v="267"/>
    <b v="0"/>
    <s v="https://via.placeholder.com/200?text=Product+PRD01115"/>
  </r>
  <r>
    <s v="Item 1116"/>
    <s v="Food &amp; Beverage"/>
    <s v="BrandE"/>
    <s v="EastCo"/>
    <n v="81.98"/>
    <m/>
    <n v="136.81"/>
    <n v="387"/>
    <b v="1"/>
    <s v="https://via.placeholder.com/200?text=Product+PRD01116"/>
  </r>
  <r>
    <s v="Item 1117"/>
    <s v="Food &amp; Beverage"/>
    <s v="BrandA"/>
    <s v="ABC Dist."/>
    <n v="18.760000000000002"/>
    <m/>
    <n v="46.15"/>
    <n v="330"/>
    <b v="0"/>
    <s v="https://via.placeholder.com/200?text=Product+PRD01117"/>
  </r>
  <r>
    <s v="Item 1118"/>
    <s v="Personal Care"/>
    <s v="BrandD"/>
    <s v="Gulf Imports"/>
    <n v="175.56"/>
    <m/>
    <n v="376.74"/>
    <n v="311"/>
    <b v="0"/>
    <s v="https://via.placeholder.com/200?text=Product+PRD01118"/>
  </r>
  <r>
    <s v="Item 1119"/>
    <s v="Home Care"/>
    <s v="BrandB"/>
    <s v="Nile Traders"/>
    <n v="84.24"/>
    <m/>
    <n v="183.98"/>
    <n v="271"/>
    <b v="0"/>
    <s v="https://via.placeholder.com/200?text=Product+PRD01119"/>
  </r>
  <r>
    <s v="Item 1120"/>
    <s v="Home Care"/>
    <s v="BrandD"/>
    <s v="EastCo"/>
    <n v="188.87"/>
    <m/>
    <n v="445.8"/>
    <n v="371"/>
    <b v="1"/>
    <s v="https://via.placeholder.com/200?text=Product+PRD01120"/>
  </r>
  <r>
    <s v="Item 1121"/>
    <s v="Electronics"/>
    <s v="BrandA"/>
    <s v="ABC Dist."/>
    <n v="121.69"/>
    <m/>
    <n v="245.92"/>
    <n v="177"/>
    <b v="1"/>
    <s v="https://via.placeholder.com/200?text=Product+PRD01121"/>
  </r>
  <r>
    <s v="Item 1122"/>
    <s v="Food &amp; Beverage"/>
    <s v="BrandD"/>
    <s v="Nile Traders"/>
    <n v="28.71"/>
    <m/>
    <n v="41.89"/>
    <n v="299"/>
    <b v="0"/>
    <s v="https://via.placeholder.com/200?text=Product+PRD01122"/>
  </r>
  <r>
    <s v="Item 1123"/>
    <s v="Food &amp; Beverage"/>
    <s v="BrandD"/>
    <s v="Nile Traders"/>
    <n v="51.6"/>
    <m/>
    <n v="85.92"/>
    <n v="232"/>
    <b v="1"/>
    <s v="https://via.placeholder.com/200?text=Product+PRD01123"/>
  </r>
  <r>
    <s v="Item 1124"/>
    <s v="Home Care"/>
    <s v="BrandC"/>
    <s v="Nile Traders"/>
    <n v="79.08"/>
    <m/>
    <n v="176.29"/>
    <n v="109"/>
    <b v="0"/>
    <s v="https://via.placeholder.com/200?text=Product+PRD01124"/>
  </r>
  <r>
    <s v="Item 1125"/>
    <s v="Grocery"/>
    <s v="BrandB"/>
    <s v="EastCo"/>
    <n v="167.64"/>
    <m/>
    <n v="296.73"/>
    <n v="224"/>
    <b v="0"/>
    <s v="https://via.placeholder.com/200?text=Product+PRD01125"/>
  </r>
  <r>
    <s v="Item 1126"/>
    <s v="Home Care"/>
    <s v="BrandA"/>
    <s v="Nile Traders"/>
    <n v="63.79"/>
    <m/>
    <n v="127.08"/>
    <n v="153"/>
    <b v="1"/>
    <s v="https://via.placeholder.com/200?text=Product+PRD01126"/>
  </r>
  <r>
    <s v="Item 1127"/>
    <s v="Grocery"/>
    <s v="BrandB"/>
    <s v="EastCo"/>
    <n v="70.36"/>
    <m/>
    <n v="122.08"/>
    <n v="366"/>
    <b v="0"/>
    <s v="https://via.placeholder.com/200?text=Product+PRD01127"/>
  </r>
  <r>
    <s v="Item 1128"/>
    <s v="Electronics"/>
    <s v="BrandE"/>
    <s v="ABC Dist."/>
    <n v="108.09"/>
    <m/>
    <n v="153.57"/>
    <n v="376"/>
    <b v="0"/>
    <s v="https://via.placeholder.com/200?text=Product+PRD01128"/>
  </r>
  <r>
    <s v="Item 1129"/>
    <s v="Personal Care"/>
    <s v="BrandF"/>
    <s v="Delta Supplies"/>
    <n v="177.21"/>
    <m/>
    <n v="211.61"/>
    <n v="454"/>
    <b v="0"/>
    <s v="https://via.placeholder.com/200?text=Product+PRD01129"/>
  </r>
  <r>
    <s v="Item 1130"/>
    <s v="Food &amp; Beverage"/>
    <s v="BrandD"/>
    <s v="Nile Traders"/>
    <n v="31.57"/>
    <m/>
    <n v="63.6"/>
    <n v="152"/>
    <b v="0"/>
    <s v="https://via.placeholder.com/200?text=Product+PRD01130"/>
  </r>
  <r>
    <s v="Item 1131"/>
    <s v="Home Care"/>
    <s v="BrandE"/>
    <s v="Nile Traders"/>
    <n v="34.409999999999997"/>
    <m/>
    <n v="54.43"/>
    <n v="7"/>
    <b v="1"/>
    <s v="https://via.placeholder.com/200?text=Product+PRD01131"/>
  </r>
  <r>
    <s v="Item 1132"/>
    <s v="Grocery"/>
    <s v="BrandA"/>
    <s v="Nile Traders"/>
    <n v="150.51"/>
    <m/>
    <n v="318.98"/>
    <n v="37"/>
    <b v="0"/>
    <s v="https://via.placeholder.com/200?text=Product+PRD01132"/>
  </r>
  <r>
    <s v="Item 1133"/>
    <s v="Home Care"/>
    <s v="BrandF"/>
    <s v="Delta Supplies"/>
    <n v="152.69"/>
    <m/>
    <n v="283.41000000000003"/>
    <n v="161"/>
    <b v="0"/>
    <s v="https://via.placeholder.com/200?text=Product+PRD01133"/>
  </r>
  <r>
    <s v="Item 1134"/>
    <s v="Food &amp; Beverage"/>
    <s v="BrandD"/>
    <s v="EastCo"/>
    <n v="122.83"/>
    <m/>
    <n v="200.4"/>
    <n v="9"/>
    <b v="0"/>
    <s v="https://via.placeholder.com/200?text=Product+PRD01134"/>
  </r>
  <r>
    <s v="Item 1135"/>
    <s v="Personal Care"/>
    <s v="BrandB"/>
    <s v="Nile Traders"/>
    <n v="-75.23"/>
    <s v="Need Review"/>
    <n v="176.06"/>
    <n v="38"/>
    <b v="1"/>
    <s v="https://via.placeholder.com/200?text=Product+PRD01135"/>
  </r>
  <r>
    <s v="Item 1136"/>
    <s v="Food &amp; Beverage"/>
    <s v="BrandA"/>
    <s v="ABC Dist."/>
    <n v="80.14"/>
    <m/>
    <n v="185.23"/>
    <n v="8"/>
    <b v="0"/>
    <s v="https://via.placeholder.com/200?text=Product+PRD01136"/>
  </r>
  <r>
    <s v="Item 1137"/>
    <s v="Food &amp; Beverage"/>
    <s v="BrandF"/>
    <s v="ABC Dist."/>
    <n v="150.07"/>
    <m/>
    <n v="306.3"/>
    <n v="261"/>
    <b v="0"/>
    <s v="https://via.placeholder.com/200?text=Product+PRD01137"/>
  </r>
  <r>
    <s v="Item 1138"/>
    <s v="Grocery"/>
    <s v="BrandB"/>
    <s v="Delta Supplies"/>
    <n v="91.8"/>
    <m/>
    <n v="159.74"/>
    <n v="277"/>
    <b v="0"/>
    <s v="https://via.placeholder.com/200?text=Product+PRD01138"/>
  </r>
  <r>
    <s v="Item 1139"/>
    <s v="Food &amp; Beverage"/>
    <s v="BrandD"/>
    <s v="Delta Supplies"/>
    <n v="21.45"/>
    <m/>
    <n v="44.03"/>
    <n v="10"/>
    <b v="0"/>
    <s v="https://via.placeholder.com/200?text=Product+PRD01139"/>
  </r>
  <r>
    <s v="Item 1140"/>
    <s v="Grocery"/>
    <s v="BrandA"/>
    <s v="ABC Dist."/>
    <n v="56.07"/>
    <m/>
    <n v="89.61"/>
    <n v="30"/>
    <b v="0"/>
    <s v="https://via.placeholder.com/200?text=Product+PRD01140"/>
  </r>
  <r>
    <s v="Item 1141"/>
    <s v="Personal Care"/>
    <s v="BrandF"/>
    <s v="Gulf Imports"/>
    <n v="42.15"/>
    <m/>
    <n v="88.71"/>
    <n v="109"/>
    <b v="1"/>
    <s v="https://via.placeholder.com/200?text=Product+PRD01141"/>
  </r>
  <r>
    <s v="Item 1142"/>
    <s v="Personal Care"/>
    <s v="BrandF"/>
    <s v="Gulf Imports"/>
    <n v="71"/>
    <m/>
    <n v="114.52"/>
    <n v="320"/>
    <b v="1"/>
    <s v="https://via.placeholder.com/200?text=Product+PRD01142"/>
  </r>
  <r>
    <s v="Item 1143"/>
    <s v="Personal Care"/>
    <s v="BrandA"/>
    <s v="Delta Supplies"/>
    <n v="23.17"/>
    <m/>
    <n v="51.28"/>
    <n v="488"/>
    <b v="0"/>
    <s v="https://via.placeholder.com/200?text=Product+PRD01143"/>
  </r>
  <r>
    <s v="Item 1144"/>
    <s v="Home Care"/>
    <s v="BrandE"/>
    <s v="EastCo"/>
    <n v="193.78"/>
    <m/>
    <n v="291.63"/>
    <n v="123"/>
    <b v="0"/>
    <s v="https://via.placeholder.com/200?text=Product+PRD01144"/>
  </r>
  <r>
    <s v="Item 1145"/>
    <s v="Grocery"/>
    <s v="BrandA"/>
    <s v="Nile Traders"/>
    <n v="167.83"/>
    <m/>
    <n v="323.02999999999997"/>
    <n v="91"/>
    <b v="0"/>
    <s v="https://via.placeholder.com/200?text=Product+PRD01145"/>
  </r>
  <r>
    <s v="Item 1146"/>
    <s v="Food &amp; Beverage"/>
    <s v="BrandD"/>
    <s v="Gulf Imports"/>
    <n v="92.27"/>
    <m/>
    <n v="221.12"/>
    <n v="152"/>
    <b v="0"/>
    <s v="https://via.placeholder.com/200?text=Product+PRD01146"/>
  </r>
  <r>
    <s v="Item 1147"/>
    <s v="Grocery"/>
    <s v="BrandA"/>
    <s v="EastCo"/>
    <n v="133"/>
    <m/>
    <n v="322.08999999999997"/>
    <n v="134"/>
    <b v="0"/>
    <s v="https://via.placeholder.com/200?text=Product+PRD01147"/>
  </r>
  <r>
    <s v="Item 1148"/>
    <s v="Home Care"/>
    <s v="BrandA"/>
    <s v="EastCo"/>
    <n v="23.59"/>
    <m/>
    <n v="28.81"/>
    <n v="399"/>
    <b v="0"/>
    <s v="https://via.placeholder.com/200?text=Product+PRD01148"/>
  </r>
  <r>
    <s v="Item 1149"/>
    <s v="Food &amp; Beverage"/>
    <s v="BrandF"/>
    <s v="Delta Supplies"/>
    <n v="78.58"/>
    <m/>
    <n v="177.85"/>
    <n v="242"/>
    <b v="0"/>
    <s v="https://via.placeholder.com/200?text=Product+PRD01149"/>
  </r>
  <r>
    <s v="Item 1150"/>
    <s v="Electronics"/>
    <s v="BrandD"/>
    <s v="Delta Supplies"/>
    <n v="110.19"/>
    <m/>
    <n v="189.91"/>
    <n v="339"/>
    <b v="1"/>
    <s v="https://via.placeholder.com/200?text=Product+PRD01150"/>
  </r>
  <r>
    <s v="Item 1151"/>
    <s v="Home Care"/>
    <s v="BrandA"/>
    <s v="Delta Supplies"/>
    <n v="8.23"/>
    <m/>
    <n v="11.32"/>
    <n v="385"/>
    <b v="1"/>
    <s v="https://via.placeholder.com/200?text=Product+PRD01151"/>
  </r>
  <r>
    <s v="Item 1152"/>
    <s v="Electronics"/>
    <s v="BrandE"/>
    <s v="Gulf Imports"/>
    <n v="175.82"/>
    <m/>
    <n v="268.86"/>
    <n v="385"/>
    <b v="0"/>
    <s v="https://via.placeholder.com/200?text=Product+PRD01152"/>
  </r>
  <r>
    <s v="Item 1153"/>
    <s v="Electronics"/>
    <s v="BrandC"/>
    <s v="ABC Dist."/>
    <n v="63.89"/>
    <m/>
    <n v="110.91"/>
    <n v="178"/>
    <b v="0"/>
    <s v="https://via.placeholder.com/200?text=Product+PRD01153"/>
  </r>
  <r>
    <s v="Item 1154"/>
    <s v="Home Care"/>
    <s v="BrandD"/>
    <s v="ABC Dist."/>
    <n v="85.96"/>
    <m/>
    <n v="167.23"/>
    <n v="69"/>
    <b v="0"/>
    <s v="https://via.placeholder.com/200?text=Product+PRD01154"/>
  </r>
  <r>
    <s v="Item 1155"/>
    <s v="Personal Care"/>
    <s v="BrandB"/>
    <s v="Gulf Imports"/>
    <n v="97.17"/>
    <m/>
    <n v="132.19999999999999"/>
    <n v="60"/>
    <b v="0"/>
    <s v="https://via.placeholder.com/200?text=Product+PRD01155"/>
  </r>
  <r>
    <s v="Item 1156"/>
    <s v="Electronics"/>
    <s v="BrandF"/>
    <s v="Nile Traders"/>
    <n v="26.93"/>
    <m/>
    <n v="39.340000000000003"/>
    <n v="76"/>
    <b v="0"/>
    <s v="https://via.placeholder.com/200?text=Product+PRD01156"/>
  </r>
  <r>
    <s v="Item 1157"/>
    <s v="Grocery"/>
    <s v="BrandE"/>
    <s v="ABC Dist."/>
    <n v="141.31"/>
    <m/>
    <n v="344.77"/>
    <n v="452"/>
    <b v="0"/>
    <s v="https://via.placeholder.com/200?text=Product+PRD01157"/>
  </r>
  <r>
    <s v="Item 1158"/>
    <s v="Food &amp; Beverage"/>
    <s v="BrandD"/>
    <s v="Gulf Imports"/>
    <n v="75.790000000000006"/>
    <m/>
    <n v="98.27"/>
    <n v="322"/>
    <b v="1"/>
    <s v="https://via.placeholder.com/200?text=Product+PRD01158"/>
  </r>
  <r>
    <s v="Item 1159"/>
    <s v="Electronics"/>
    <s v="BrandB"/>
    <s v="Gulf Imports"/>
    <n v="182.5"/>
    <m/>
    <n v="275.39"/>
    <n v="438"/>
    <b v="0"/>
    <s v="https://via.placeholder.com/200?text=Product+PRD01159"/>
  </r>
  <r>
    <s v="Item 1160"/>
    <s v="Personal Care"/>
    <s v="BrandF"/>
    <s v="Gulf Imports"/>
    <n v="159.31"/>
    <m/>
    <n v="396.02"/>
    <n v="414"/>
    <b v="0"/>
    <s v="https://via.placeholder.com/200?text=Product+PRD01160"/>
  </r>
  <r>
    <s v="Item 1161"/>
    <s v="Food &amp; Beverage"/>
    <s v="BrandB"/>
    <s v="Nile Traders"/>
    <n v="189.6"/>
    <m/>
    <n v="297.85000000000002"/>
    <n v="279"/>
    <b v="0"/>
    <s v="https://via.placeholder.com/200?text=Product+PRD01161"/>
  </r>
  <r>
    <s v="Item 1162"/>
    <s v="Food &amp; Beverage"/>
    <s v="BrandF"/>
    <s v="Nile Traders"/>
    <n v="198.38"/>
    <m/>
    <n v="378.98"/>
    <n v="266"/>
    <b v="0"/>
    <s v="https://via.placeholder.com/200?text=Product+PRD01162"/>
  </r>
  <r>
    <s v="Item 1163"/>
    <s v="Home Care"/>
    <s v="BrandF"/>
    <s v="Gulf Imports"/>
    <n v="70.930000000000007"/>
    <m/>
    <n v="87.41"/>
    <n v="476"/>
    <b v="1"/>
    <s v="https://via.placeholder.com/200?text=Product+PRD01163"/>
  </r>
  <r>
    <s v="Item 1164"/>
    <s v="Food &amp; Beverage"/>
    <s v="BrandA"/>
    <s v="EastCo"/>
    <n v="12.58"/>
    <m/>
    <n v="20.059999999999999"/>
    <n v="484"/>
    <b v="0"/>
    <s v="https://via.placeholder.com/200?text=Product+PRD01164"/>
  </r>
  <r>
    <s v="Item 1165"/>
    <s v="Home Care"/>
    <s v="BrandF"/>
    <s v="ABC Dist."/>
    <n v="157.72"/>
    <m/>
    <n v="228.16"/>
    <n v="294"/>
    <b v="1"/>
    <s v="https://via.placeholder.com/200?text=Product+PRD01165"/>
  </r>
  <r>
    <s v="Item 1166"/>
    <s v="Food &amp; Beverage"/>
    <s v="BrandD"/>
    <s v="ABC Dist."/>
    <n v="73.989999999999995"/>
    <m/>
    <n v="167.75"/>
    <n v="498"/>
    <b v="0"/>
    <s v="https://via.placeholder.com/200?text=Product+PRD01166"/>
  </r>
  <r>
    <s v="Item 1167"/>
    <s v="Grocery"/>
    <s v="BrandE"/>
    <s v="EastCo"/>
    <n v="167.24"/>
    <m/>
    <n v="387.72"/>
    <n v="280"/>
    <b v="0"/>
    <s v="https://via.placeholder.com/200?text=Product+PRD01167"/>
  </r>
  <r>
    <s v="Item 1168"/>
    <s v="Electronics"/>
    <s v="BrandD"/>
    <s v="Delta Supplies"/>
    <n v="195.8"/>
    <m/>
    <n v="290.74"/>
    <n v="161"/>
    <b v="0"/>
    <s v="https://via.placeholder.com/200?text=Product+PRD01168"/>
  </r>
  <r>
    <s v="Item 1169"/>
    <s v="Home Care"/>
    <s v="BrandF"/>
    <s v="ABC Dist."/>
    <n v="179.15"/>
    <m/>
    <n v="243.62"/>
    <n v="269"/>
    <b v="0"/>
    <s v="https://via.placeholder.com/200?text=Product+PRD01169"/>
  </r>
  <r>
    <s v="Item 1170"/>
    <s v="Electronics"/>
    <s v="BrandD"/>
    <s v="EastCo"/>
    <n v="150.27000000000001"/>
    <m/>
    <n v="338.74"/>
    <n v="302"/>
    <b v="0"/>
    <s v="https://via.placeholder.com/200?text=Product+PRD01170"/>
  </r>
  <r>
    <s v="Item 1171"/>
    <s v="Electronics"/>
    <s v="BrandC"/>
    <s v="Gulf Imports"/>
    <n v="137.78"/>
    <m/>
    <n v="310.33999999999997"/>
    <n v="298"/>
    <b v="0"/>
    <s v="https://via.placeholder.com/200?text=Product+PRD01171"/>
  </r>
  <r>
    <s v="Item 1172"/>
    <s v="Home Care"/>
    <s v="BrandE"/>
    <s v="Gulf Imports"/>
    <n v="174.66"/>
    <m/>
    <n v="278.89"/>
    <n v="411"/>
    <b v="1"/>
    <s v="https://via.placeholder.com/200?text=Product+PRD01172"/>
  </r>
  <r>
    <s v="Item 1173"/>
    <s v="Food &amp; Beverage"/>
    <s v="BrandE"/>
    <s v="ABC Dist."/>
    <n v="77.040000000000006"/>
    <m/>
    <n v="142.27000000000001"/>
    <n v="487"/>
    <b v="0"/>
    <s v="https://via.placeholder.com/200?text=Product+PRD01173"/>
  </r>
  <r>
    <s v="Item 1174"/>
    <s v="Food &amp; Beverage"/>
    <s v="BrandB"/>
    <s v="Nile Traders"/>
    <n v="65.27"/>
    <m/>
    <n v="128.16"/>
    <n v="355"/>
    <b v="1"/>
    <s v="https://via.placeholder.com/200?text=Product+PRD01174"/>
  </r>
  <r>
    <s v="Item 1175"/>
    <s v="Food &amp; Beverage"/>
    <s v="BrandC"/>
    <s v="ABC Dist."/>
    <n v="79.31"/>
    <m/>
    <n v="155.62"/>
    <n v="351"/>
    <b v="1"/>
    <s v="https://via.placeholder.com/200?text=Product+PRD01175"/>
  </r>
  <r>
    <s v="Item 1176"/>
    <s v="Electronics"/>
    <s v="BrandB"/>
    <s v="Gulf Imports"/>
    <n v="179.25"/>
    <m/>
    <n v="223.59"/>
    <n v="286"/>
    <b v="1"/>
    <s v="https://via.placeholder.com/200?text=Product+PRD01176"/>
  </r>
  <r>
    <s v="Item 1177"/>
    <s v="Electronics"/>
    <s v="BrandF"/>
    <s v="ABC Dist."/>
    <n v="66.290000000000006"/>
    <m/>
    <n v="155.19999999999999"/>
    <n v="232"/>
    <b v="0"/>
    <s v="https://via.placeholder.com/200?text=Product+PRD01177"/>
  </r>
  <r>
    <s v="Item 1178"/>
    <s v="Electronics"/>
    <s v="BrandE"/>
    <s v="Nile Traders"/>
    <n v="38.840000000000003"/>
    <m/>
    <n v="83.87"/>
    <n v="456"/>
    <b v="0"/>
    <s v="https://via.placeholder.com/200?text=Product+PRD01178"/>
  </r>
  <r>
    <s v="Item 1179"/>
    <s v="Personal Care"/>
    <s v="BrandC"/>
    <s v="Delta Supplies"/>
    <n v="117.87"/>
    <m/>
    <n v="273.67"/>
    <n v="324"/>
    <b v="0"/>
    <s v="https://via.placeholder.com/200?text=Product+PRD01179"/>
  </r>
  <r>
    <s v="Item 1180"/>
    <s v="Food &amp; Beverage"/>
    <s v="BrandF"/>
    <s v="Delta Supplies"/>
    <n v="36.25"/>
    <m/>
    <n v="66.709999999999994"/>
    <n v="439"/>
    <b v="1"/>
    <s v="https://via.placeholder.com/200?text=Product+PRD01180"/>
  </r>
  <r>
    <s v="Item 1181"/>
    <s v="Grocery"/>
    <s v="BrandD"/>
    <s v="ABC Dist."/>
    <n v="147.41"/>
    <m/>
    <n v="172.73"/>
    <n v="448"/>
    <b v="1"/>
    <s v="https://via.placeholder.com/200?text=Product+PRD01181"/>
  </r>
  <r>
    <s v="Item 1182"/>
    <s v="Food &amp; Beverage"/>
    <s v="BrandA"/>
    <s v="Delta Supplies"/>
    <n v="179.12"/>
    <m/>
    <n v="369.59"/>
    <n v="336"/>
    <b v="0"/>
    <s v="https://via.placeholder.com/200?text=Product+PRD01182"/>
  </r>
  <r>
    <s v="Item 1183"/>
    <s v="Food &amp; Beverage"/>
    <s v="BrandE"/>
    <s v="Delta Supplies"/>
    <n v="162.69"/>
    <m/>
    <n v="392.59"/>
    <n v="294"/>
    <b v="0"/>
    <s v="https://via.placeholder.com/200?text=Product+PRD01183"/>
  </r>
  <r>
    <s v="Item 1184"/>
    <s v="Grocery"/>
    <s v="BrandF"/>
    <s v="ABC Dist."/>
    <n v="34.74"/>
    <m/>
    <n v="67.349999999999994"/>
    <n v="354"/>
    <b v="0"/>
    <s v="https://via.placeholder.com/200?text=Product+PRD01184"/>
  </r>
  <r>
    <s v="Item 1185"/>
    <s v="Grocery"/>
    <s v="BrandC"/>
    <s v="Nile Traders"/>
    <n v="36.06"/>
    <m/>
    <n v="85.46"/>
    <n v="451"/>
    <b v="0"/>
    <s v="https://via.placeholder.com/200?text=Product+PRD01185"/>
  </r>
  <r>
    <s v="Item 1186"/>
    <s v="Home Care"/>
    <s v="BrandF"/>
    <s v="EastCo"/>
    <n v="78.66"/>
    <m/>
    <n v="87.17"/>
    <n v="405"/>
    <b v="1"/>
    <s v="https://via.placeholder.com/200?text=Product+PRD01186"/>
  </r>
  <r>
    <s v="Item 1187"/>
    <s v="Grocery"/>
    <s v="BrandF"/>
    <s v="Delta Supplies"/>
    <n v="181"/>
    <m/>
    <n v="304.42"/>
    <n v="222"/>
    <b v="0"/>
    <s v="https://via.placeholder.com/200?text=Product+PRD01187"/>
  </r>
  <r>
    <s v="Item 1188"/>
    <s v="Personal Care"/>
    <s v="BrandB"/>
    <s v="Nile Traders"/>
    <n v="38.909999999999997"/>
    <m/>
    <n v="82.32"/>
    <n v="86"/>
    <b v="1"/>
    <s v="https://via.placeholder.com/200?text=Product+PRD01188"/>
  </r>
  <r>
    <s v="Item 1189"/>
    <s v="Personal Care"/>
    <s v="BrandB"/>
    <s v="Delta Supplies"/>
    <n v="20.93"/>
    <m/>
    <n v="30.62"/>
    <n v="63"/>
    <b v="0"/>
    <s v="https://via.placeholder.com/200?text=Product+PRD01189"/>
  </r>
  <r>
    <s v="Item 1190"/>
    <s v="Home Care"/>
    <s v="BrandB"/>
    <s v="EastCo"/>
    <n v="110.12"/>
    <m/>
    <n v="161.69999999999999"/>
    <n v="452"/>
    <b v="1"/>
    <s v="https://via.placeholder.com/200?text=Product+PRD01190"/>
  </r>
  <r>
    <s v="Item 1191"/>
    <s v="Food &amp; Beverage"/>
    <s v="BrandB"/>
    <s v="Nile Traders"/>
    <n v="76.209999999999994"/>
    <m/>
    <n v="153.81"/>
    <n v="467"/>
    <b v="0"/>
    <s v="https://via.placeholder.com/200?text=Product+PRD01191"/>
  </r>
  <r>
    <s v="Item 1192"/>
    <s v="Grocery"/>
    <s v="BrandB"/>
    <s v="EastCo"/>
    <n v="118.69"/>
    <m/>
    <n v="225.43"/>
    <n v="106"/>
    <b v="1"/>
    <s v="https://via.placeholder.com/200?text=Product+PRD01192"/>
  </r>
  <r>
    <s v="Item 1193"/>
    <s v="Food &amp; Beverage"/>
    <s v="BrandA"/>
    <s v="Nile Traders"/>
    <n v="114.73"/>
    <m/>
    <n v="151.91"/>
    <n v="334"/>
    <b v="0"/>
    <s v="https://via.placeholder.com/200?text=Product+PRD01193"/>
  </r>
  <r>
    <s v="Item 1194"/>
    <s v="Grocery"/>
    <s v="BrandA"/>
    <s v="ABC Dist."/>
    <n v="165.28"/>
    <m/>
    <n v="243.52"/>
    <n v="487"/>
    <b v="0"/>
    <s v="https://via.placeholder.com/200?text=Product+PRD01194"/>
  </r>
  <r>
    <s v="Item 1195"/>
    <s v="Food &amp; Beverage"/>
    <s v="BrandF"/>
    <s v="Delta Supplies"/>
    <n v="117.01"/>
    <m/>
    <n v="161.76"/>
    <n v="93"/>
    <b v="0"/>
    <s v="https://via.placeholder.com/200?text=Product+PRD01195"/>
  </r>
  <r>
    <s v="Item 1196"/>
    <s v="Home Care"/>
    <s v="BrandD"/>
    <s v="Delta Supplies"/>
    <n v="130.96"/>
    <m/>
    <n v="199.63"/>
    <n v="334"/>
    <b v="0"/>
    <s v="https://via.placeholder.com/200?text=Product+PRD01196"/>
  </r>
  <r>
    <s v="Item 1197"/>
    <s v="Personal Care"/>
    <s v="BrandE"/>
    <s v="Gulf Imports"/>
    <n v="181.97"/>
    <m/>
    <n v="324.08999999999997"/>
    <n v="20"/>
    <b v="0"/>
    <s v="https://via.placeholder.com/200?text=Product+PRD01197"/>
  </r>
  <r>
    <s v="Item 1198"/>
    <s v="Electronics"/>
    <s v="BrandE"/>
    <s v="Gulf Imports"/>
    <n v="95.8"/>
    <m/>
    <n v="141.66"/>
    <n v="32"/>
    <b v="0"/>
    <s v="https://via.placeholder.com/200?text=Product+PRD01198"/>
  </r>
  <r>
    <s v="Item 1199"/>
    <s v="Home Care"/>
    <s v="BrandA"/>
    <s v="Delta Supplies"/>
    <n v="175.06"/>
    <m/>
    <n v="395.71"/>
    <n v="215"/>
    <b v="1"/>
    <s v="https://via.placeholder.com/200?text=Product+PRD01199"/>
  </r>
  <r>
    <s v="Item 1200"/>
    <s v="Electronics"/>
    <s v="BrandC"/>
    <s v="Nile Traders"/>
    <n v="157.41"/>
    <m/>
    <n v="203.66"/>
    <n v="19"/>
    <b v="0"/>
    <s v="https://via.placeholder.com/200?text=Product+PRD01200"/>
  </r>
</pivotCacheRecords>
</file>

<file path=xl/pivotCache/pivotCacheRecords5.xml><?xml version="1.0" encoding="utf-8"?>
<pivotCacheRecords xmlns="http://schemas.openxmlformats.org/spreadsheetml/2006/main" xmlns:r="http://schemas.openxmlformats.org/officeDocument/2006/relationships" count="1200">
  <r>
    <x v="0"/>
    <s v="Item 1"/>
    <s v="Home Care"/>
    <s v="BrandC"/>
    <s v="Nile Traders"/>
    <n v="182.29"/>
    <m/>
    <n v="356.63"/>
    <x v="0"/>
    <b v="0"/>
    <s v="https://via.placeholder.com/200?text=Product+PRD00001"/>
  </r>
  <r>
    <x v="1"/>
    <s v="Item 2"/>
    <s v="Grocery"/>
    <s v="BrandD"/>
    <s v="Delta Supplies"/>
    <n v="120.76"/>
    <m/>
    <n v="159.01"/>
    <x v="1"/>
    <b v="0"/>
    <s v="https://via.placeholder.com/200?text=Product+PRD00002"/>
  </r>
  <r>
    <x v="2"/>
    <s v="Item 3"/>
    <s v="Personal Care"/>
    <s v="BrandD"/>
    <s v="Nile Traders"/>
    <n v="111.97"/>
    <m/>
    <n v="136.38999999999999"/>
    <x v="2"/>
    <b v="0"/>
    <s v="https://via.placeholder.com/200?text=Product+PRD00003"/>
  </r>
  <r>
    <x v="3"/>
    <s v="Item 4"/>
    <s v="Electronics"/>
    <s v="BrandC"/>
    <s v="Nile Traders"/>
    <n v="153.07"/>
    <m/>
    <n v="343.84"/>
    <x v="3"/>
    <b v="1"/>
    <s v="https://via.placeholder.com/200?text=Product+PRD00004"/>
  </r>
  <r>
    <x v="4"/>
    <s v="Item 5"/>
    <s v="Electronics"/>
    <s v="BrandC"/>
    <s v="Gulf Imports"/>
    <n v="119.62"/>
    <m/>
    <n v="249.32"/>
    <x v="4"/>
    <b v="0"/>
    <s v="https://via.placeholder.com/200?text=Product+PRD00005"/>
  </r>
  <r>
    <x v="5"/>
    <s v="Item 6"/>
    <s v="Grocery"/>
    <s v="BrandA"/>
    <s v="Gulf Imports"/>
    <n v="134.04"/>
    <m/>
    <n v="2093.4"/>
    <x v="5"/>
    <b v="0"/>
    <s v="https://via.placeholder.com/200?text=Product+PRD00006"/>
  </r>
  <r>
    <x v="6"/>
    <s v="Item 7"/>
    <s v="Personal Care"/>
    <s v="BrandB"/>
    <s v="Delta Supplies"/>
    <n v="29.26"/>
    <m/>
    <n v="57.86"/>
    <x v="6"/>
    <b v="1"/>
    <s v="https://via.placeholder.com/200?text=Product+PRD00007"/>
  </r>
  <r>
    <x v="7"/>
    <s v="Item 8"/>
    <s v="Personal Care"/>
    <s v="BrandB"/>
    <s v="Delta Supplies"/>
    <n v="117.24"/>
    <m/>
    <n v="136.27000000000001"/>
    <x v="0"/>
    <b v="0"/>
    <s v="https://via.placeholder.com/200?text=Product+PRD00008"/>
  </r>
  <r>
    <x v="8"/>
    <s v="Item 9"/>
    <s v="Home Care"/>
    <s v="BrandA"/>
    <s v="ABC Dist."/>
    <n v="194.59"/>
    <m/>
    <n v="369.72"/>
    <x v="7"/>
    <b v="1"/>
    <s v="https://via.placeholder.com/200?text=Product+PRD00009"/>
  </r>
  <r>
    <x v="9"/>
    <s v="Item 10"/>
    <s v="Food &amp; Beverage"/>
    <s v="BrandD"/>
    <s v="ABC Dist."/>
    <n v="41.47"/>
    <m/>
    <n v="48.33"/>
    <x v="8"/>
    <b v="1"/>
    <s v="https://via.placeholder.com/200?text=Product+PRD00010"/>
  </r>
  <r>
    <x v="10"/>
    <s v="Item 11"/>
    <s v="Personal Care"/>
    <s v="BrandC"/>
    <s v="ABC Dist."/>
    <n v="52.25"/>
    <m/>
    <n v="71.03"/>
    <x v="9"/>
    <b v="0"/>
    <s v="https://via.placeholder.com/200?text=Product+PRD00011"/>
  </r>
  <r>
    <x v="11"/>
    <s v="Item 12"/>
    <s v="Grocery"/>
    <s v="BrandB"/>
    <s v="Nile Traders"/>
    <n v="57.33"/>
    <m/>
    <n v="63.53"/>
    <x v="10"/>
    <b v="0"/>
    <s v="https://via.placeholder.com/200?text=Product+PRD00012"/>
  </r>
  <r>
    <x v="12"/>
    <s v="Item 13"/>
    <s v="Personal Care"/>
    <s v="BrandF"/>
    <s v="Nile Traders"/>
    <n v="97.88"/>
    <m/>
    <n v="141.02000000000001"/>
    <x v="11"/>
    <b v="0"/>
    <s v="https://via.placeholder.com/200?text=Product+PRD00013"/>
  </r>
  <r>
    <x v="13"/>
    <s v="Item 14"/>
    <s v="Personal Care"/>
    <s v="BrandF"/>
    <s v="ABC Dist."/>
    <n v="67.3"/>
    <m/>
    <n v="129.22"/>
    <x v="12"/>
    <b v="0"/>
    <s v="https://via.placeholder.com/200?text=Product+PRD00014"/>
  </r>
  <r>
    <x v="14"/>
    <s v="Item 15"/>
    <s v="Electronics"/>
    <s v="BrandD"/>
    <s v="EastCo"/>
    <n v="112.92"/>
    <m/>
    <n v="235.4"/>
    <x v="13"/>
    <b v="0"/>
    <s v="https://via.placeholder.com/200?text=Product+PRD00015"/>
  </r>
  <r>
    <x v="15"/>
    <s v="Item 16"/>
    <s v="Grocery"/>
    <s v="BrandB"/>
    <s v="Nile Traders"/>
    <n v="141.94999999999999"/>
    <m/>
    <n v="322.23"/>
    <x v="14"/>
    <b v="1"/>
    <s v="https://via.placeholder.com/200?text=Product+PRD00016"/>
  </r>
  <r>
    <x v="16"/>
    <s v="Item 17"/>
    <s v="Food &amp; Beverage"/>
    <s v="BrandF"/>
    <s v="Delta Supplies"/>
    <n v="51.53"/>
    <m/>
    <n v="121.02"/>
    <x v="3"/>
    <b v="0"/>
    <s v="https://via.placeholder.com/200?text=Product+PRD00017"/>
  </r>
  <r>
    <x v="17"/>
    <s v="Item 18"/>
    <s v="Food &amp; Beverage"/>
    <s v="BrandA"/>
    <s v="EastCo"/>
    <n v="196.66"/>
    <m/>
    <n v="478.02"/>
    <x v="15"/>
    <b v="1"/>
    <s v="https://via.placeholder.com/200?text=Product+PRD00018"/>
  </r>
  <r>
    <x v="18"/>
    <s v="Item 19"/>
    <s v="Personal Care"/>
    <s v="BrandE"/>
    <s v="Gulf Imports"/>
    <n v="98.29"/>
    <m/>
    <n v="211.18"/>
    <x v="16"/>
    <b v="0"/>
    <s v="https://via.placeholder.com/200?text=Product+PRD00019"/>
  </r>
  <r>
    <x v="19"/>
    <s v="Item 20"/>
    <s v="Electronics"/>
    <s v="BrandB"/>
    <s v="EastCo"/>
    <n v="166.05"/>
    <m/>
    <n v="331.58"/>
    <x v="17"/>
    <b v="1"/>
    <s v="https://via.placeholder.com/200?text=Product+PRD00020"/>
  </r>
  <r>
    <x v="20"/>
    <s v="Item 21"/>
    <s v="Personal Care"/>
    <s v="BrandB"/>
    <s v="Nile Traders"/>
    <n v="98.31"/>
    <m/>
    <n v="132.34"/>
    <x v="18"/>
    <b v="0"/>
    <s v="https://via.placeholder.com/200?text=Product+PRD00021"/>
  </r>
  <r>
    <x v="21"/>
    <s v="Item 22"/>
    <s v="Grocery"/>
    <s v="BrandB"/>
    <s v="Gulf Imports"/>
    <n v="51.71"/>
    <m/>
    <n v="68.510000000000005"/>
    <x v="19"/>
    <b v="1"/>
    <s v="https://via.placeholder.com/200?text=Product+PRD00022"/>
  </r>
  <r>
    <x v="22"/>
    <s v="Item 23"/>
    <s v="Food &amp; Beverage"/>
    <s v="BrandA"/>
    <s v="Nile Traders"/>
    <n v="174.98"/>
    <m/>
    <n v="196.15"/>
    <x v="20"/>
    <b v="1"/>
    <s v="https://via.placeholder.com/200?text=Product+PRD00023"/>
  </r>
  <r>
    <x v="23"/>
    <s v="Item 24"/>
    <s v="Food &amp; Beverage"/>
    <s v="BrandB"/>
    <s v="Nile Traders"/>
    <n v="185.88"/>
    <m/>
    <n v="377.34"/>
    <x v="21"/>
    <b v="0"/>
    <s v="https://via.placeholder.com/200?text=Product+PRD00024"/>
  </r>
  <r>
    <x v="24"/>
    <s v="Item 25"/>
    <s v="Electronics"/>
    <s v="BrandF"/>
    <s v="Gulf Imports"/>
    <n v="179.4"/>
    <m/>
    <n v="283.29000000000002"/>
    <x v="22"/>
    <b v="0"/>
    <s v="https://via.placeholder.com/200?text=Product+PRD00025"/>
  </r>
  <r>
    <x v="25"/>
    <s v="Item 26"/>
    <s v="Electronics"/>
    <s v="BrandE"/>
    <s v="Nile Traders"/>
    <n v="156.80000000000001"/>
    <m/>
    <n v="272.42"/>
    <x v="23"/>
    <b v="0"/>
    <s v="https://via.placeholder.com/200?text=Product+PRD00026"/>
  </r>
  <r>
    <x v="26"/>
    <s v="Item 27"/>
    <s v="Home Care"/>
    <s v="BrandA"/>
    <s v="Delta Supplies"/>
    <n v="97.55"/>
    <m/>
    <n v="239.08"/>
    <x v="24"/>
    <b v="0"/>
    <s v="https://via.placeholder.com/200?text=Product+PRD00027"/>
  </r>
  <r>
    <x v="27"/>
    <s v="Item 28"/>
    <s v="Food &amp; Beverage"/>
    <s v="BrandA"/>
    <s v="Delta Supplies"/>
    <n v="77.430000000000007"/>
    <m/>
    <n v="110.49"/>
    <x v="25"/>
    <b v="0"/>
    <s v="https://via.placeholder.com/200?text=Product+PRD00028"/>
  </r>
  <r>
    <x v="28"/>
    <s v="Item 29"/>
    <s v="Home Care"/>
    <s v="BrandE"/>
    <s v="Nile Traders"/>
    <n v="125.76"/>
    <m/>
    <n v="206.62"/>
    <x v="26"/>
    <b v="1"/>
    <s v="https://via.placeholder.com/200?text=Product+PRD00029"/>
  </r>
  <r>
    <x v="29"/>
    <s v="Item 30"/>
    <s v="Grocery"/>
    <s v="BrandC"/>
    <s v="ABC Dist."/>
    <n v="139.88999999999999"/>
    <m/>
    <n v="168.29"/>
    <x v="27"/>
    <b v="0"/>
    <s v="https://via.placeholder.com/200?text=Product+PRD00030"/>
  </r>
  <r>
    <x v="30"/>
    <s v="Item 31"/>
    <s v="Grocery"/>
    <s v="BrandB"/>
    <s v="ABC Dist."/>
    <n v="18.850000000000001"/>
    <m/>
    <n v="41.5"/>
    <x v="28"/>
    <b v="0"/>
    <s v="https://via.placeholder.com/200?text=Product+PRD00031"/>
  </r>
  <r>
    <x v="31"/>
    <s v="Item 32"/>
    <s v="Home Care"/>
    <s v="BrandC"/>
    <s v="Delta Supplies"/>
    <n v="78.23"/>
    <m/>
    <n v="161.76"/>
    <x v="29"/>
    <b v="0"/>
    <s v="https://via.placeholder.com/200?text=Product+PRD00032"/>
  </r>
  <r>
    <x v="32"/>
    <s v="Item 33"/>
    <s v="Home Care"/>
    <s v="BrandE"/>
    <s v="EastCo"/>
    <n v="33.700000000000003"/>
    <m/>
    <n v="39.96"/>
    <x v="30"/>
    <b v="0"/>
    <s v="https://via.placeholder.com/200?text=Product+PRD00033"/>
  </r>
  <r>
    <x v="33"/>
    <s v="Item 34"/>
    <s v="Home Care"/>
    <s v="BrandC"/>
    <s v="Gulf Imports"/>
    <n v="99.22"/>
    <m/>
    <n v="218.56"/>
    <x v="31"/>
    <b v="0"/>
    <s v="https://via.placeholder.com/200?text=Product+PRD00034"/>
  </r>
  <r>
    <x v="34"/>
    <s v="Item 35"/>
    <s v="Grocery"/>
    <s v="BrandB"/>
    <s v="Nile Traders"/>
    <n v="111"/>
    <m/>
    <n v="141.49"/>
    <x v="21"/>
    <b v="0"/>
    <s v="https://via.placeholder.com/200?text=Product+PRD00035"/>
  </r>
  <r>
    <x v="35"/>
    <s v="Item 36"/>
    <s v="Grocery"/>
    <s v="BrandB"/>
    <s v="Gulf Imports"/>
    <n v="77.89"/>
    <m/>
    <n v="126.47"/>
    <x v="32"/>
    <b v="1"/>
    <s v="https://via.placeholder.com/200?text=Product+PRD00036"/>
  </r>
  <r>
    <x v="36"/>
    <s v="Item 37"/>
    <s v="Food &amp; Beverage"/>
    <s v="BrandC"/>
    <s v="EastCo"/>
    <n v="85.51"/>
    <m/>
    <n v="194.23"/>
    <x v="33"/>
    <b v="1"/>
    <s v="https://via.placeholder.com/200?text=Product+PRD00037"/>
  </r>
  <r>
    <x v="37"/>
    <s v="Item 38"/>
    <s v="Grocery"/>
    <s v="BrandD"/>
    <s v="EastCo"/>
    <n v="78.05"/>
    <m/>
    <n v="193.99"/>
    <x v="34"/>
    <b v="0"/>
    <s v="https://via.placeholder.com/200?text=Product+PRD00038"/>
  </r>
  <r>
    <x v="38"/>
    <s v="Item 39"/>
    <s v="Grocery"/>
    <s v="BrandB"/>
    <s v="ABC Dist."/>
    <n v="87.8"/>
    <m/>
    <n v="187.28"/>
    <x v="35"/>
    <b v="0"/>
    <s v="https://via.placeholder.com/200?text=Product+PRD00039"/>
  </r>
  <r>
    <x v="39"/>
    <s v="Item 40"/>
    <s v="Food &amp; Beverage"/>
    <s v="BrandD"/>
    <s v="EastCo"/>
    <n v="35.520000000000003"/>
    <m/>
    <n v="79.61"/>
    <x v="36"/>
    <b v="0"/>
    <s v="https://via.placeholder.com/200?text=Product+PRD00040"/>
  </r>
  <r>
    <x v="40"/>
    <s v="Item 41"/>
    <s v="Grocery"/>
    <s v="BrandA"/>
    <s v="Gulf Imports"/>
    <n v="101.5"/>
    <m/>
    <n v="231.01"/>
    <x v="37"/>
    <b v="0"/>
    <s v="https://via.placeholder.com/200?text=Product+PRD00041"/>
  </r>
  <r>
    <x v="41"/>
    <s v="Item 42"/>
    <s v="Personal Care"/>
    <s v="BrandD"/>
    <s v="Nile Traders"/>
    <n v="188.03"/>
    <m/>
    <n v="331.21"/>
    <x v="38"/>
    <b v="0"/>
    <s v="https://via.placeholder.com/200?text=Product+PRD00042"/>
  </r>
  <r>
    <x v="42"/>
    <s v="Item 43"/>
    <s v="Personal Care"/>
    <s v="BrandE"/>
    <s v="EastCo"/>
    <n v="198.59"/>
    <m/>
    <n v="346.7"/>
    <x v="39"/>
    <b v="0"/>
    <s v="https://via.placeholder.com/200?text=Product+PRD00043"/>
  </r>
  <r>
    <x v="43"/>
    <s v="Item 44"/>
    <s v="Personal Care"/>
    <s v="BrandA"/>
    <s v="ABC Dist."/>
    <n v="23.53"/>
    <m/>
    <n v="58.38"/>
    <x v="40"/>
    <b v="1"/>
    <s v="https://via.placeholder.com/200?text=Product+PRD00044"/>
  </r>
  <r>
    <x v="44"/>
    <s v="Item 45"/>
    <s v="Home Care"/>
    <s v="BrandE"/>
    <s v="Nile Traders"/>
    <n v="99.49"/>
    <m/>
    <n v="241.95"/>
    <x v="41"/>
    <b v="0"/>
    <s v="https://via.placeholder.com/200?text=Product+PRD00045"/>
  </r>
  <r>
    <x v="45"/>
    <s v="Item 46"/>
    <s v="Personal Care"/>
    <s v="BrandC"/>
    <s v="Gulf Imports"/>
    <n v="31.75"/>
    <m/>
    <n v="62.04"/>
    <x v="42"/>
    <b v="0"/>
    <s v="https://via.placeholder.com/200?text=Product+PRD00046"/>
  </r>
  <r>
    <x v="46"/>
    <s v="Item 47"/>
    <s v="Food &amp; Beverage"/>
    <s v="BrandB"/>
    <s v="EastCo"/>
    <n v="61.74"/>
    <m/>
    <n v="98.05"/>
    <x v="43"/>
    <b v="0"/>
    <s v="https://via.placeholder.com/200?text=Product+PRD00047"/>
  </r>
  <r>
    <x v="47"/>
    <s v="Item 48"/>
    <s v="Home Care"/>
    <s v="BrandC"/>
    <s v="Gulf Imports"/>
    <n v="144.30000000000001"/>
    <m/>
    <n v="269.26"/>
    <x v="0"/>
    <b v="0"/>
    <s v="https://via.placeholder.com/200?text=Product+PRD00048"/>
  </r>
  <r>
    <x v="48"/>
    <s v="Item 49"/>
    <s v="Food &amp; Beverage"/>
    <s v="BrandC"/>
    <s v="Nile Traders"/>
    <n v="104.1"/>
    <m/>
    <n v="220.15"/>
    <x v="44"/>
    <b v="1"/>
    <s v="https://via.placeholder.com/200?text=Product+PRD00049"/>
  </r>
  <r>
    <x v="49"/>
    <s v="Item 50"/>
    <s v="Personal Care"/>
    <s v="BrandE"/>
    <s v="EastCo"/>
    <n v="7.9"/>
    <m/>
    <n v="19.7"/>
    <x v="45"/>
    <b v="0"/>
    <s v="https://via.placeholder.com/200?text=Product+PRD00050"/>
  </r>
  <r>
    <x v="50"/>
    <s v="Item 51"/>
    <s v="Home Care"/>
    <s v="BrandC"/>
    <s v="EastCo"/>
    <n v="154.21"/>
    <m/>
    <n v="179.04"/>
    <x v="46"/>
    <b v="1"/>
    <s v="https://via.placeholder.com/200?text=Product+PRD00051"/>
  </r>
  <r>
    <x v="51"/>
    <s v="Item 52"/>
    <s v="Grocery"/>
    <s v="BrandD"/>
    <s v="EastCo"/>
    <n v="70.88"/>
    <m/>
    <n v="139.63"/>
    <x v="47"/>
    <b v="1"/>
    <s v="https://via.placeholder.com/200?text=Product+PRD00052"/>
  </r>
  <r>
    <x v="52"/>
    <s v="Item 53"/>
    <s v="Personal Care"/>
    <s v="BrandB"/>
    <s v="Nile Traders"/>
    <n v="57.71"/>
    <m/>
    <n v="140.91999999999999"/>
    <x v="48"/>
    <b v="0"/>
    <s v="https://via.placeholder.com/200?text=Product+PRD00053"/>
  </r>
  <r>
    <x v="53"/>
    <s v="Item 54"/>
    <s v="Electronics"/>
    <s v="BrandA"/>
    <s v="Delta Supplies"/>
    <n v="82.34"/>
    <m/>
    <n v="101.34"/>
    <x v="49"/>
    <b v="0"/>
    <s v="https://via.placeholder.com/200?text=Product+PRD00054"/>
  </r>
  <r>
    <x v="54"/>
    <s v="Item 55"/>
    <s v="Home Care"/>
    <s v="BrandD"/>
    <s v="Nile Traders"/>
    <n v="198.67"/>
    <m/>
    <n v="425.07"/>
    <x v="50"/>
    <b v="0"/>
    <s v="https://via.placeholder.com/200?text=Product+PRD00055"/>
  </r>
  <r>
    <x v="55"/>
    <s v="Item 56"/>
    <s v="Personal Care"/>
    <s v="BrandD"/>
    <s v="Delta Supplies"/>
    <n v="188.81"/>
    <m/>
    <n v="323.62"/>
    <x v="32"/>
    <b v="0"/>
    <s v="https://via.placeholder.com/200?text=Product+PRD00056"/>
  </r>
  <r>
    <x v="56"/>
    <s v="Item 57"/>
    <s v="Food &amp; Beverage"/>
    <s v="BrandA"/>
    <s v="Gulf Imports"/>
    <n v="53.22"/>
    <m/>
    <n v="1236.5999999999999"/>
    <x v="41"/>
    <b v="0"/>
    <s v="https://via.placeholder.com/200?text=Product+PRD00057"/>
  </r>
  <r>
    <x v="57"/>
    <s v="Item 58"/>
    <s v="Grocery"/>
    <s v="BrandF"/>
    <s v="Delta Supplies"/>
    <n v="82.26"/>
    <m/>
    <n v="166.62"/>
    <x v="51"/>
    <b v="1"/>
    <s v="https://via.placeholder.com/200?text=Product+PRD00058"/>
  </r>
  <r>
    <x v="58"/>
    <s v="Item 59"/>
    <s v="Grocery"/>
    <s v="BrandF"/>
    <s v="ABC Dist."/>
    <n v="74.150000000000006"/>
    <m/>
    <n v="183.39"/>
    <x v="37"/>
    <b v="0"/>
    <s v="https://via.placeholder.com/200?text=Product+PRD00059"/>
  </r>
  <r>
    <x v="59"/>
    <s v="Item 60"/>
    <s v="Grocery"/>
    <s v="BrandA"/>
    <s v="Gulf Imports"/>
    <n v="33.58"/>
    <m/>
    <n v="72.72"/>
    <x v="52"/>
    <b v="0"/>
    <s v="https://via.placeholder.com/200?text=Product+PRD00060"/>
  </r>
  <r>
    <x v="60"/>
    <s v="Missing"/>
    <s v="Electronics"/>
    <s v="BrandB"/>
    <s v="Nile Traders"/>
    <n v="136.32"/>
    <m/>
    <n v="191.55"/>
    <x v="53"/>
    <b v="1"/>
    <s v="https://via.placeholder.com/200?text=Product+PRD00061"/>
  </r>
  <r>
    <x v="61"/>
    <s v="Item 62"/>
    <s v="Electronics"/>
    <s v="BrandD"/>
    <s v="Nile Traders"/>
    <n v="106.71"/>
    <m/>
    <n v="156.66"/>
    <x v="20"/>
    <b v="0"/>
    <s v="https://via.placeholder.com/200?text=Product+PRD00062"/>
  </r>
  <r>
    <x v="62"/>
    <s v="Item 63"/>
    <s v="Electronics"/>
    <s v="BrandE"/>
    <s v="Nile Traders"/>
    <n v="8.76"/>
    <m/>
    <n v="11.48"/>
    <x v="52"/>
    <b v="0"/>
    <s v="https://via.placeholder.com/200?text=Product+PRD00063"/>
  </r>
  <r>
    <x v="63"/>
    <s v="Item 64"/>
    <s v="Electronics"/>
    <s v="BrandD"/>
    <s v="Gulf Imports"/>
    <n v="96.36"/>
    <m/>
    <n v="171.3"/>
    <x v="54"/>
    <b v="1"/>
    <s v="https://via.placeholder.com/200?text=Product+PRD00064"/>
  </r>
  <r>
    <x v="64"/>
    <s v="Item 65"/>
    <s v="Grocery"/>
    <s v="BrandD"/>
    <s v="Nile Traders"/>
    <n v="62.19"/>
    <m/>
    <n v="77.66"/>
    <x v="55"/>
    <b v="0"/>
    <s v="https://via.placeholder.com/200?text=Product+PRD00065"/>
  </r>
  <r>
    <x v="65"/>
    <s v="Item 66"/>
    <s v="Electronics"/>
    <s v="BrandD"/>
    <s v="Delta Supplies"/>
    <n v="181.28"/>
    <m/>
    <n v="232.5"/>
    <x v="13"/>
    <b v="0"/>
    <s v="https://via.placeholder.com/200?text=Product+PRD00066"/>
  </r>
  <r>
    <x v="66"/>
    <s v="Item 67"/>
    <s v="Personal Care"/>
    <s v="BrandC"/>
    <s v="Nile Traders"/>
    <n v="178.24"/>
    <m/>
    <n v="285.51"/>
    <x v="56"/>
    <b v="1"/>
    <s v="https://via.placeholder.com/200?text=Product+PRD00067"/>
  </r>
  <r>
    <x v="67"/>
    <s v="Item 68"/>
    <s v="Grocery"/>
    <s v="BrandE"/>
    <s v="EastCo"/>
    <n v="156.88999999999999"/>
    <m/>
    <n v="228.97"/>
    <x v="57"/>
    <b v="1"/>
    <s v="https://via.placeholder.com/200?text=Product+PRD00068"/>
  </r>
  <r>
    <x v="68"/>
    <s v="Item 69"/>
    <s v="Grocery"/>
    <s v="BrandE"/>
    <s v="Gulf Imports"/>
    <n v="167.03"/>
    <m/>
    <n v="287.93"/>
    <x v="58"/>
    <b v="0"/>
    <s v="https://via.placeholder.com/200?text=Product+PRD00069"/>
  </r>
  <r>
    <x v="69"/>
    <s v="Item 70"/>
    <s v="Food &amp; Beverage"/>
    <s v="BrandB"/>
    <s v="ABC Dist."/>
    <n v="146.1"/>
    <m/>
    <n v="325.62"/>
    <x v="3"/>
    <b v="0"/>
    <s v="https://via.placeholder.com/200?text=Product+PRD00070"/>
  </r>
  <r>
    <x v="70"/>
    <s v="Item 71"/>
    <s v="Grocery"/>
    <s v="BrandE"/>
    <s v="ABC Dist."/>
    <n v="119.3"/>
    <m/>
    <n v="239.26"/>
    <x v="59"/>
    <b v="0"/>
    <s v="https://via.placeholder.com/200?text=Product+PRD00071"/>
  </r>
  <r>
    <x v="71"/>
    <s v="Item 72"/>
    <s v="Food &amp; Beverage"/>
    <s v="BrandC"/>
    <s v="EastCo"/>
    <n v="152.87"/>
    <m/>
    <n v="278.02999999999997"/>
    <x v="60"/>
    <b v="0"/>
    <s v="https://via.placeholder.com/200?text=Product+PRD00072"/>
  </r>
  <r>
    <x v="72"/>
    <s v="Item 73"/>
    <s v="Home Care"/>
    <s v="BrandF"/>
    <s v="Delta Supplies"/>
    <n v="158.29"/>
    <m/>
    <n v="382.24"/>
    <x v="61"/>
    <b v="0"/>
    <s v="https://via.placeholder.com/200?text=Product+PRD00073"/>
  </r>
  <r>
    <x v="73"/>
    <s v="Item 74"/>
    <s v="Personal Care"/>
    <s v="BrandD"/>
    <s v="Nile Traders"/>
    <n v="143.62"/>
    <m/>
    <n v="302.24"/>
    <x v="62"/>
    <b v="1"/>
    <s v="https://via.placeholder.com/200?text=Product+PRD00074"/>
  </r>
  <r>
    <x v="74"/>
    <s v="Item 75"/>
    <s v="Personal Care"/>
    <s v="BrandA"/>
    <s v="Nile Traders"/>
    <n v="158.25"/>
    <m/>
    <n v="252.11"/>
    <x v="63"/>
    <b v="0"/>
    <s v="https://via.placeholder.com/200?text=Product+PRD00075"/>
  </r>
  <r>
    <x v="75"/>
    <s v="Item 76"/>
    <s v="Food &amp; Beverage"/>
    <s v="BrandC"/>
    <s v="ABC Dist."/>
    <n v="27.94"/>
    <m/>
    <n v="33"/>
    <x v="64"/>
    <b v="0"/>
    <s v="https://via.placeholder.com/200?text=Product+PRD00076"/>
  </r>
  <r>
    <x v="76"/>
    <s v="Item 77"/>
    <s v="Food &amp; Beverage"/>
    <s v="BrandF"/>
    <s v="Gulf Imports"/>
    <n v="121.54"/>
    <m/>
    <n v="181.87"/>
    <x v="65"/>
    <b v="0"/>
    <s v="https://via.placeholder.com/200?text=Product+PRD00077"/>
  </r>
  <r>
    <x v="77"/>
    <s v="Item 78"/>
    <s v="Grocery"/>
    <s v="BrandE"/>
    <s v="Delta Supplies"/>
    <n v="63.94"/>
    <m/>
    <n v="83.39"/>
    <x v="66"/>
    <b v="0"/>
    <s v="https://via.placeholder.com/200?text=Product+PRD00078"/>
  </r>
  <r>
    <x v="78"/>
    <s v="Item 79"/>
    <s v="Home Care"/>
    <s v="BrandD"/>
    <s v="Gulf Imports"/>
    <n v="195.21"/>
    <m/>
    <n v="260.13"/>
    <x v="67"/>
    <b v="0"/>
    <s v="https://via.placeholder.com/200?text=Product+PRD00079"/>
  </r>
  <r>
    <x v="79"/>
    <s v="Item 80"/>
    <s v="Grocery"/>
    <s v="BrandA"/>
    <s v="Nile Traders"/>
    <n v="8.35"/>
    <m/>
    <n v="11.81"/>
    <x v="68"/>
    <b v="1"/>
    <s v="https://via.placeholder.com/200?text=Product+PRD00080"/>
  </r>
  <r>
    <x v="80"/>
    <s v="Item 81"/>
    <s v="Grocery"/>
    <s v="BrandB"/>
    <s v="Delta Supplies"/>
    <n v="36.44"/>
    <m/>
    <n v="90.98"/>
    <x v="69"/>
    <b v="0"/>
    <s v="https://via.placeholder.com/200?text=Product+PRD00081"/>
  </r>
  <r>
    <x v="81"/>
    <s v="Item 82"/>
    <s v="Electronics"/>
    <s v="BrandD"/>
    <s v="Delta Supplies"/>
    <n v="161.96"/>
    <m/>
    <n v="345.42"/>
    <x v="70"/>
    <b v="1"/>
    <s v="https://via.placeholder.com/200?text=Product+PRD00082"/>
  </r>
  <r>
    <x v="82"/>
    <s v="Item 83"/>
    <s v="Home Care"/>
    <s v="BrandF"/>
    <s v="EastCo"/>
    <n v="157.49"/>
    <m/>
    <n v="378.67"/>
    <x v="58"/>
    <b v="0"/>
    <s v="https://via.placeholder.com/200?text=Product+PRD00083"/>
  </r>
  <r>
    <x v="83"/>
    <s v="Item 84"/>
    <s v="Personal Care"/>
    <s v="BrandB"/>
    <s v="ABC Dist."/>
    <n v="19.8"/>
    <m/>
    <n v="22.49"/>
    <x v="71"/>
    <b v="0"/>
    <s v="https://via.placeholder.com/200?text=Product+PRD00084"/>
  </r>
  <r>
    <x v="84"/>
    <s v="Item 85"/>
    <s v="Electronics"/>
    <s v="BrandA"/>
    <s v="Nile Traders"/>
    <n v="89.71"/>
    <m/>
    <n v="199.27"/>
    <x v="72"/>
    <b v="0"/>
    <s v="https://via.placeholder.com/200?text=Product+PRD00085"/>
  </r>
  <r>
    <x v="85"/>
    <s v="Item 86"/>
    <s v="Personal Care"/>
    <s v="BrandC"/>
    <s v="Nile Traders"/>
    <n v="48.98"/>
    <m/>
    <n v="71.150000000000006"/>
    <x v="73"/>
    <b v="1"/>
    <s v="https://via.placeholder.com/200?text=Product+PRD00086"/>
  </r>
  <r>
    <x v="86"/>
    <s v="Item 87"/>
    <s v="Electronics"/>
    <s v="BrandA"/>
    <s v="Gulf Imports"/>
    <n v="97.03"/>
    <m/>
    <n v="186.86"/>
    <x v="74"/>
    <b v="1"/>
    <s v="https://via.placeholder.com/200?text=Product+PRD00087"/>
  </r>
  <r>
    <x v="87"/>
    <s v="Item 88"/>
    <s v="Electronics"/>
    <s v="BrandC"/>
    <s v="EastCo"/>
    <n v="14.31"/>
    <m/>
    <n v="20.69"/>
    <x v="75"/>
    <b v="0"/>
    <s v="https://via.placeholder.com/200?text=Product+PRD00088"/>
  </r>
  <r>
    <x v="88"/>
    <s v="Item 89"/>
    <s v="Personal Care"/>
    <s v="BrandE"/>
    <s v="Nile Traders"/>
    <n v="89"/>
    <m/>
    <n v="186.13"/>
    <x v="76"/>
    <b v="0"/>
    <s v="https://via.placeholder.com/200?text=Product+PRD00089"/>
  </r>
  <r>
    <x v="89"/>
    <s v="Item 90"/>
    <s v="Personal Care"/>
    <s v="BrandD"/>
    <s v="EastCo"/>
    <n v="101.58"/>
    <m/>
    <n v="189.91"/>
    <x v="77"/>
    <b v="0"/>
    <s v="https://via.placeholder.com/200?text=Product+PRD00090"/>
  </r>
  <r>
    <x v="90"/>
    <s v="Item 91"/>
    <s v="Electronics"/>
    <s v="BrandC"/>
    <s v="ABC Dist."/>
    <n v="87.32"/>
    <m/>
    <n v="129.62"/>
    <x v="78"/>
    <b v="1"/>
    <s v="https://via.placeholder.com/200?text=Product+PRD00091"/>
  </r>
  <r>
    <x v="91"/>
    <s v="Item 92"/>
    <s v="Personal Care"/>
    <s v="BrandE"/>
    <s v="Gulf Imports"/>
    <n v="145.69"/>
    <m/>
    <n v="258.41000000000003"/>
    <x v="79"/>
    <b v="0"/>
    <s v="https://via.placeholder.com/200?text=Product+PRD00092"/>
  </r>
  <r>
    <x v="92"/>
    <s v="Item 93"/>
    <s v="Personal Care"/>
    <s v="BrandE"/>
    <s v="Delta Supplies"/>
    <n v="7.37"/>
    <m/>
    <n v="11.58"/>
    <x v="80"/>
    <b v="0"/>
    <s v="https://via.placeholder.com/200?text=Product+PRD00093"/>
  </r>
  <r>
    <x v="93"/>
    <s v="Item 94"/>
    <s v="Personal Care"/>
    <s v="BrandC"/>
    <s v="EastCo"/>
    <n v="107.15"/>
    <m/>
    <n v="206.37"/>
    <x v="81"/>
    <b v="0"/>
    <s v="https://via.placeholder.com/200?text=Product+PRD00094"/>
  </r>
  <r>
    <x v="94"/>
    <s v="Item 95"/>
    <s v="Electronics"/>
    <s v="BrandE"/>
    <s v="EastCo"/>
    <n v="163.54"/>
    <m/>
    <n v="344.15"/>
    <x v="79"/>
    <b v="1"/>
    <s v="https://via.placeholder.com/200?text=Product+PRD00095"/>
  </r>
  <r>
    <x v="95"/>
    <s v="Item 96"/>
    <s v="Food &amp; Beverage"/>
    <s v="BrandD"/>
    <s v="Gulf Imports"/>
    <n v="73.77"/>
    <m/>
    <n v="85.06"/>
    <x v="82"/>
    <b v="0"/>
    <s v="https://via.placeholder.com/200?text=Product+PRD00096"/>
  </r>
  <r>
    <x v="96"/>
    <s v="Item 97"/>
    <s v="Electronics"/>
    <s v="BrandF"/>
    <s v="Delta Supplies"/>
    <n v="74.319999999999993"/>
    <m/>
    <n v="156.62"/>
    <x v="83"/>
    <b v="1"/>
    <s v="https://via.placeholder.com/200?text=Product+PRD00097"/>
  </r>
  <r>
    <x v="97"/>
    <s v="Item 98"/>
    <s v="Electronics"/>
    <s v="BrandF"/>
    <s v="Delta Supplies"/>
    <n v="60.89"/>
    <m/>
    <n v="144.76"/>
    <x v="84"/>
    <b v="1"/>
    <s v="https://via.placeholder.com/200?text=Product+PRD00098"/>
  </r>
  <r>
    <x v="98"/>
    <s v="Item 99"/>
    <s v="Grocery"/>
    <s v="BrandB"/>
    <s v="Nile Traders"/>
    <n v="125.68"/>
    <m/>
    <n v="224.62"/>
    <x v="85"/>
    <b v="0"/>
    <s v="https://via.placeholder.com/200?text=Product+PRD00099"/>
  </r>
  <r>
    <x v="99"/>
    <s v="Item 100"/>
    <s v="Food &amp; Beverage"/>
    <s v="BrandA"/>
    <s v="Gulf Imports"/>
    <n v="5.22"/>
    <m/>
    <n v="8.19"/>
    <x v="86"/>
    <b v="0"/>
    <s v="https://via.placeholder.com/200?text=Product+PRD00100"/>
  </r>
  <r>
    <x v="100"/>
    <s v="Item 101"/>
    <s v="Home Care"/>
    <s v="BrandB"/>
    <s v="Nile Traders"/>
    <n v="186.55"/>
    <m/>
    <n v="211.82"/>
    <x v="54"/>
    <b v="0"/>
    <s v="https://via.placeholder.com/200?text=Product+PRD00101"/>
  </r>
  <r>
    <x v="101"/>
    <s v="Item 102"/>
    <s v="Electronics"/>
    <s v="BrandF"/>
    <s v="Delta Supplies"/>
    <n v="11.93"/>
    <m/>
    <n v="16.72"/>
    <x v="48"/>
    <b v="0"/>
    <s v="https://via.placeholder.com/200?text=Product+PRD00102"/>
  </r>
  <r>
    <x v="102"/>
    <s v="Item 103"/>
    <s v="Food &amp; Beverage"/>
    <s v="BrandF"/>
    <s v="EastCo"/>
    <n v="31.21"/>
    <m/>
    <n v="38.020000000000003"/>
    <x v="22"/>
    <b v="1"/>
    <s v="https://via.placeholder.com/200?text=Product+PRD00103"/>
  </r>
  <r>
    <x v="103"/>
    <s v="Item 104"/>
    <s v="Food &amp; Beverage"/>
    <s v="BrandD"/>
    <s v="EastCo"/>
    <n v="194.32"/>
    <m/>
    <n v="257.27999999999997"/>
    <x v="87"/>
    <b v="0"/>
    <s v="https://via.placeholder.com/200?text=Product+PRD00104"/>
  </r>
  <r>
    <x v="104"/>
    <s v="Item 105"/>
    <s v="Electronics"/>
    <s v="BrandF"/>
    <s v="Delta Supplies"/>
    <n v="28.07"/>
    <m/>
    <n v="68.97"/>
    <x v="88"/>
    <b v="0"/>
    <s v="https://via.placeholder.com/200?text=Product+PRD00105"/>
  </r>
  <r>
    <x v="105"/>
    <s v="Item 106"/>
    <s v="Electronics"/>
    <s v="BrandA"/>
    <s v="ABC Dist."/>
    <n v="195.82"/>
    <m/>
    <n v="420.43"/>
    <x v="89"/>
    <b v="1"/>
    <s v="https://via.placeholder.com/200?text=Product+PRD00106"/>
  </r>
  <r>
    <x v="106"/>
    <s v="Item 107"/>
    <s v="Grocery"/>
    <s v="BrandB"/>
    <s v="ABC Dist."/>
    <n v="69.16"/>
    <m/>
    <n v="81.52"/>
    <x v="90"/>
    <b v="0"/>
    <s v="https://via.placeholder.com/200?text=Product+PRD00107"/>
  </r>
  <r>
    <x v="107"/>
    <s v="Item 108"/>
    <s v="Personal Care"/>
    <s v="BrandE"/>
    <s v="ABC Dist."/>
    <n v="113.71"/>
    <m/>
    <n v="127.32"/>
    <x v="91"/>
    <b v="0"/>
    <s v="https://via.placeholder.com/200?text=Product+PRD00108"/>
  </r>
  <r>
    <x v="108"/>
    <s v="Item 109"/>
    <s v="Electronics"/>
    <s v="BrandA"/>
    <s v="Gulf Imports"/>
    <n v="18.04"/>
    <m/>
    <n v="27.73"/>
    <x v="92"/>
    <b v="1"/>
    <s v="https://via.placeholder.com/200?text=Product+PRD00109"/>
  </r>
  <r>
    <x v="109"/>
    <s v="Item 110"/>
    <s v="Personal Care"/>
    <s v="BrandF"/>
    <s v="EastCo"/>
    <n v="163.04"/>
    <m/>
    <n v="206.46"/>
    <x v="18"/>
    <b v="0"/>
    <s v="https://via.placeholder.com/200?text=Product+PRD00110"/>
  </r>
  <r>
    <x v="110"/>
    <s v="Item 111"/>
    <s v="Home Care"/>
    <s v="BrandC"/>
    <s v="Nile Traders"/>
    <n v="49.01"/>
    <m/>
    <n v="106.63"/>
    <x v="93"/>
    <b v="0"/>
    <s v="https://via.placeholder.com/200?text=Product+PRD00111"/>
  </r>
  <r>
    <x v="111"/>
    <s v="Item 112"/>
    <s v="Electronics"/>
    <s v="BrandD"/>
    <s v="EastCo"/>
    <n v="22.85"/>
    <m/>
    <n v="33.39"/>
    <x v="37"/>
    <b v="1"/>
    <s v="https://via.placeholder.com/200?text=Product+PRD00112"/>
  </r>
  <r>
    <x v="112"/>
    <s v="Item 113"/>
    <s v="Electronics"/>
    <s v="BrandF"/>
    <s v="Nile Traders"/>
    <n v="166.28"/>
    <m/>
    <n v="275.23"/>
    <x v="94"/>
    <b v="0"/>
    <s v="https://via.placeholder.com/200?text=Product+PRD00113"/>
  </r>
  <r>
    <x v="113"/>
    <s v="Item 114"/>
    <s v="Home Care"/>
    <s v="BrandC"/>
    <s v="Nile Traders"/>
    <n v="124.74"/>
    <m/>
    <n v="213.02"/>
    <x v="95"/>
    <b v="0"/>
    <s v="https://via.placeholder.com/200?text=Product+PRD00114"/>
  </r>
  <r>
    <x v="114"/>
    <s v="Item 115"/>
    <s v="Electronics"/>
    <s v="BrandD"/>
    <s v="ABC Dist."/>
    <n v="144.22999999999999"/>
    <m/>
    <n v="306.62"/>
    <x v="96"/>
    <b v="0"/>
    <s v="https://via.placeholder.com/200?text=Product+PRD00115"/>
  </r>
  <r>
    <x v="115"/>
    <s v="Item 116"/>
    <s v="Food &amp; Beverage"/>
    <s v="BrandB"/>
    <s v="EastCo"/>
    <n v="34.97"/>
    <m/>
    <n v="58.41"/>
    <x v="82"/>
    <b v="0"/>
    <s v="https://via.placeholder.com/200?text=Product+PRD00116"/>
  </r>
  <r>
    <x v="116"/>
    <s v="Item 117"/>
    <s v="Grocery"/>
    <s v="BrandA"/>
    <s v="Delta Supplies"/>
    <n v="61.19"/>
    <m/>
    <n v="135.34"/>
    <x v="97"/>
    <b v="1"/>
    <s v="https://via.placeholder.com/200?text=Product+PRD00117"/>
  </r>
  <r>
    <x v="117"/>
    <s v="Item 118"/>
    <s v="Personal Care"/>
    <s v="BrandB"/>
    <s v="ABC Dist."/>
    <n v="123"/>
    <m/>
    <n v="166.5"/>
    <x v="98"/>
    <b v="1"/>
    <s v="https://via.placeholder.com/200?text=Product+PRD00118"/>
  </r>
  <r>
    <x v="118"/>
    <s v="Item 119"/>
    <s v="Electronics"/>
    <s v="BrandF"/>
    <s v="Gulf Imports"/>
    <n v="18.760000000000002"/>
    <m/>
    <n v="29.34"/>
    <x v="14"/>
    <b v="0"/>
    <s v="https://via.placeholder.com/200?text=Product+PRD00119"/>
  </r>
  <r>
    <x v="119"/>
    <s v="Item 120"/>
    <s v="Grocery"/>
    <s v="BrandE"/>
    <s v="Gulf Imports"/>
    <n v="116.66"/>
    <m/>
    <n v="170.2"/>
    <x v="99"/>
    <b v="0"/>
    <s v="https://via.placeholder.com/200?text=Product+PRD00120"/>
  </r>
  <r>
    <x v="120"/>
    <s v="Item 121"/>
    <s v="Personal Care"/>
    <s v="BrandD"/>
    <s v="Nile Traders"/>
    <n v="93.46"/>
    <m/>
    <n v="178.65"/>
    <x v="72"/>
    <b v="0"/>
    <s v="https://via.placeholder.com/200?text=Product+PRD00121"/>
  </r>
  <r>
    <x v="121"/>
    <s v="Item 122"/>
    <s v="Home Care"/>
    <s v="BrandB"/>
    <s v="EastCo"/>
    <n v="148.72999999999999"/>
    <m/>
    <n v="299.41000000000003"/>
    <x v="100"/>
    <b v="0"/>
    <s v="https://via.placeholder.com/200?text=Product+PRD00122"/>
  </r>
  <r>
    <x v="122"/>
    <s v="Item 123"/>
    <s v="Food &amp; Beverage"/>
    <s v="BrandA"/>
    <s v="Nile Traders"/>
    <n v="120.36"/>
    <m/>
    <n v="140.79"/>
    <x v="99"/>
    <b v="0"/>
    <s v="https://via.placeholder.com/200?text=Product+PRD00123"/>
  </r>
  <r>
    <x v="123"/>
    <s v="Item 124"/>
    <s v="Grocery"/>
    <s v="BrandC"/>
    <s v="Nile Traders"/>
    <n v="57.46"/>
    <m/>
    <n v="125.76"/>
    <x v="1"/>
    <b v="0"/>
    <s v="https://via.placeholder.com/200?text=Product+PRD00124"/>
  </r>
  <r>
    <x v="124"/>
    <s v="Item 125"/>
    <s v="Electronics"/>
    <s v="BrandB"/>
    <s v="Delta Supplies"/>
    <n v="116.72"/>
    <m/>
    <n v="252.07"/>
    <x v="101"/>
    <b v="0"/>
    <s v="https://via.placeholder.com/200?text=Product+PRD00125"/>
  </r>
  <r>
    <x v="125"/>
    <s v="Item 126"/>
    <s v="Electronics"/>
    <s v="BrandD"/>
    <s v="Gulf Imports"/>
    <n v="67.930000000000007"/>
    <m/>
    <n v="1160.0999999999999"/>
    <x v="102"/>
    <b v="0"/>
    <s v="https://via.placeholder.com/200?text=Product+PRD00126"/>
  </r>
  <r>
    <x v="126"/>
    <s v="Item 127"/>
    <s v="Grocery"/>
    <s v="BrandB"/>
    <s v="ABC Dist."/>
    <n v="165.37"/>
    <m/>
    <n v="201.41"/>
    <x v="103"/>
    <b v="0"/>
    <s v="https://via.placeholder.com/200?text=Product+PRD00127"/>
  </r>
  <r>
    <x v="127"/>
    <s v="Item 128"/>
    <s v="Electronics"/>
    <s v="BrandC"/>
    <s v="Delta Supplies"/>
    <n v="159.80000000000001"/>
    <m/>
    <n v="181.59"/>
    <x v="16"/>
    <b v="0"/>
    <s v="https://via.placeholder.com/200?text=Product+PRD00128"/>
  </r>
  <r>
    <x v="128"/>
    <s v="Item 129"/>
    <s v="Personal Care"/>
    <s v="BrandF"/>
    <s v="ABC Dist."/>
    <n v="96.96"/>
    <m/>
    <n v="182.88"/>
    <x v="50"/>
    <b v="1"/>
    <s v="https://via.placeholder.com/200?text=Product+PRD00129"/>
  </r>
  <r>
    <x v="129"/>
    <s v="Item 130"/>
    <s v="Grocery"/>
    <s v="BrandB"/>
    <s v="EastCo"/>
    <n v="37.14"/>
    <m/>
    <n v="82.84"/>
    <x v="37"/>
    <b v="1"/>
    <s v="https://via.placeholder.com/200?text=Product+PRD00130"/>
  </r>
  <r>
    <x v="130"/>
    <s v="Item 131"/>
    <s v="Grocery"/>
    <s v="BrandF"/>
    <s v="Gulf Imports"/>
    <n v="105.35"/>
    <m/>
    <n v="171.23"/>
    <x v="104"/>
    <b v="1"/>
    <s v="https://via.placeholder.com/200?text=Product+PRD00131"/>
  </r>
  <r>
    <x v="131"/>
    <s v="Item 132"/>
    <s v="Grocery"/>
    <s v="BrandD"/>
    <s v="Nile Traders"/>
    <n v="61.53"/>
    <m/>
    <n v="143.88"/>
    <x v="105"/>
    <b v="0"/>
    <s v="https://via.placeholder.com/200?text=Product+PRD00132"/>
  </r>
  <r>
    <x v="132"/>
    <s v="Item 133"/>
    <s v="Grocery"/>
    <s v="BrandA"/>
    <s v="Delta Supplies"/>
    <n v="15.29"/>
    <m/>
    <n v="37.270000000000003"/>
    <x v="106"/>
    <b v="0"/>
    <s v="https://via.placeholder.com/200?text=Product+PRD00133"/>
  </r>
  <r>
    <x v="133"/>
    <s v="Item 134"/>
    <s v="Food &amp; Beverage"/>
    <s v="BrandA"/>
    <s v="Delta Supplies"/>
    <n v="141.31"/>
    <m/>
    <n v="204.83"/>
    <x v="107"/>
    <b v="0"/>
    <s v="https://via.placeholder.com/200?text=Product+PRD00134"/>
  </r>
  <r>
    <x v="134"/>
    <s v="Item 135"/>
    <s v="Grocery"/>
    <s v="BrandC"/>
    <s v="Delta Supplies"/>
    <n v="174.09"/>
    <m/>
    <n v="415.21"/>
    <x v="108"/>
    <b v="1"/>
    <s v="https://via.placeholder.com/200?text=Product+PRD00135"/>
  </r>
  <r>
    <x v="135"/>
    <s v="Item 136"/>
    <s v="Electronics"/>
    <s v="BrandB"/>
    <s v="Gulf Imports"/>
    <n v="165.28"/>
    <m/>
    <n v="412.53"/>
    <x v="109"/>
    <b v="0"/>
    <s v="https://via.placeholder.com/200?text=Product+PRD00136"/>
  </r>
  <r>
    <x v="136"/>
    <s v="Item 137"/>
    <s v="Home Care"/>
    <s v="BrandB"/>
    <s v="Nile Traders"/>
    <n v="98.2"/>
    <m/>
    <n v="114.86"/>
    <x v="110"/>
    <b v="1"/>
    <s v="https://via.placeholder.com/200?text=Product+PRD00137"/>
  </r>
  <r>
    <x v="137"/>
    <s v="Item 138"/>
    <s v="Food &amp; Beverage"/>
    <s v="BrandA"/>
    <s v="Delta Supplies"/>
    <n v="131.85"/>
    <m/>
    <n v="277.60000000000002"/>
    <x v="111"/>
    <b v="1"/>
    <s v="https://via.placeholder.com/200?text=Product+PRD00138"/>
  </r>
  <r>
    <x v="138"/>
    <s v="Item 139"/>
    <s v="Personal Care"/>
    <s v="BrandF"/>
    <s v="ABC Dist."/>
    <n v="121.26"/>
    <m/>
    <n v="253.44"/>
    <x v="112"/>
    <b v="0"/>
    <s v="https://via.placeholder.com/200?text=Product+PRD00139"/>
  </r>
  <r>
    <x v="139"/>
    <s v="Item 140"/>
    <s v="Personal Care"/>
    <s v="BrandF"/>
    <s v="Gulf Imports"/>
    <n v="137.26"/>
    <m/>
    <n v="263.57"/>
    <x v="113"/>
    <b v="1"/>
    <s v="https://via.placeholder.com/200?text=Product+PRD00140"/>
  </r>
  <r>
    <x v="140"/>
    <s v="Item 141"/>
    <s v="Grocery"/>
    <s v="BrandA"/>
    <s v="Nile Traders"/>
    <n v="196.81"/>
    <m/>
    <n v="271.12"/>
    <x v="114"/>
    <b v="0"/>
    <s v="https://via.placeholder.com/200?text=Product+PRD00141"/>
  </r>
  <r>
    <x v="141"/>
    <s v="Item 142"/>
    <s v="Food &amp; Beverage"/>
    <s v="BrandB"/>
    <s v="Delta Supplies"/>
    <n v="89.05"/>
    <m/>
    <n v="208.45"/>
    <x v="115"/>
    <b v="0"/>
    <s v="https://via.placeholder.com/200?text=Product+PRD00142"/>
  </r>
  <r>
    <x v="142"/>
    <s v="Item 143"/>
    <s v="Electronics"/>
    <s v="BrandC"/>
    <s v="Gulf Imports"/>
    <n v="183.03"/>
    <m/>
    <n v="328.31"/>
    <x v="116"/>
    <b v="0"/>
    <s v="https://via.placeholder.com/200?text=Product+PRD00143"/>
  </r>
  <r>
    <x v="143"/>
    <s v="Item 144"/>
    <s v="Electronics"/>
    <s v="BrandA"/>
    <s v="Nile Traders"/>
    <n v="82.34"/>
    <m/>
    <n v="127.77"/>
    <x v="117"/>
    <b v="0"/>
    <s v="https://via.placeholder.com/200?text=Product+PRD00144"/>
  </r>
  <r>
    <x v="144"/>
    <s v="Item 145"/>
    <s v="Food &amp; Beverage"/>
    <s v="BrandB"/>
    <s v="Delta Supplies"/>
    <n v="193.65"/>
    <m/>
    <n v="387.42"/>
    <x v="118"/>
    <b v="1"/>
    <s v="https://via.placeholder.com/200?text=Product+PRD00145"/>
  </r>
  <r>
    <x v="145"/>
    <s v="Item 146"/>
    <s v="Home Care"/>
    <s v="BrandB"/>
    <s v="Gulf Imports"/>
    <n v="154.05000000000001"/>
    <m/>
    <n v="315.45999999999998"/>
    <x v="119"/>
    <b v="0"/>
    <s v="https://via.placeholder.com/200?text=Product+PRD00146"/>
  </r>
  <r>
    <x v="146"/>
    <s v="Item 147"/>
    <s v="Electronics"/>
    <s v="BrandB"/>
    <s v="Nile Traders"/>
    <n v="20.149999999999999"/>
    <m/>
    <n v="29.11"/>
    <x v="120"/>
    <b v="1"/>
    <s v="https://via.placeholder.com/200?text=Product+PRD00147"/>
  </r>
  <r>
    <x v="147"/>
    <s v="Item 148"/>
    <s v="Electronics"/>
    <s v="BrandD"/>
    <s v="Nile Traders"/>
    <n v="129.52000000000001"/>
    <m/>
    <n v="272.13"/>
    <x v="121"/>
    <b v="0"/>
    <s v="https://via.placeholder.com/200?text=Product+PRD00148"/>
  </r>
  <r>
    <x v="148"/>
    <s v="Item 149"/>
    <s v="Grocery"/>
    <s v="BrandE"/>
    <s v="ABC Dist."/>
    <n v="91.52"/>
    <m/>
    <n v="110.26"/>
    <x v="122"/>
    <b v="0"/>
    <s v="https://via.placeholder.com/200?text=Product+PRD00149"/>
  </r>
  <r>
    <x v="149"/>
    <s v="Item 150"/>
    <s v="Home Care"/>
    <s v="BrandD"/>
    <s v="Delta Supplies"/>
    <n v="123.51"/>
    <m/>
    <n v="226.52"/>
    <x v="123"/>
    <b v="0"/>
    <s v="https://via.placeholder.com/200?text=Product+PRD00150"/>
  </r>
  <r>
    <x v="150"/>
    <s v="Missing"/>
    <s v="Personal Care"/>
    <s v="BrandD"/>
    <s v="EastCo"/>
    <n v="91.1"/>
    <m/>
    <n v="119.25"/>
    <x v="124"/>
    <b v="1"/>
    <s v="https://via.placeholder.com/200?text=Product+PRD00151"/>
  </r>
  <r>
    <x v="151"/>
    <s v="Item 152"/>
    <s v="Personal Care"/>
    <s v="BrandF"/>
    <s v="EastCo"/>
    <n v="192.71"/>
    <m/>
    <n v="402.51"/>
    <x v="125"/>
    <b v="0"/>
    <s v="https://via.placeholder.com/200?text=Product+PRD00152"/>
  </r>
  <r>
    <x v="152"/>
    <s v="Item 153"/>
    <s v="Personal Care"/>
    <s v="BrandA"/>
    <s v="Gulf Imports"/>
    <n v="136.08000000000001"/>
    <m/>
    <n v="296.95"/>
    <x v="69"/>
    <b v="0"/>
    <s v="https://via.placeholder.com/200?text=Product+PRD00153"/>
  </r>
  <r>
    <x v="153"/>
    <s v="Missing"/>
    <s v="Home Care"/>
    <s v="BrandB"/>
    <s v="Nile Traders"/>
    <n v="102.39"/>
    <m/>
    <n v="151.47999999999999"/>
    <x v="126"/>
    <b v="0"/>
    <s v="https://via.placeholder.com/200?text=Product+PRD00154"/>
  </r>
  <r>
    <x v="154"/>
    <s v="Item 155"/>
    <s v="Home Care"/>
    <s v="BrandD"/>
    <s v="Gulf Imports"/>
    <n v="116.24"/>
    <m/>
    <n v="267.7"/>
    <x v="97"/>
    <b v="0"/>
    <s v="https://via.placeholder.com/200?text=Product+PRD00155"/>
  </r>
  <r>
    <x v="155"/>
    <s v="Item 156"/>
    <s v="Grocery"/>
    <s v="BrandE"/>
    <s v="Nile Traders"/>
    <n v="188.12"/>
    <m/>
    <n v="269.43"/>
    <x v="127"/>
    <b v="0"/>
    <s v="https://via.placeholder.com/200?text=Product+PRD00156"/>
  </r>
  <r>
    <x v="156"/>
    <s v="Item 157"/>
    <s v="Home Care"/>
    <s v="BrandC"/>
    <s v="Gulf Imports"/>
    <n v="25.46"/>
    <m/>
    <n v="55.56"/>
    <x v="16"/>
    <b v="0"/>
    <s v="https://via.placeholder.com/200?text=Product+PRD00157"/>
  </r>
  <r>
    <x v="157"/>
    <s v="Item 158"/>
    <s v="Personal Care"/>
    <s v="BrandE"/>
    <s v="EastCo"/>
    <n v="47.92"/>
    <m/>
    <n v="78.069999999999993"/>
    <x v="128"/>
    <b v="0"/>
    <s v="https://via.placeholder.com/200?text=Product+PRD00158"/>
  </r>
  <r>
    <x v="158"/>
    <s v="Item 159"/>
    <s v="Food &amp; Beverage"/>
    <s v="BrandB"/>
    <s v="Nile Traders"/>
    <n v="183.08"/>
    <m/>
    <n v="457.04"/>
    <x v="129"/>
    <b v="1"/>
    <s v="https://via.placeholder.com/200?text=Product+PRD00159"/>
  </r>
  <r>
    <x v="159"/>
    <s v="Item 160"/>
    <s v="Personal Care"/>
    <s v="BrandD"/>
    <s v="Delta Supplies"/>
    <n v="82.84"/>
    <m/>
    <n v="137.88999999999999"/>
    <x v="130"/>
    <b v="0"/>
    <s v="https://via.placeholder.com/200?text=Product+PRD00160"/>
  </r>
  <r>
    <x v="160"/>
    <s v="Item 161"/>
    <s v="Electronics"/>
    <s v="BrandB"/>
    <s v="Delta Supplies"/>
    <n v="152.12"/>
    <m/>
    <n v="176.53"/>
    <x v="7"/>
    <b v="1"/>
    <s v="https://via.placeholder.com/200?text=Product+PRD00161"/>
  </r>
  <r>
    <x v="161"/>
    <s v="Item 162"/>
    <s v="Electronics"/>
    <s v="BrandD"/>
    <s v="Delta Supplies"/>
    <n v="132.37"/>
    <m/>
    <n v="230.83"/>
    <x v="131"/>
    <b v="1"/>
    <s v="https://via.placeholder.com/200?text=Product+PRD00162"/>
  </r>
  <r>
    <x v="162"/>
    <s v="Item 163"/>
    <s v="Home Care"/>
    <s v="BrandB"/>
    <s v="Gulf Imports"/>
    <n v="61.18"/>
    <m/>
    <n v="79.64"/>
    <x v="132"/>
    <b v="0"/>
    <s v="https://via.placeholder.com/200?text=Product+PRD00163"/>
  </r>
  <r>
    <x v="163"/>
    <s v="Item 164"/>
    <s v="Food &amp; Beverage"/>
    <s v="BrandF"/>
    <s v="ABC Dist."/>
    <n v="74.72"/>
    <m/>
    <n v="109.41"/>
    <x v="130"/>
    <b v="0"/>
    <s v="https://via.placeholder.com/200?text=Product+PRD00164"/>
  </r>
  <r>
    <x v="164"/>
    <s v="Item 165"/>
    <s v="Home Care"/>
    <s v="BrandF"/>
    <s v="Delta Supplies"/>
    <n v="76.260000000000005"/>
    <m/>
    <n v="130.59"/>
    <x v="133"/>
    <b v="0"/>
    <s v="https://via.placeholder.com/200?text=Product+PRD00165"/>
  </r>
  <r>
    <x v="165"/>
    <s v="Item 166"/>
    <s v="Grocery"/>
    <s v="BrandE"/>
    <s v="Gulf Imports"/>
    <n v="72"/>
    <m/>
    <n v="158.27000000000001"/>
    <x v="134"/>
    <b v="0"/>
    <s v="https://via.placeholder.com/200?text=Product+PRD00166"/>
  </r>
  <r>
    <x v="166"/>
    <s v="Item 167"/>
    <s v="Electronics"/>
    <s v="BrandD"/>
    <s v="Nile Traders"/>
    <n v="180.58"/>
    <m/>
    <n v="352.96"/>
    <x v="135"/>
    <b v="0"/>
    <s v="https://via.placeholder.com/200?text=Product+PRD00167"/>
  </r>
  <r>
    <x v="167"/>
    <s v="Item 168"/>
    <s v="Grocery"/>
    <s v="BrandE"/>
    <s v="ABC Dist."/>
    <n v="10.42"/>
    <m/>
    <n v="19.11"/>
    <x v="136"/>
    <b v="0"/>
    <s v="https://via.placeholder.com/200?text=Product+PRD00168"/>
  </r>
  <r>
    <x v="168"/>
    <s v="Item 169"/>
    <s v="Food &amp; Beverage"/>
    <s v="BrandF"/>
    <s v="EastCo"/>
    <n v="19.8"/>
    <m/>
    <n v="29.66"/>
    <x v="137"/>
    <b v="0"/>
    <s v="https://via.placeholder.com/200?text=Product+PRD00169"/>
  </r>
  <r>
    <x v="169"/>
    <s v="Item 170"/>
    <s v="Food &amp; Beverage"/>
    <s v="BrandC"/>
    <s v="EastCo"/>
    <n v="124.75"/>
    <m/>
    <n v="278.95999999999998"/>
    <x v="138"/>
    <b v="1"/>
    <s v="https://via.placeholder.com/200?text=Product+PRD00170"/>
  </r>
  <r>
    <x v="170"/>
    <s v="Item 171"/>
    <s v="Grocery"/>
    <s v="BrandC"/>
    <s v="Nile Traders"/>
    <n v="45.43"/>
    <m/>
    <n v="72.33"/>
    <x v="139"/>
    <b v="1"/>
    <s v="https://via.placeholder.com/200?text=Product+PRD00171"/>
  </r>
  <r>
    <x v="171"/>
    <s v="Item 172"/>
    <s v="Food &amp; Beverage"/>
    <s v="BrandC"/>
    <s v="ABC Dist."/>
    <n v="99.06"/>
    <m/>
    <n v="165.95"/>
    <x v="140"/>
    <b v="1"/>
    <s v="https://via.placeholder.com/200?text=Product+PRD00172"/>
  </r>
  <r>
    <x v="172"/>
    <s v="Item 173"/>
    <s v="Grocery"/>
    <s v="BrandD"/>
    <s v="Nile Traders"/>
    <n v="75.67"/>
    <m/>
    <n v="97.72"/>
    <x v="141"/>
    <b v="1"/>
    <s v="https://via.placeholder.com/200?text=Product+PRD00173"/>
  </r>
  <r>
    <x v="173"/>
    <s v="Item 174"/>
    <s v="Grocery"/>
    <s v="BrandC"/>
    <s v="Delta Supplies"/>
    <n v="177.87"/>
    <m/>
    <n v="442.22"/>
    <x v="102"/>
    <b v="0"/>
    <s v="https://via.placeholder.com/200?text=Product+PRD00174"/>
  </r>
  <r>
    <x v="174"/>
    <s v="Item 175"/>
    <s v="Food &amp; Beverage"/>
    <s v="BrandA"/>
    <s v="Nile Traders"/>
    <n v="78.75"/>
    <m/>
    <n v="104.27"/>
    <x v="120"/>
    <b v="0"/>
    <s v="https://via.placeholder.com/200?text=Product+PRD00175"/>
  </r>
  <r>
    <x v="175"/>
    <s v="Item 176"/>
    <s v="Grocery"/>
    <s v="BrandC"/>
    <s v="Delta Supplies"/>
    <n v="18.39"/>
    <m/>
    <n v="26.43"/>
    <x v="142"/>
    <b v="1"/>
    <s v="https://via.placeholder.com/200?text=Product+PRD00176"/>
  </r>
  <r>
    <x v="176"/>
    <s v="Item 177"/>
    <s v="Grocery"/>
    <s v="BrandB"/>
    <s v="Nile Traders"/>
    <n v="196.87"/>
    <m/>
    <n v="487.02"/>
    <x v="143"/>
    <b v="0"/>
    <s v="https://via.placeholder.com/200?text=Product+PRD00177"/>
  </r>
  <r>
    <x v="177"/>
    <s v="Item 178"/>
    <s v="Home Care"/>
    <s v="BrandB"/>
    <s v="Gulf Imports"/>
    <n v="105.26"/>
    <m/>
    <n v="222.67"/>
    <x v="144"/>
    <b v="0"/>
    <s v="https://via.placeholder.com/200?text=Product+PRD00178"/>
  </r>
  <r>
    <x v="178"/>
    <s v="Item 179"/>
    <s v="Home Care"/>
    <s v="BrandF"/>
    <s v="ABC Dist."/>
    <n v="172.37"/>
    <m/>
    <n v="202.39"/>
    <x v="145"/>
    <b v="0"/>
    <s v="https://via.placeholder.com/200?text=Product+PRD00179"/>
  </r>
  <r>
    <x v="179"/>
    <s v="Item 180"/>
    <s v="Personal Care"/>
    <s v="BrandD"/>
    <s v="ABC Dist."/>
    <n v="169.2"/>
    <m/>
    <n v="412.62"/>
    <x v="146"/>
    <b v="1"/>
    <s v="https://via.placeholder.com/200?text=Product+PRD00180"/>
  </r>
  <r>
    <x v="180"/>
    <s v="Item 181"/>
    <s v="Electronics"/>
    <s v="BrandD"/>
    <s v="EastCo"/>
    <n v="64.59"/>
    <m/>
    <n v="77.37"/>
    <x v="84"/>
    <b v="0"/>
    <s v="https://via.placeholder.com/200?text=Product+PRD00181"/>
  </r>
  <r>
    <x v="181"/>
    <s v="Item 182"/>
    <s v="Personal Care"/>
    <s v="BrandF"/>
    <s v="ABC Dist."/>
    <n v="39.64"/>
    <m/>
    <n v="78.7"/>
    <x v="36"/>
    <b v="1"/>
    <s v="https://via.placeholder.com/200?text=Product+PRD00182"/>
  </r>
  <r>
    <x v="182"/>
    <s v="Item 183"/>
    <s v="Personal Care"/>
    <s v="BrandB"/>
    <s v="Gulf Imports"/>
    <n v="33.97"/>
    <m/>
    <n v="54.47"/>
    <x v="41"/>
    <b v="0"/>
    <s v="https://via.placeholder.com/200?text=Product+PRD00183"/>
  </r>
  <r>
    <x v="183"/>
    <s v="Item 184"/>
    <s v="Home Care"/>
    <s v="BrandE"/>
    <s v="ABC Dist."/>
    <n v="90.75"/>
    <m/>
    <n v="191.36"/>
    <x v="147"/>
    <b v="0"/>
    <s v="https://via.placeholder.com/200?text=Product+PRD00184"/>
  </r>
  <r>
    <x v="184"/>
    <s v="Item 185"/>
    <s v="Grocery"/>
    <s v="BrandE"/>
    <s v="Nile Traders"/>
    <n v="75.77"/>
    <m/>
    <n v="166.51"/>
    <x v="49"/>
    <b v="1"/>
    <s v="https://via.placeholder.com/200?text=Product+PRD00185"/>
  </r>
  <r>
    <x v="185"/>
    <s v="Item 186"/>
    <s v="Grocery"/>
    <s v="BrandE"/>
    <s v="ABC Dist."/>
    <n v="59.81"/>
    <m/>
    <n v="140.9"/>
    <x v="47"/>
    <b v="0"/>
    <s v="https://via.placeholder.com/200?text=Product+PRD00186"/>
  </r>
  <r>
    <x v="186"/>
    <s v="Item 187"/>
    <s v="Electronics"/>
    <s v="BrandD"/>
    <s v="EastCo"/>
    <n v="117.59"/>
    <m/>
    <n v="187.94"/>
    <x v="148"/>
    <b v="0"/>
    <s v="https://via.placeholder.com/200?text=Product+PRD00187"/>
  </r>
  <r>
    <x v="187"/>
    <s v="Item 188"/>
    <s v="Grocery"/>
    <s v="BrandA"/>
    <s v="EastCo"/>
    <n v="51.76"/>
    <m/>
    <n v="90.05"/>
    <x v="149"/>
    <b v="0"/>
    <s v="https://via.placeholder.com/200?text=Product+PRD00188"/>
  </r>
  <r>
    <x v="188"/>
    <s v="Item 189"/>
    <s v="Personal Care"/>
    <s v="BrandA"/>
    <s v="Delta Supplies"/>
    <n v="39.409999999999997"/>
    <m/>
    <n v="67.27"/>
    <x v="150"/>
    <b v="0"/>
    <s v="https://via.placeholder.com/200?text=Product+PRD00189"/>
  </r>
  <r>
    <x v="189"/>
    <s v="Item 190"/>
    <s v="Grocery"/>
    <s v="BrandB"/>
    <s v="Gulf Imports"/>
    <n v="24.48"/>
    <m/>
    <n v="35"/>
    <x v="151"/>
    <b v="0"/>
    <s v="https://via.placeholder.com/200?text=Product+PRD00190"/>
  </r>
  <r>
    <x v="190"/>
    <s v="Item 191"/>
    <s v="Home Care"/>
    <s v="BrandA"/>
    <s v="EastCo"/>
    <n v="50.77"/>
    <m/>
    <n v="118.17"/>
    <x v="80"/>
    <b v="1"/>
    <s v="https://via.placeholder.com/200?text=Product+PRD00191"/>
  </r>
  <r>
    <x v="191"/>
    <s v="Item 192"/>
    <s v="Personal Care"/>
    <s v="BrandA"/>
    <s v="Nile Traders"/>
    <n v="52.43"/>
    <m/>
    <n v="57.72"/>
    <x v="152"/>
    <b v="1"/>
    <s v="https://via.placeholder.com/200?text=Product+PRD00192"/>
  </r>
  <r>
    <x v="192"/>
    <s v="Item 193"/>
    <s v="Personal Care"/>
    <s v="BrandB"/>
    <s v="ABC Dist."/>
    <n v="154.69"/>
    <m/>
    <n v="274.67"/>
    <x v="153"/>
    <b v="0"/>
    <s v="https://via.placeholder.com/200?text=Product+PRD00193"/>
  </r>
  <r>
    <x v="193"/>
    <s v="Item 194"/>
    <s v="Electronics"/>
    <s v="BrandD"/>
    <s v="Gulf Imports"/>
    <n v="23.47"/>
    <m/>
    <n v="39.93"/>
    <x v="154"/>
    <b v="1"/>
    <s v="https://via.placeholder.com/200?text=Product+PRD00194"/>
  </r>
  <r>
    <x v="194"/>
    <s v="Item 195"/>
    <s v="Grocery"/>
    <s v="BrandB"/>
    <s v="ABC Dist."/>
    <n v="168.03"/>
    <m/>
    <n v="341.44"/>
    <x v="93"/>
    <b v="0"/>
    <s v="https://via.placeholder.com/200?text=Product+PRD00195"/>
  </r>
  <r>
    <x v="195"/>
    <s v="Item 196"/>
    <s v="Home Care"/>
    <s v="BrandE"/>
    <s v="Delta Supplies"/>
    <n v="196.77"/>
    <m/>
    <n v="251.68"/>
    <x v="155"/>
    <b v="0"/>
    <s v="https://via.placeholder.com/200?text=Product+PRD00196"/>
  </r>
  <r>
    <x v="196"/>
    <s v="Item 197"/>
    <s v="Food &amp; Beverage"/>
    <s v="BrandF"/>
    <s v="Gulf Imports"/>
    <n v="132.03"/>
    <m/>
    <n v="326.64"/>
    <x v="156"/>
    <b v="0"/>
    <s v="https://via.placeholder.com/200?text=Product+PRD00197"/>
  </r>
  <r>
    <x v="197"/>
    <s v="Item 198"/>
    <s v="Personal Care"/>
    <s v="BrandE"/>
    <s v="Delta Supplies"/>
    <n v="68.44"/>
    <m/>
    <n v="121.71"/>
    <x v="4"/>
    <b v="0"/>
    <s v="https://via.placeholder.com/200?text=Product+PRD00198"/>
  </r>
  <r>
    <x v="198"/>
    <s v="Item 199"/>
    <s v="Home Care"/>
    <s v="BrandA"/>
    <s v="EastCo"/>
    <n v="18.84"/>
    <m/>
    <n v="24.99"/>
    <x v="157"/>
    <b v="1"/>
    <s v="https://via.placeholder.com/200?text=Product+PRD00199"/>
  </r>
  <r>
    <x v="199"/>
    <s v="Item 200"/>
    <s v="Home Care"/>
    <s v="BrandA"/>
    <s v="Nile Traders"/>
    <n v="69.84"/>
    <m/>
    <n v="153.68"/>
    <x v="158"/>
    <b v="0"/>
    <s v="https://via.placeholder.com/200?text=Product+PRD00200"/>
  </r>
  <r>
    <x v="200"/>
    <s v="Item 201"/>
    <s v="Electronics"/>
    <s v="BrandD"/>
    <s v="Nile Traders"/>
    <n v="-105.84"/>
    <s v="Need Review"/>
    <n v="177.85"/>
    <x v="159"/>
    <b v="0"/>
    <s v="https://via.placeholder.com/200?text=Product+PRD00201"/>
  </r>
  <r>
    <x v="201"/>
    <s v="Item 202"/>
    <s v="Food &amp; Beverage"/>
    <s v="BrandD"/>
    <s v="ABC Dist."/>
    <n v="101.64"/>
    <m/>
    <n v="132.79"/>
    <x v="160"/>
    <b v="0"/>
    <s v="https://via.placeholder.com/200?text=Product+PRD00202"/>
  </r>
  <r>
    <x v="202"/>
    <s v="Item 203"/>
    <s v="Home Care"/>
    <s v="BrandE"/>
    <s v="EastCo"/>
    <n v="74.14"/>
    <m/>
    <n v="114.44"/>
    <x v="161"/>
    <b v="0"/>
    <s v="https://via.placeholder.com/200?text=Product+PRD00203"/>
  </r>
  <r>
    <x v="203"/>
    <s v="Item 204"/>
    <s v="Grocery"/>
    <s v="BrandB"/>
    <s v="Nile Traders"/>
    <n v="141.88999999999999"/>
    <m/>
    <n v="288.11"/>
    <x v="162"/>
    <b v="1"/>
    <s v="https://via.placeholder.com/200?text=Product+PRD00204"/>
  </r>
  <r>
    <x v="204"/>
    <s v="Item 205"/>
    <s v="Electronics"/>
    <s v="BrandF"/>
    <s v="Delta Supplies"/>
    <n v="63.73"/>
    <m/>
    <n v="71.790000000000006"/>
    <x v="163"/>
    <b v="0"/>
    <s v="https://via.placeholder.com/200?text=Product+PRD00205"/>
  </r>
  <r>
    <x v="205"/>
    <s v="Item 206"/>
    <s v="Electronics"/>
    <s v="BrandC"/>
    <s v="Gulf Imports"/>
    <n v="45.41"/>
    <m/>
    <n v="108.58"/>
    <x v="73"/>
    <b v="0"/>
    <s v="https://via.placeholder.com/200?text=Product+PRD00206"/>
  </r>
  <r>
    <x v="206"/>
    <s v="Item 207"/>
    <s v="Grocery"/>
    <s v="BrandB"/>
    <s v="Nile Traders"/>
    <n v="44.21"/>
    <m/>
    <n v="71.88"/>
    <x v="113"/>
    <b v="1"/>
    <s v="https://via.placeholder.com/200?text=Product+PRD00207"/>
  </r>
  <r>
    <x v="207"/>
    <s v="Item 208"/>
    <s v="Personal Care"/>
    <s v="BrandA"/>
    <s v="Gulf Imports"/>
    <n v="22.45"/>
    <m/>
    <n v="41.75"/>
    <x v="51"/>
    <b v="0"/>
    <s v="https://via.placeholder.com/200?text=Product+PRD00208"/>
  </r>
  <r>
    <x v="208"/>
    <s v="Item 209"/>
    <s v="Grocery"/>
    <s v="BrandF"/>
    <s v="Nile Traders"/>
    <n v="18.62"/>
    <m/>
    <n v="39.97"/>
    <x v="164"/>
    <b v="0"/>
    <s v="https://via.placeholder.com/200?text=Product+PRD00209"/>
  </r>
  <r>
    <x v="209"/>
    <s v="Item 210"/>
    <s v="Home Care"/>
    <s v="BrandF"/>
    <s v="Delta Supplies"/>
    <n v="47.27"/>
    <m/>
    <n v="112.95"/>
    <x v="147"/>
    <b v="1"/>
    <s v="https://via.placeholder.com/200?text=Product+PRD00210"/>
  </r>
  <r>
    <x v="210"/>
    <s v="Item 211"/>
    <s v="Personal Care"/>
    <s v="BrandD"/>
    <s v="Gulf Imports"/>
    <n v="168.63"/>
    <m/>
    <n v="268.77"/>
    <x v="158"/>
    <b v="0"/>
    <s v="https://via.placeholder.com/200?text=Product+PRD00211"/>
  </r>
  <r>
    <x v="211"/>
    <s v="Item 212"/>
    <s v="Personal Care"/>
    <s v="BrandA"/>
    <s v="Nile Traders"/>
    <n v="107.31"/>
    <m/>
    <n v="252.61"/>
    <x v="36"/>
    <b v="0"/>
    <s v="https://via.placeholder.com/200?text=Product+PRD00212"/>
  </r>
  <r>
    <x v="212"/>
    <s v="Item 213"/>
    <s v="Grocery"/>
    <s v="BrandA"/>
    <s v="EastCo"/>
    <n v="148.25"/>
    <m/>
    <n v="185.82"/>
    <x v="165"/>
    <b v="0"/>
    <s v="https://via.placeholder.com/200?text=Product+PRD00213"/>
  </r>
  <r>
    <x v="213"/>
    <s v="Item 214"/>
    <s v="Home Care"/>
    <s v="BrandB"/>
    <s v="ABC Dist."/>
    <n v="157.51"/>
    <m/>
    <n v="305.33999999999997"/>
    <x v="166"/>
    <b v="0"/>
    <s v="https://via.placeholder.com/200?text=Product+PRD00214"/>
  </r>
  <r>
    <x v="214"/>
    <s v="Item 215"/>
    <s v="Home Care"/>
    <s v="BrandE"/>
    <s v="EastCo"/>
    <n v="12.27"/>
    <m/>
    <n v="21.54"/>
    <x v="25"/>
    <b v="1"/>
    <s v="https://via.placeholder.com/200?text=Product+PRD00215"/>
  </r>
  <r>
    <x v="215"/>
    <s v="Item 216"/>
    <s v="Electronics"/>
    <s v="BrandD"/>
    <s v="ABC Dist."/>
    <n v="43.93"/>
    <m/>
    <n v="103.29"/>
    <x v="94"/>
    <b v="0"/>
    <s v="https://via.placeholder.com/200?text=Product+PRD00216"/>
  </r>
  <r>
    <x v="216"/>
    <s v="Item 217"/>
    <s v="Food &amp; Beverage"/>
    <s v="BrandD"/>
    <s v="Gulf Imports"/>
    <n v="42.63"/>
    <m/>
    <n v="104.52"/>
    <x v="167"/>
    <b v="0"/>
    <s v="https://via.placeholder.com/200?text=Product+PRD00217"/>
  </r>
  <r>
    <x v="217"/>
    <s v="Item 218"/>
    <s v="Food &amp; Beverage"/>
    <s v="BrandA"/>
    <s v="Nile Traders"/>
    <n v="83.31"/>
    <m/>
    <n v="153.54"/>
    <x v="168"/>
    <b v="1"/>
    <s v="https://via.placeholder.com/200?text=Product+PRD00218"/>
  </r>
  <r>
    <x v="218"/>
    <s v="Item 219"/>
    <s v="Electronics"/>
    <s v="BrandD"/>
    <s v="ABC Dist."/>
    <n v="20.07"/>
    <m/>
    <n v="22.53"/>
    <x v="169"/>
    <b v="0"/>
    <s v="https://via.placeholder.com/200?text=Product+PRD00219"/>
  </r>
  <r>
    <x v="219"/>
    <s v="Item 220"/>
    <s v="Home Care"/>
    <s v="BrandA"/>
    <s v="EastCo"/>
    <n v="49"/>
    <m/>
    <n v="74.08"/>
    <x v="170"/>
    <b v="1"/>
    <s v="https://via.placeholder.com/200?text=Product+PRD00220"/>
  </r>
  <r>
    <x v="220"/>
    <s v="Item 221"/>
    <s v="Personal Care"/>
    <s v="BrandF"/>
    <s v="Nile Traders"/>
    <n v="161.35"/>
    <m/>
    <n v="357.78"/>
    <x v="171"/>
    <b v="1"/>
    <s v="https://via.placeholder.com/200?text=Product+PRD00221"/>
  </r>
  <r>
    <x v="221"/>
    <s v="Item 222"/>
    <s v="Grocery"/>
    <s v="BrandF"/>
    <s v="Delta Supplies"/>
    <n v="83.58"/>
    <m/>
    <n v="108.53"/>
    <x v="77"/>
    <b v="1"/>
    <s v="https://via.placeholder.com/200?text=Product+PRD00222"/>
  </r>
  <r>
    <x v="222"/>
    <s v="Item 223"/>
    <s v="Home Care"/>
    <s v="BrandB"/>
    <s v="EastCo"/>
    <n v="64.38"/>
    <m/>
    <n v="107.8"/>
    <x v="82"/>
    <b v="0"/>
    <s v="https://via.placeholder.com/200?text=Product+PRD00223"/>
  </r>
  <r>
    <x v="223"/>
    <s v="Item 224"/>
    <s v="Personal Care"/>
    <s v="BrandB"/>
    <s v="Nile Traders"/>
    <n v="128.44999999999999"/>
    <m/>
    <n v="259.83999999999997"/>
    <x v="37"/>
    <b v="1"/>
    <s v="https://via.placeholder.com/200?text=Product+PRD00224"/>
  </r>
  <r>
    <x v="224"/>
    <s v="Item 225"/>
    <s v="Grocery"/>
    <s v="BrandA"/>
    <s v="EastCo"/>
    <n v="133.30000000000001"/>
    <m/>
    <n v="186.63"/>
    <x v="172"/>
    <b v="0"/>
    <s v="https://via.placeholder.com/200?text=Product+PRD00225"/>
  </r>
  <r>
    <x v="225"/>
    <s v="Item 226"/>
    <s v="Home Care"/>
    <s v="BrandF"/>
    <s v="EastCo"/>
    <n v="125.45"/>
    <m/>
    <n v="244.87"/>
    <x v="102"/>
    <b v="1"/>
    <s v="https://via.placeholder.com/200?text=Product+PRD00226"/>
  </r>
  <r>
    <x v="226"/>
    <s v="Item 227"/>
    <s v="Grocery"/>
    <s v="BrandD"/>
    <s v="EastCo"/>
    <n v="41.45"/>
    <m/>
    <n v="64.8"/>
    <x v="96"/>
    <b v="1"/>
    <s v="https://via.placeholder.com/200?text=Product+PRD00227"/>
  </r>
  <r>
    <x v="227"/>
    <s v="Item 228"/>
    <s v="Home Care"/>
    <s v="BrandE"/>
    <s v="EastCo"/>
    <n v="28.63"/>
    <m/>
    <n v="47.25"/>
    <x v="173"/>
    <b v="0"/>
    <s v="https://via.placeholder.com/200?text=Product+PRD00228"/>
  </r>
  <r>
    <x v="228"/>
    <s v="Item 229"/>
    <s v="Grocery"/>
    <s v="BrandC"/>
    <s v="ABC Dist."/>
    <n v="177.99"/>
    <m/>
    <n v="367.12"/>
    <x v="52"/>
    <b v="0"/>
    <s v="https://via.placeholder.com/200?text=Product+PRD00229"/>
  </r>
  <r>
    <x v="229"/>
    <s v="Item 230"/>
    <s v="Home Care"/>
    <s v="BrandD"/>
    <s v="Nile Traders"/>
    <n v="107.58"/>
    <m/>
    <n v="170.32"/>
    <x v="174"/>
    <b v="0"/>
    <s v="https://via.placeholder.com/200?text=Product+PRD00230"/>
  </r>
  <r>
    <x v="230"/>
    <s v="Item 231"/>
    <s v="Personal Care"/>
    <s v="BrandE"/>
    <s v="ABC Dist."/>
    <n v="64.78"/>
    <m/>
    <n v="86.98"/>
    <x v="106"/>
    <b v="1"/>
    <s v="https://via.placeholder.com/200?text=Product+PRD00231"/>
  </r>
  <r>
    <x v="231"/>
    <s v="Item 232"/>
    <s v="Electronics"/>
    <s v="BrandD"/>
    <s v="Nile Traders"/>
    <n v="42.79"/>
    <m/>
    <n v="54.22"/>
    <x v="175"/>
    <b v="0"/>
    <s v="https://via.placeholder.com/200?text=Product+PRD00232"/>
  </r>
  <r>
    <x v="232"/>
    <s v="Item 233"/>
    <s v="Food &amp; Beverage"/>
    <s v="BrandD"/>
    <s v="Gulf Imports"/>
    <n v="38.78"/>
    <m/>
    <n v="44.19"/>
    <x v="176"/>
    <b v="0"/>
    <s v="https://via.placeholder.com/200?text=Product+PRD00233"/>
  </r>
  <r>
    <x v="233"/>
    <s v="Item 234"/>
    <s v="Grocery"/>
    <s v="BrandD"/>
    <s v="Delta Supplies"/>
    <n v="137.43"/>
    <m/>
    <n v="336.72"/>
    <x v="2"/>
    <b v="0"/>
    <s v="https://via.placeholder.com/200?text=Product+PRD00234"/>
  </r>
  <r>
    <x v="234"/>
    <s v="Item 235"/>
    <s v="Home Care"/>
    <s v="BrandE"/>
    <s v="ABC Dist."/>
    <n v="51.28"/>
    <m/>
    <n v="98.66"/>
    <x v="177"/>
    <b v="1"/>
    <s v="https://via.placeholder.com/200?text=Product+PRD00235"/>
  </r>
  <r>
    <x v="235"/>
    <s v="Item 236"/>
    <s v="Grocery"/>
    <s v="BrandD"/>
    <s v="ABC Dist."/>
    <n v="149.87"/>
    <m/>
    <n v="294.05"/>
    <x v="178"/>
    <b v="1"/>
    <s v="https://via.placeholder.com/200?text=Product+PRD00236"/>
  </r>
  <r>
    <x v="236"/>
    <s v="Item 237"/>
    <s v="Grocery"/>
    <s v="BrandB"/>
    <s v="Gulf Imports"/>
    <n v="101.57"/>
    <m/>
    <n v="251.8"/>
    <x v="31"/>
    <b v="0"/>
    <s v="https://via.placeholder.com/200?text=Product+PRD00237"/>
  </r>
  <r>
    <x v="237"/>
    <s v="Item 238"/>
    <s v="Grocery"/>
    <s v="BrandB"/>
    <s v="Delta Supplies"/>
    <n v="121.21"/>
    <m/>
    <n v="238.21"/>
    <x v="179"/>
    <b v="0"/>
    <s v="https://via.placeholder.com/200?text=Product+PRD00238"/>
  </r>
  <r>
    <x v="238"/>
    <s v="Item 239"/>
    <s v="Electronics"/>
    <s v="BrandE"/>
    <s v="Delta Supplies"/>
    <n v="61.1"/>
    <m/>
    <n v="112.62"/>
    <x v="180"/>
    <b v="1"/>
    <s v="https://via.placeholder.com/200?text=Product+PRD00239"/>
  </r>
  <r>
    <x v="239"/>
    <s v="Item 240"/>
    <s v="Home Care"/>
    <s v="BrandA"/>
    <s v="Nile Traders"/>
    <n v="176.85"/>
    <m/>
    <n v="283.79000000000002"/>
    <x v="181"/>
    <b v="0"/>
    <s v="https://via.placeholder.com/200?text=Product+PRD00240"/>
  </r>
  <r>
    <x v="240"/>
    <s v="Item 241"/>
    <s v="Home Care"/>
    <s v="BrandB"/>
    <s v="Delta Supplies"/>
    <n v="180.17"/>
    <m/>
    <n v="330.34"/>
    <x v="125"/>
    <b v="1"/>
    <s v="https://via.placeholder.com/200?text=Product+PRD00241"/>
  </r>
  <r>
    <x v="241"/>
    <s v="Item 242"/>
    <s v="Home Care"/>
    <s v="BrandE"/>
    <s v="Delta Supplies"/>
    <n v="163.77000000000001"/>
    <m/>
    <n v="320.23"/>
    <x v="182"/>
    <b v="1"/>
    <s v="https://via.placeholder.com/200?text=Product+PRD00242"/>
  </r>
  <r>
    <x v="242"/>
    <s v="Item 243"/>
    <s v="Home Care"/>
    <s v="BrandB"/>
    <s v="EastCo"/>
    <n v="189.97"/>
    <m/>
    <n v="229.28"/>
    <x v="183"/>
    <b v="1"/>
    <s v="https://via.placeholder.com/200?text=Product+PRD00243"/>
  </r>
  <r>
    <x v="243"/>
    <s v="Item 244"/>
    <s v="Electronics"/>
    <s v="BrandC"/>
    <s v="Nile Traders"/>
    <n v="26.21"/>
    <m/>
    <n v="64.260000000000005"/>
    <x v="149"/>
    <b v="1"/>
    <s v="https://via.placeholder.com/200?text=Product+PRD00244"/>
  </r>
  <r>
    <x v="244"/>
    <s v="Item 245"/>
    <s v="Food &amp; Beverage"/>
    <s v="BrandB"/>
    <s v="ABC Dist."/>
    <n v="196.64"/>
    <m/>
    <n v="251.62"/>
    <x v="184"/>
    <b v="1"/>
    <s v="https://via.placeholder.com/200?text=Product+PRD00245"/>
  </r>
  <r>
    <x v="245"/>
    <s v="Item 246"/>
    <s v="Home Care"/>
    <s v="BrandB"/>
    <s v="Nile Traders"/>
    <n v="49.46"/>
    <m/>
    <n v="113.93"/>
    <x v="185"/>
    <b v="0"/>
    <s v="https://via.placeholder.com/200?text=Product+PRD00246"/>
  </r>
  <r>
    <x v="246"/>
    <s v="Item 247"/>
    <s v="Electronics"/>
    <s v="BrandB"/>
    <s v="Gulf Imports"/>
    <n v="49.23"/>
    <m/>
    <n v="99.98"/>
    <x v="37"/>
    <b v="0"/>
    <s v="https://via.placeholder.com/200?text=Product+PRD00247"/>
  </r>
  <r>
    <x v="247"/>
    <s v="Item 248"/>
    <s v="Personal Care"/>
    <s v="BrandB"/>
    <s v="Delta Supplies"/>
    <n v="184.33"/>
    <m/>
    <n v="210.22"/>
    <x v="186"/>
    <b v="1"/>
    <s v="https://via.placeholder.com/200?text=Product+PRD00248"/>
  </r>
  <r>
    <x v="248"/>
    <s v="Item 249"/>
    <s v="Food &amp; Beverage"/>
    <s v="BrandA"/>
    <s v="Delta Supplies"/>
    <n v="175.38"/>
    <m/>
    <n v="360.85"/>
    <x v="187"/>
    <b v="0"/>
    <s v="https://via.placeholder.com/200?text=Product+PRD00249"/>
  </r>
  <r>
    <x v="249"/>
    <s v="Item 250"/>
    <s v="Electronics"/>
    <s v="BrandF"/>
    <s v="EastCo"/>
    <n v="173.25"/>
    <m/>
    <n v="421.52"/>
    <x v="188"/>
    <b v="1"/>
    <s v="https://via.placeholder.com/200?text=Product+PRD00250"/>
  </r>
  <r>
    <x v="250"/>
    <s v="Item 251"/>
    <s v="Electronics"/>
    <s v="BrandB"/>
    <s v="ABC Dist."/>
    <n v="25.9"/>
    <m/>
    <n v="41.36"/>
    <x v="189"/>
    <b v="0"/>
    <s v="https://via.placeholder.com/200?text=Product+PRD00251"/>
  </r>
  <r>
    <x v="251"/>
    <s v="Item 252"/>
    <s v="Grocery"/>
    <s v="BrandB"/>
    <s v="Nile Traders"/>
    <n v="62.61"/>
    <m/>
    <n v="101.85"/>
    <x v="164"/>
    <b v="0"/>
    <s v="https://via.placeholder.com/200?text=Product+PRD00252"/>
  </r>
  <r>
    <x v="252"/>
    <s v="Item 253"/>
    <s v="Personal Care"/>
    <s v="BrandD"/>
    <s v="Delta Supplies"/>
    <n v="115.07"/>
    <m/>
    <n v="234"/>
    <x v="190"/>
    <b v="0"/>
    <s v="https://via.placeholder.com/200?text=Product+PRD00253"/>
  </r>
  <r>
    <x v="253"/>
    <s v="Missing"/>
    <s v="Food &amp; Beverage"/>
    <s v="BrandD"/>
    <s v="Nile Traders"/>
    <n v="66.010000000000005"/>
    <m/>
    <n v="106.4"/>
    <x v="191"/>
    <b v="1"/>
    <s v="https://via.placeholder.com/200?text=Product+PRD00254"/>
  </r>
  <r>
    <x v="254"/>
    <s v="Item 255"/>
    <s v="Personal Care"/>
    <s v="BrandA"/>
    <s v="ABC Dist."/>
    <n v="125.73"/>
    <m/>
    <n v="213.14"/>
    <x v="192"/>
    <b v="0"/>
    <s v="https://via.placeholder.com/200?text=Product+PRD00255"/>
  </r>
  <r>
    <x v="255"/>
    <s v="Item 256"/>
    <s v="Food &amp; Beverage"/>
    <s v="BrandA"/>
    <s v="Gulf Imports"/>
    <n v="73.83"/>
    <m/>
    <n v="101.06"/>
    <x v="193"/>
    <b v="1"/>
    <s v="https://via.placeholder.com/200?text=Product+PRD00256"/>
  </r>
  <r>
    <x v="256"/>
    <s v="Item 257"/>
    <s v="Grocery"/>
    <s v="BrandE"/>
    <s v="Delta Supplies"/>
    <n v="165.78"/>
    <m/>
    <n v="260.13"/>
    <x v="82"/>
    <b v="1"/>
    <s v="https://via.placeholder.com/200?text=Product+PRD00257"/>
  </r>
  <r>
    <x v="257"/>
    <s v="Item 258"/>
    <s v="Food &amp; Beverage"/>
    <s v="BrandD"/>
    <s v="Nile Traders"/>
    <n v="173.31"/>
    <m/>
    <n v="412.59"/>
    <x v="194"/>
    <b v="0"/>
    <s v="https://via.placeholder.com/200?text=Product+PRD00258"/>
  </r>
  <r>
    <x v="258"/>
    <s v="Item 259"/>
    <s v="Personal Care"/>
    <s v="BrandB"/>
    <s v="EastCo"/>
    <n v="23.96"/>
    <m/>
    <n v="34.89"/>
    <x v="88"/>
    <b v="1"/>
    <s v="https://via.placeholder.com/200?text=Product+PRD00259"/>
  </r>
  <r>
    <x v="259"/>
    <s v="Item 260"/>
    <s v="Electronics"/>
    <s v="BrandC"/>
    <s v="Delta Supplies"/>
    <n v="49.15"/>
    <m/>
    <n v="66.41"/>
    <x v="195"/>
    <b v="0"/>
    <s v="https://via.placeholder.com/200?text=Product+PRD00260"/>
  </r>
  <r>
    <x v="260"/>
    <s v="Item 261"/>
    <s v="Home Care"/>
    <s v="BrandB"/>
    <s v="ABC Dist."/>
    <n v="179.9"/>
    <m/>
    <n v="261.88"/>
    <x v="75"/>
    <b v="0"/>
    <s v="https://via.placeholder.com/200?text=Product+PRD00261"/>
  </r>
  <r>
    <x v="261"/>
    <s v="Item 262"/>
    <s v="Electronics"/>
    <s v="BrandB"/>
    <s v="ABC Dist."/>
    <n v="113.87"/>
    <m/>
    <n v="215.47"/>
    <x v="196"/>
    <b v="1"/>
    <s v="https://via.placeholder.com/200?text=Product+PRD00262"/>
  </r>
  <r>
    <x v="262"/>
    <s v="Item 263"/>
    <s v="Home Care"/>
    <s v="BrandC"/>
    <s v="EastCo"/>
    <n v="151.52000000000001"/>
    <m/>
    <n v="200.28"/>
    <x v="157"/>
    <b v="0"/>
    <s v="https://via.placeholder.com/200?text=Product+PRD00263"/>
  </r>
  <r>
    <x v="263"/>
    <s v="Item 264"/>
    <s v="Food &amp; Beverage"/>
    <s v="BrandB"/>
    <s v="EastCo"/>
    <n v="94.67"/>
    <m/>
    <n v="156.62"/>
    <x v="177"/>
    <b v="1"/>
    <s v="https://via.placeholder.com/200?text=Product+PRD00264"/>
  </r>
  <r>
    <x v="264"/>
    <s v="Item 265"/>
    <s v="Home Care"/>
    <s v="BrandE"/>
    <s v="Nile Traders"/>
    <n v="191.48"/>
    <m/>
    <n v="329.23"/>
    <x v="197"/>
    <b v="0"/>
    <s v="https://via.placeholder.com/200?text=Product+PRD00265"/>
  </r>
  <r>
    <x v="265"/>
    <s v="Item 266"/>
    <s v="Personal Care"/>
    <s v="BrandE"/>
    <s v="EastCo"/>
    <n v="72.34"/>
    <m/>
    <n v="86.86"/>
    <x v="198"/>
    <b v="0"/>
    <s v="https://via.placeholder.com/200?text=Product+PRD00266"/>
  </r>
  <r>
    <x v="266"/>
    <s v="Item 267"/>
    <s v="Personal Care"/>
    <s v="BrandB"/>
    <s v="Gulf Imports"/>
    <n v="15.29"/>
    <m/>
    <n v="17.68"/>
    <x v="199"/>
    <b v="0"/>
    <s v="https://via.placeholder.com/200?text=Product+PRD00267"/>
  </r>
  <r>
    <x v="267"/>
    <s v="Item 268"/>
    <s v="Personal Care"/>
    <s v="BrandB"/>
    <s v="Gulf Imports"/>
    <n v="20.2"/>
    <m/>
    <n v="29.54"/>
    <x v="5"/>
    <b v="0"/>
    <s v="https://via.placeholder.com/200?text=Product+PRD00268"/>
  </r>
  <r>
    <x v="268"/>
    <s v="Item 269"/>
    <s v="Grocery"/>
    <s v="BrandD"/>
    <s v="Nile Traders"/>
    <n v="128.47999999999999"/>
    <m/>
    <n v="196.81"/>
    <x v="33"/>
    <b v="0"/>
    <s v="https://via.placeholder.com/200?text=Product+PRD00269"/>
  </r>
  <r>
    <x v="269"/>
    <s v="Item 270"/>
    <s v="Electronics"/>
    <s v="BrandE"/>
    <s v="EastCo"/>
    <n v="52.8"/>
    <m/>
    <n v="70.97"/>
    <x v="200"/>
    <b v="0"/>
    <s v="https://via.placeholder.com/200?text=Product+PRD00270"/>
  </r>
  <r>
    <x v="270"/>
    <s v="Item 271"/>
    <s v="Electronics"/>
    <s v="BrandC"/>
    <s v="EastCo"/>
    <n v="134.71"/>
    <m/>
    <n v="177.1"/>
    <x v="184"/>
    <b v="0"/>
    <s v="https://via.placeholder.com/200?text=Product+PRD00271"/>
  </r>
  <r>
    <x v="271"/>
    <s v="Item 272"/>
    <s v="Personal Care"/>
    <s v="BrandF"/>
    <s v="EastCo"/>
    <n v="126.07"/>
    <m/>
    <n v="302.95999999999998"/>
    <x v="71"/>
    <b v="0"/>
    <s v="https://via.placeholder.com/200?text=Product+PRD00272"/>
  </r>
  <r>
    <x v="272"/>
    <s v="Item 273"/>
    <s v="Personal Care"/>
    <s v="BrandE"/>
    <s v="EastCo"/>
    <n v="118.41"/>
    <m/>
    <n v="198.48"/>
    <x v="90"/>
    <b v="1"/>
    <s v="https://via.placeholder.com/200?text=Product+PRD00273"/>
  </r>
  <r>
    <x v="273"/>
    <s v="Item 274"/>
    <s v="Food &amp; Beverage"/>
    <s v="BrandB"/>
    <s v="Gulf Imports"/>
    <n v="150.69999999999999"/>
    <m/>
    <n v="177.48"/>
    <x v="88"/>
    <b v="0"/>
    <s v="https://via.placeholder.com/200?text=Product+PRD00274"/>
  </r>
  <r>
    <x v="274"/>
    <s v="Item 275"/>
    <s v="Grocery"/>
    <s v="BrandB"/>
    <s v="Delta Supplies"/>
    <n v="118.54"/>
    <m/>
    <n v="2202.9"/>
    <x v="166"/>
    <b v="0"/>
    <s v="https://via.placeholder.com/200?text=Product+PRD00275"/>
  </r>
  <r>
    <x v="275"/>
    <s v="Item 276"/>
    <s v="Electronics"/>
    <s v="BrandD"/>
    <s v="EastCo"/>
    <n v="77.099999999999994"/>
    <m/>
    <n v="192.54"/>
    <x v="175"/>
    <b v="0"/>
    <s v="https://via.placeholder.com/200?text=Product+PRD00276"/>
  </r>
  <r>
    <x v="276"/>
    <s v="Item 277"/>
    <s v="Food &amp; Beverage"/>
    <s v="BrandF"/>
    <s v="EastCo"/>
    <n v="10.53"/>
    <m/>
    <n v="21.05"/>
    <x v="201"/>
    <b v="0"/>
    <s v="https://via.placeholder.com/200?text=Product+PRD00277"/>
  </r>
  <r>
    <x v="277"/>
    <s v="Item 278"/>
    <s v="Personal Care"/>
    <s v="BrandB"/>
    <s v="Gulf Imports"/>
    <n v="47.39"/>
    <m/>
    <n v="106.29"/>
    <x v="202"/>
    <b v="0"/>
    <s v="https://via.placeholder.com/200?text=Product+PRD00278"/>
  </r>
  <r>
    <x v="278"/>
    <s v="Item 279"/>
    <s v="Grocery"/>
    <s v="BrandF"/>
    <s v="Gulf Imports"/>
    <n v="136.06"/>
    <m/>
    <n v="256.95999999999998"/>
    <x v="203"/>
    <b v="0"/>
    <s v="https://via.placeholder.com/200?text=Product+PRD00279"/>
  </r>
  <r>
    <x v="279"/>
    <s v="Item 280"/>
    <s v="Food &amp; Beverage"/>
    <s v="BrandB"/>
    <s v="ABC Dist."/>
    <n v="162.86000000000001"/>
    <m/>
    <n v="333.81"/>
    <x v="204"/>
    <b v="0"/>
    <s v="https://via.placeholder.com/200?text=Product+PRD00280"/>
  </r>
  <r>
    <x v="280"/>
    <s v="Item 281"/>
    <s v="Personal Care"/>
    <s v="BrandB"/>
    <s v="Gulf Imports"/>
    <n v="101.23"/>
    <m/>
    <n v="140.32"/>
    <x v="205"/>
    <b v="1"/>
    <s v="https://via.placeholder.com/200?text=Product+PRD00281"/>
  </r>
  <r>
    <x v="281"/>
    <s v="Item 282"/>
    <s v="Electronics"/>
    <s v="BrandC"/>
    <s v="Nile Traders"/>
    <n v="182.91"/>
    <m/>
    <n v="345.85"/>
    <x v="206"/>
    <b v="0"/>
    <s v="https://via.placeholder.com/200?text=Product+PRD00282"/>
  </r>
  <r>
    <x v="282"/>
    <s v="Item 283"/>
    <s v="Electronics"/>
    <s v="BrandC"/>
    <s v="Gulf Imports"/>
    <n v="26.78"/>
    <m/>
    <n v="52.13"/>
    <x v="136"/>
    <b v="1"/>
    <s v="https://via.placeholder.com/200?text=Product+PRD00283"/>
  </r>
  <r>
    <x v="283"/>
    <s v="Item 284"/>
    <s v="Home Care"/>
    <s v="BrandE"/>
    <s v="Nile Traders"/>
    <n v="197.76"/>
    <m/>
    <n v="344.74"/>
    <x v="207"/>
    <b v="0"/>
    <s v="https://via.placeholder.com/200?text=Product+PRD00284"/>
  </r>
  <r>
    <x v="284"/>
    <s v="Item 285"/>
    <s v="Personal Care"/>
    <s v="BrandC"/>
    <s v="ABC Dist."/>
    <n v="10.94"/>
    <m/>
    <n v="24.5"/>
    <x v="95"/>
    <b v="0"/>
    <s v="https://via.placeholder.com/200?text=Product+PRD00285"/>
  </r>
  <r>
    <x v="285"/>
    <s v="Item 286"/>
    <s v="Electronics"/>
    <s v="BrandD"/>
    <s v="Gulf Imports"/>
    <n v="50.87"/>
    <m/>
    <n v="111.92"/>
    <x v="208"/>
    <b v="0"/>
    <s v="https://via.placeholder.com/200?text=Product+PRD00286"/>
  </r>
  <r>
    <x v="286"/>
    <s v="Item 287"/>
    <s v="Home Care"/>
    <s v="BrandB"/>
    <s v="Nile Traders"/>
    <n v="43.28"/>
    <m/>
    <n v="107.25"/>
    <x v="209"/>
    <b v="0"/>
    <s v="https://via.placeholder.com/200?text=Product+PRD00287"/>
  </r>
  <r>
    <x v="287"/>
    <s v="Item 288"/>
    <s v="Personal Care"/>
    <s v="BrandA"/>
    <s v="Nile Traders"/>
    <n v="88.77"/>
    <m/>
    <n v="188.24"/>
    <x v="42"/>
    <b v="1"/>
    <s v="https://via.placeholder.com/200?text=Product+PRD00288"/>
  </r>
  <r>
    <x v="288"/>
    <s v="Item 289"/>
    <s v="Electronics"/>
    <s v="BrandF"/>
    <s v="Delta Supplies"/>
    <n v="190.29"/>
    <m/>
    <n v="341.07"/>
    <x v="210"/>
    <b v="1"/>
    <s v="https://via.placeholder.com/200?text=Product+PRD00289"/>
  </r>
  <r>
    <x v="289"/>
    <s v="Item 290"/>
    <s v="Grocery"/>
    <s v="BrandC"/>
    <s v="Gulf Imports"/>
    <n v="147.9"/>
    <m/>
    <n v="332.42"/>
    <x v="211"/>
    <b v="0"/>
    <s v="https://via.placeholder.com/200?text=Product+PRD00290"/>
  </r>
  <r>
    <x v="290"/>
    <s v="Item 291"/>
    <s v="Grocery"/>
    <s v="BrandF"/>
    <s v="ABC Dist."/>
    <n v="88.43"/>
    <m/>
    <n v="110.53"/>
    <x v="212"/>
    <b v="0"/>
    <s v="https://via.placeholder.com/200?text=Product+PRD00291"/>
  </r>
  <r>
    <x v="291"/>
    <s v="Item 292"/>
    <s v="Food &amp; Beverage"/>
    <s v="BrandF"/>
    <s v="Gulf Imports"/>
    <n v="189.48"/>
    <m/>
    <n v="303.67"/>
    <x v="213"/>
    <b v="0"/>
    <s v="https://via.placeholder.com/200?text=Product+PRD00292"/>
  </r>
  <r>
    <x v="292"/>
    <s v="Item 293"/>
    <s v="Personal Care"/>
    <s v="BrandC"/>
    <s v="EastCo"/>
    <n v="190.09"/>
    <m/>
    <n v="472.07"/>
    <x v="214"/>
    <b v="0"/>
    <s v="https://via.placeholder.com/200?text=Product+PRD00293"/>
  </r>
  <r>
    <x v="293"/>
    <s v="Item 294"/>
    <s v="Electronics"/>
    <s v="BrandD"/>
    <s v="Gulf Imports"/>
    <n v="194.3"/>
    <m/>
    <n v="423.02"/>
    <x v="106"/>
    <b v="0"/>
    <s v="https://via.placeholder.com/200?text=Product+PRD00294"/>
  </r>
  <r>
    <x v="294"/>
    <s v="Item 295"/>
    <s v="Personal Care"/>
    <s v="BrandF"/>
    <s v="Gulf Imports"/>
    <n v="160.19999999999999"/>
    <m/>
    <n v="243.95"/>
    <x v="68"/>
    <b v="1"/>
    <s v="https://via.placeholder.com/200?text=Product+PRD00295"/>
  </r>
  <r>
    <x v="295"/>
    <s v="Item 296"/>
    <s v="Home Care"/>
    <s v="BrandA"/>
    <s v="Gulf Imports"/>
    <n v="39.270000000000003"/>
    <m/>
    <n v="63.96"/>
    <x v="53"/>
    <b v="0"/>
    <s v="https://via.placeholder.com/200?text=Product+PRD00296"/>
  </r>
  <r>
    <x v="296"/>
    <s v="Item 297"/>
    <s v="Food &amp; Beverage"/>
    <s v="BrandD"/>
    <s v="EastCo"/>
    <n v="77.7"/>
    <m/>
    <n v="184.21"/>
    <x v="56"/>
    <b v="0"/>
    <s v="https://via.placeholder.com/200?text=Product+PRD00297"/>
  </r>
  <r>
    <x v="297"/>
    <s v="Item 298"/>
    <s v="Electronics"/>
    <s v="BrandA"/>
    <s v="Delta Supplies"/>
    <n v="171.08"/>
    <m/>
    <n v="353.66"/>
    <x v="140"/>
    <b v="1"/>
    <s v="https://via.placeholder.com/200?text=Product+PRD00298"/>
  </r>
  <r>
    <x v="298"/>
    <s v="Item 299"/>
    <s v="Grocery"/>
    <s v="BrandF"/>
    <s v="Delta Supplies"/>
    <n v="182.94"/>
    <m/>
    <n v="225.03"/>
    <x v="122"/>
    <b v="0"/>
    <s v="https://via.placeholder.com/200?text=Product+PRD00299"/>
  </r>
  <r>
    <x v="299"/>
    <s v="Item 300"/>
    <s v="Food &amp; Beverage"/>
    <s v="BrandD"/>
    <s v="EastCo"/>
    <n v="163.66"/>
    <m/>
    <n v="290.42"/>
    <x v="215"/>
    <b v="0"/>
    <s v="https://via.placeholder.com/200?text=Product+PRD00300"/>
  </r>
  <r>
    <x v="300"/>
    <s v="Item 301"/>
    <s v="Home Care"/>
    <s v="BrandC"/>
    <s v="ABC Dist."/>
    <n v="57.3"/>
    <m/>
    <n v="117.88"/>
    <x v="216"/>
    <b v="0"/>
    <s v="https://via.placeholder.com/200?text=Product+PRD00301"/>
  </r>
  <r>
    <x v="301"/>
    <s v="Item 302"/>
    <s v="Home Care"/>
    <s v="BrandF"/>
    <s v="Delta Supplies"/>
    <n v="160.83000000000001"/>
    <m/>
    <n v="178.05"/>
    <x v="27"/>
    <b v="0"/>
    <s v="https://via.placeholder.com/200?text=Product+PRD00302"/>
  </r>
  <r>
    <x v="302"/>
    <s v="Item 303"/>
    <s v="Electronics"/>
    <s v="BrandD"/>
    <s v="Delta Supplies"/>
    <n v="121.19"/>
    <m/>
    <n v="177.79"/>
    <x v="217"/>
    <b v="0"/>
    <s v="https://via.placeholder.com/200?text=Product+PRD00303"/>
  </r>
  <r>
    <x v="303"/>
    <s v="Item 304"/>
    <s v="Electronics"/>
    <s v="BrandC"/>
    <s v="ABC Dist."/>
    <n v="76.42"/>
    <m/>
    <n v="108.62"/>
    <x v="217"/>
    <b v="0"/>
    <s v="https://via.placeholder.com/200?text=Product+PRD00304"/>
  </r>
  <r>
    <x v="304"/>
    <s v="Item 305"/>
    <s v="Electronics"/>
    <s v="BrandD"/>
    <s v="Nile Traders"/>
    <n v="37.5"/>
    <m/>
    <n v="55.52"/>
    <x v="218"/>
    <b v="0"/>
    <s v="https://via.placeholder.com/200?text=Product+PRD00305"/>
  </r>
  <r>
    <x v="305"/>
    <s v="Item 306"/>
    <s v="Grocery"/>
    <s v="BrandC"/>
    <s v="Gulf Imports"/>
    <n v="16.05"/>
    <m/>
    <n v="34.159999999999997"/>
    <x v="164"/>
    <b v="0"/>
    <s v="https://via.placeholder.com/200?text=Product+PRD00306"/>
  </r>
  <r>
    <x v="306"/>
    <s v="Item 307"/>
    <s v="Electronics"/>
    <s v="BrandA"/>
    <s v="Delta Supplies"/>
    <n v="128.79"/>
    <m/>
    <n v="220.8"/>
    <x v="154"/>
    <b v="0"/>
    <s v="https://via.placeholder.com/200?text=Product+PRD00307"/>
  </r>
  <r>
    <x v="307"/>
    <s v="Item 308"/>
    <s v="Personal Care"/>
    <s v="BrandB"/>
    <s v="ABC Dist."/>
    <n v="50.36"/>
    <m/>
    <n v="74.099999999999994"/>
    <x v="48"/>
    <b v="1"/>
    <s v="https://via.placeholder.com/200?text=Product+PRD00308"/>
  </r>
  <r>
    <x v="308"/>
    <s v="Item 309"/>
    <s v="Personal Care"/>
    <s v="BrandC"/>
    <s v="Delta Supplies"/>
    <n v="94.62"/>
    <m/>
    <n v="159.74"/>
    <x v="219"/>
    <b v="0"/>
    <s v="https://via.placeholder.com/200?text=Product+PRD00309"/>
  </r>
  <r>
    <x v="309"/>
    <s v="Item 310"/>
    <s v="Food &amp; Beverage"/>
    <s v="BrandD"/>
    <s v="Gulf Imports"/>
    <n v="60.65"/>
    <m/>
    <n v="111.47"/>
    <x v="220"/>
    <b v="1"/>
    <s v="https://via.placeholder.com/200?text=Product+PRD00310"/>
  </r>
  <r>
    <x v="310"/>
    <s v="Item 311"/>
    <s v="Electronics"/>
    <s v="BrandE"/>
    <s v="Nile Traders"/>
    <n v="148.63"/>
    <m/>
    <n v="253.61"/>
    <x v="221"/>
    <b v="0"/>
    <s v="https://via.placeholder.com/200?text=Product+PRD00311"/>
  </r>
  <r>
    <x v="311"/>
    <s v="Item 312"/>
    <s v="Home Care"/>
    <s v="BrandC"/>
    <s v="EastCo"/>
    <n v="187.51"/>
    <m/>
    <n v="209.6"/>
    <x v="222"/>
    <b v="0"/>
    <s v="https://via.placeholder.com/200?text=Product+PRD00312"/>
  </r>
  <r>
    <x v="312"/>
    <s v="Item 313"/>
    <s v="Personal Care"/>
    <s v="BrandE"/>
    <s v="Gulf Imports"/>
    <n v="157.80000000000001"/>
    <m/>
    <n v="380.71"/>
    <x v="223"/>
    <b v="1"/>
    <s v="https://via.placeholder.com/200?text=Product+PRD00313"/>
  </r>
  <r>
    <x v="313"/>
    <s v="Item 314"/>
    <s v="Home Care"/>
    <s v="BrandB"/>
    <s v="ABC Dist."/>
    <n v="53.48"/>
    <m/>
    <n v="129.66"/>
    <x v="224"/>
    <b v="0"/>
    <s v="https://via.placeholder.com/200?text=Product+PRD00314"/>
  </r>
  <r>
    <x v="314"/>
    <s v="Item 315"/>
    <s v="Personal Care"/>
    <s v="BrandD"/>
    <s v="Delta Supplies"/>
    <n v="57.54"/>
    <m/>
    <n v="134.47"/>
    <x v="159"/>
    <b v="0"/>
    <s v="https://via.placeholder.com/200?text=Product+PRD00315"/>
  </r>
  <r>
    <x v="315"/>
    <s v="Item 316"/>
    <s v="Electronics"/>
    <s v="BrandB"/>
    <s v="Delta Supplies"/>
    <n v="168.86"/>
    <m/>
    <n v="385.5"/>
    <x v="44"/>
    <b v="0"/>
    <s v="https://via.placeholder.com/200?text=Product+PRD00316"/>
  </r>
  <r>
    <x v="316"/>
    <s v="Missing"/>
    <s v="Home Care"/>
    <s v="BrandD"/>
    <s v="Nile Traders"/>
    <n v="174.03"/>
    <m/>
    <n v="307.57"/>
    <x v="225"/>
    <b v="0"/>
    <s v="https://via.placeholder.com/200?text=Product+PRD00317"/>
  </r>
  <r>
    <x v="317"/>
    <s v="Item 318"/>
    <s v="Food &amp; Beverage"/>
    <s v="BrandF"/>
    <s v="Nile Traders"/>
    <n v="140.31"/>
    <m/>
    <n v="164.22"/>
    <x v="226"/>
    <b v="0"/>
    <s v="https://via.placeholder.com/200?text=Product+PRD00318"/>
  </r>
  <r>
    <x v="318"/>
    <s v="Item 319"/>
    <s v="Home Care"/>
    <s v="BrandD"/>
    <s v="Delta Supplies"/>
    <n v="162.87"/>
    <m/>
    <n v="183.8"/>
    <x v="227"/>
    <b v="0"/>
    <s v="https://via.placeholder.com/200?text=Product+PRD00319"/>
  </r>
  <r>
    <x v="319"/>
    <s v="Item 320"/>
    <s v="Electronics"/>
    <s v="BrandD"/>
    <s v="EastCo"/>
    <n v="199.1"/>
    <m/>
    <n v="383.58"/>
    <x v="228"/>
    <b v="0"/>
    <s v="https://via.placeholder.com/200?text=Product+PRD00320"/>
  </r>
  <r>
    <x v="320"/>
    <s v="Item 321"/>
    <s v="Food &amp; Beverage"/>
    <s v="BrandF"/>
    <s v="Nile Traders"/>
    <n v="46.19"/>
    <m/>
    <n v="110.37"/>
    <x v="229"/>
    <b v="0"/>
    <s v="https://via.placeholder.com/200?text=Product+PRD00321"/>
  </r>
  <r>
    <x v="321"/>
    <s v="Item 322"/>
    <s v="Food &amp; Beverage"/>
    <s v="BrandD"/>
    <s v="ABC Dist."/>
    <n v="177.4"/>
    <m/>
    <n v="348.01"/>
    <x v="230"/>
    <b v="0"/>
    <s v="https://via.placeholder.com/200?text=Product+PRD00322"/>
  </r>
  <r>
    <x v="322"/>
    <s v="Item 323"/>
    <s v="Home Care"/>
    <s v="BrandC"/>
    <s v="Delta Supplies"/>
    <n v="24.54"/>
    <m/>
    <n v="54.74"/>
    <x v="213"/>
    <b v="0"/>
    <s v="https://via.placeholder.com/200?text=Product+PRD00323"/>
  </r>
  <r>
    <x v="323"/>
    <s v="Item 324"/>
    <s v="Personal Care"/>
    <s v="BrandC"/>
    <s v="ABC Dist."/>
    <n v="10.56"/>
    <m/>
    <n v="14.18"/>
    <x v="157"/>
    <b v="0"/>
    <s v="https://via.placeholder.com/200?text=Product+PRD00324"/>
  </r>
  <r>
    <x v="324"/>
    <s v="Item 325"/>
    <s v="Grocery"/>
    <s v="BrandF"/>
    <s v="Delta Supplies"/>
    <n v="197.59"/>
    <m/>
    <n v="331.13"/>
    <x v="231"/>
    <b v="0"/>
    <s v="https://via.placeholder.com/200?text=Product+PRD00325"/>
  </r>
  <r>
    <x v="325"/>
    <s v="Item 326"/>
    <s v="Grocery"/>
    <s v="BrandE"/>
    <s v="ABC Dist."/>
    <n v="16.45"/>
    <m/>
    <n v="22.85"/>
    <x v="232"/>
    <b v="1"/>
    <s v="https://via.placeholder.com/200?text=Product+PRD00326"/>
  </r>
  <r>
    <x v="326"/>
    <s v="Item 327"/>
    <s v="Grocery"/>
    <s v="BrandE"/>
    <s v="Gulf Imports"/>
    <n v="107.55"/>
    <m/>
    <n v="245.78"/>
    <x v="68"/>
    <b v="1"/>
    <s v="https://via.placeholder.com/200?text=Product+PRD00327"/>
  </r>
  <r>
    <x v="327"/>
    <s v="Item 328"/>
    <s v="Electronics"/>
    <s v="BrandE"/>
    <s v="Delta Supplies"/>
    <n v="125.39"/>
    <m/>
    <n v="290.64"/>
    <x v="83"/>
    <b v="0"/>
    <s v="https://via.placeholder.com/200?text=Product+PRD00328"/>
  </r>
  <r>
    <x v="328"/>
    <s v="Item 329"/>
    <s v="Home Care"/>
    <s v="BrandA"/>
    <s v="Gulf Imports"/>
    <n v="114.14"/>
    <m/>
    <n v="249.46"/>
    <x v="233"/>
    <b v="0"/>
    <s v="https://via.placeholder.com/200?text=Product+PRD00329"/>
  </r>
  <r>
    <x v="329"/>
    <s v="Item 330"/>
    <s v="Food &amp; Beverage"/>
    <s v="BrandA"/>
    <s v="EastCo"/>
    <n v="99.99"/>
    <m/>
    <n v="118.58"/>
    <x v="218"/>
    <b v="0"/>
    <s v="https://via.placeholder.com/200?text=Product+PRD00330"/>
  </r>
  <r>
    <x v="330"/>
    <s v="Item 331"/>
    <s v="Food &amp; Beverage"/>
    <s v="BrandE"/>
    <s v="ABC Dist."/>
    <n v="91.43"/>
    <m/>
    <n v="175.45"/>
    <x v="234"/>
    <b v="0"/>
    <s v="https://via.placeholder.com/200?text=Product+PRD00331"/>
  </r>
  <r>
    <x v="331"/>
    <s v="Item 332"/>
    <s v="Grocery"/>
    <s v="BrandB"/>
    <s v="Gulf Imports"/>
    <n v="113.47"/>
    <m/>
    <n v="157.41999999999999"/>
    <x v="188"/>
    <b v="0"/>
    <s v="https://via.placeholder.com/200?text=Product+PRD00332"/>
  </r>
  <r>
    <x v="332"/>
    <s v="Item 333"/>
    <s v="Personal Care"/>
    <s v="BrandA"/>
    <s v="Gulf Imports"/>
    <n v="15.32"/>
    <m/>
    <n v="28.86"/>
    <x v="235"/>
    <b v="0"/>
    <s v="https://via.placeholder.com/200?text=Product+PRD00333"/>
  </r>
  <r>
    <x v="333"/>
    <s v="Item 334"/>
    <s v="Home Care"/>
    <s v="BrandA"/>
    <s v="Delta Supplies"/>
    <n v="94.53"/>
    <m/>
    <n v="172.19"/>
    <x v="236"/>
    <b v="0"/>
    <s v="https://via.placeholder.com/200?text=Product+PRD00334"/>
  </r>
  <r>
    <x v="334"/>
    <s v="Item 335"/>
    <s v="Personal Care"/>
    <s v="BrandB"/>
    <s v="Gulf Imports"/>
    <n v="6.86"/>
    <m/>
    <n v="11.02"/>
    <x v="234"/>
    <b v="1"/>
    <s v="https://via.placeholder.com/200?text=Product+PRD00335"/>
  </r>
  <r>
    <x v="335"/>
    <s v="Item 336"/>
    <s v="Home Care"/>
    <s v="BrandC"/>
    <s v="Gulf Imports"/>
    <n v="25.66"/>
    <m/>
    <n v="48.43"/>
    <x v="25"/>
    <b v="0"/>
    <s v="https://via.placeholder.com/200?text=Product+PRD00336"/>
  </r>
  <r>
    <x v="336"/>
    <s v="Item 337"/>
    <s v="Electronics"/>
    <s v="BrandF"/>
    <s v="EastCo"/>
    <n v="137.38999999999999"/>
    <m/>
    <n v="217.19"/>
    <x v="237"/>
    <b v="0"/>
    <s v="https://via.placeholder.com/200?text=Product+PRD00337"/>
  </r>
  <r>
    <x v="337"/>
    <s v="Item 338"/>
    <s v="Food &amp; Beverage"/>
    <s v="BrandD"/>
    <s v="Gulf Imports"/>
    <n v="40.299999999999997"/>
    <m/>
    <n v="86.3"/>
    <x v="106"/>
    <b v="0"/>
    <s v="https://via.placeholder.com/200?text=Product+PRD00338"/>
  </r>
  <r>
    <x v="338"/>
    <s v="Item 339"/>
    <s v="Personal Care"/>
    <s v="BrandD"/>
    <s v="Nile Traders"/>
    <n v="104.47"/>
    <m/>
    <n v="242.94"/>
    <x v="152"/>
    <b v="0"/>
    <s v="https://via.placeholder.com/200?text=Product+PRD00339"/>
  </r>
  <r>
    <x v="339"/>
    <s v="Item 340"/>
    <s v="Food &amp; Beverage"/>
    <s v="BrandE"/>
    <s v="Delta Supplies"/>
    <n v="172.17"/>
    <m/>
    <n v="257.06"/>
    <x v="11"/>
    <b v="0"/>
    <s v="https://via.placeholder.com/200?text=Product+PRD00340"/>
  </r>
  <r>
    <x v="340"/>
    <s v="Item 341"/>
    <s v="Food &amp; Beverage"/>
    <s v="BrandC"/>
    <s v="Gulf Imports"/>
    <n v="151.91999999999999"/>
    <m/>
    <n v="190.01"/>
    <x v="238"/>
    <b v="0"/>
    <s v="https://via.placeholder.com/200?text=Product+PRD00341"/>
  </r>
  <r>
    <x v="341"/>
    <s v="Item 342"/>
    <s v="Personal Care"/>
    <s v="BrandE"/>
    <s v="Gulf Imports"/>
    <n v="99.49"/>
    <m/>
    <n v="180.82"/>
    <x v="231"/>
    <b v="1"/>
    <s v="https://via.placeholder.com/200?text=Product+PRD00342"/>
  </r>
  <r>
    <x v="342"/>
    <s v="Item 343"/>
    <s v="Food &amp; Beverage"/>
    <s v="BrandE"/>
    <s v="ABC Dist."/>
    <n v="71.17"/>
    <m/>
    <n v="120.47"/>
    <x v="239"/>
    <b v="0"/>
    <s v="https://via.placeholder.com/200?text=Product+PRD00343"/>
  </r>
  <r>
    <x v="343"/>
    <s v="Item 344"/>
    <s v="Home Care"/>
    <s v="BrandD"/>
    <s v="ABC Dist."/>
    <n v="96.65"/>
    <m/>
    <n v="226.51"/>
    <x v="240"/>
    <b v="0"/>
    <s v="https://via.placeholder.com/200?text=Product+PRD00344"/>
  </r>
  <r>
    <x v="344"/>
    <s v="Item 345"/>
    <s v="Grocery"/>
    <s v="BrandB"/>
    <s v="EastCo"/>
    <n v="154.38"/>
    <m/>
    <n v="264.41000000000003"/>
    <x v="34"/>
    <b v="0"/>
    <s v="https://via.placeholder.com/200?text=Product+PRD00345"/>
  </r>
  <r>
    <x v="345"/>
    <s v="Item 346"/>
    <s v="Electronics"/>
    <s v="BrandE"/>
    <s v="Nile Traders"/>
    <n v="132.74"/>
    <m/>
    <n v="213.46"/>
    <x v="172"/>
    <b v="0"/>
    <s v="https://via.placeholder.com/200?text=Product+PRD00346"/>
  </r>
  <r>
    <x v="346"/>
    <s v="Item 347"/>
    <s v="Electronics"/>
    <s v="BrandA"/>
    <s v="ABC Dist."/>
    <n v="16.399999999999999"/>
    <m/>
    <n v="19.41"/>
    <x v="241"/>
    <b v="0"/>
    <s v="https://via.placeholder.com/200?text=Product+PRD00347"/>
  </r>
  <r>
    <x v="347"/>
    <s v="Item 348"/>
    <s v="Grocery"/>
    <s v="BrandD"/>
    <s v="Gulf Imports"/>
    <n v="92.41"/>
    <m/>
    <n v="117.72"/>
    <x v="20"/>
    <b v="0"/>
    <s v="https://via.placeholder.com/200?text=Product+PRD00348"/>
  </r>
  <r>
    <x v="348"/>
    <s v="Item 349"/>
    <s v="Home Care"/>
    <s v="BrandC"/>
    <s v="ABC Dist."/>
    <n v="166.46"/>
    <m/>
    <n v="310.22000000000003"/>
    <x v="71"/>
    <b v="0"/>
    <s v="https://via.placeholder.com/200?text=Product+PRD00349"/>
  </r>
  <r>
    <x v="349"/>
    <s v="Item 350"/>
    <s v="Electronics"/>
    <s v="BrandA"/>
    <s v="ABC Dist."/>
    <n v="141.77000000000001"/>
    <m/>
    <n v="254.9"/>
    <x v="242"/>
    <b v="0"/>
    <s v="https://via.placeholder.com/200?text=Product+PRD00350"/>
  </r>
  <r>
    <x v="350"/>
    <s v="Item 351"/>
    <s v="Home Care"/>
    <s v="BrandB"/>
    <s v="EastCo"/>
    <n v="92.55"/>
    <m/>
    <n v="116.37"/>
    <x v="44"/>
    <b v="0"/>
    <s v="https://via.placeholder.com/200?text=Product+PRD00351"/>
  </r>
  <r>
    <x v="351"/>
    <s v="Item 352"/>
    <s v="Personal Care"/>
    <s v="BrandE"/>
    <s v="EastCo"/>
    <n v="79.52"/>
    <m/>
    <n v="105.65"/>
    <x v="44"/>
    <b v="0"/>
    <s v="https://via.placeholder.com/200?text=Product+PRD00352"/>
  </r>
  <r>
    <x v="352"/>
    <s v="Item 353"/>
    <s v="Grocery"/>
    <s v="BrandB"/>
    <s v="Delta Supplies"/>
    <n v="84.21"/>
    <m/>
    <n v="101.13"/>
    <x v="191"/>
    <b v="0"/>
    <s v="https://via.placeholder.com/200?text=Product+PRD00353"/>
  </r>
  <r>
    <x v="353"/>
    <s v="Item 354"/>
    <s v="Electronics"/>
    <s v="BrandF"/>
    <s v="EastCo"/>
    <n v="158.46"/>
    <m/>
    <n v="232.33"/>
    <x v="92"/>
    <b v="0"/>
    <s v="https://via.placeholder.com/200?text=Product+PRD00354"/>
  </r>
  <r>
    <x v="354"/>
    <s v="Item 355"/>
    <s v="Food &amp; Beverage"/>
    <s v="BrandD"/>
    <s v="Gulf Imports"/>
    <n v="-102.05"/>
    <s v="Need Review"/>
    <n v="208.37"/>
    <x v="79"/>
    <b v="1"/>
    <s v="https://via.placeholder.com/200?text=Product+PRD00355"/>
  </r>
  <r>
    <x v="355"/>
    <s v="Item 356"/>
    <s v="Electronics"/>
    <s v="BrandC"/>
    <s v="Gulf Imports"/>
    <n v="125.89"/>
    <m/>
    <n v="166.21"/>
    <x v="24"/>
    <b v="0"/>
    <s v="https://via.placeholder.com/200?text=Product+PRD00356"/>
  </r>
  <r>
    <x v="356"/>
    <s v="Item 357"/>
    <s v="Grocery"/>
    <s v="BrandF"/>
    <s v="Gulf Imports"/>
    <n v="23.14"/>
    <m/>
    <n v="38.06"/>
    <x v="59"/>
    <b v="0"/>
    <s v="https://via.placeholder.com/200?text=Product+PRD00357"/>
  </r>
  <r>
    <x v="357"/>
    <s v="Item 358"/>
    <s v="Grocery"/>
    <s v="BrandD"/>
    <s v="EastCo"/>
    <n v="150.22999999999999"/>
    <m/>
    <n v="368.63"/>
    <x v="12"/>
    <b v="0"/>
    <s v="https://via.placeholder.com/200?text=Product+PRD00358"/>
  </r>
  <r>
    <x v="358"/>
    <s v="Item 359"/>
    <s v="Food &amp; Beverage"/>
    <s v="BrandD"/>
    <s v="ABC Dist."/>
    <n v="61.48"/>
    <m/>
    <n v="69.36"/>
    <x v="143"/>
    <b v="0"/>
    <s v="https://via.placeholder.com/200?text=Product+PRD00359"/>
  </r>
  <r>
    <x v="359"/>
    <s v="Item 360"/>
    <s v="Home Care"/>
    <s v="BrandF"/>
    <s v="ABC Dist."/>
    <n v="184.95"/>
    <m/>
    <n v="452.77"/>
    <x v="80"/>
    <b v="0"/>
    <s v="https://via.placeholder.com/200?text=Product+PRD00360"/>
  </r>
  <r>
    <x v="360"/>
    <s v="Item 361"/>
    <s v="Grocery"/>
    <s v="BrandA"/>
    <s v="Nile Traders"/>
    <n v="197.38"/>
    <m/>
    <n v="331.97"/>
    <x v="243"/>
    <b v="1"/>
    <s v="https://via.placeholder.com/200?text=Product+PRD00361"/>
  </r>
  <r>
    <x v="361"/>
    <s v="Item 362"/>
    <s v="Personal Care"/>
    <s v="BrandF"/>
    <s v="EastCo"/>
    <n v="198.3"/>
    <m/>
    <n v="243.24"/>
    <x v="193"/>
    <b v="0"/>
    <s v="https://via.placeholder.com/200?text=Product+PRD00362"/>
  </r>
  <r>
    <x v="362"/>
    <s v="Item 363"/>
    <s v="Personal Care"/>
    <s v="BrandF"/>
    <s v="Nile Traders"/>
    <n v="118.74"/>
    <m/>
    <n v="284.18"/>
    <x v="244"/>
    <b v="0"/>
    <s v="https://via.placeholder.com/200?text=Product+PRD00363"/>
  </r>
  <r>
    <x v="363"/>
    <s v="Item 364"/>
    <s v="Home Care"/>
    <s v="BrandE"/>
    <s v="Nile Traders"/>
    <n v="136.94999999999999"/>
    <m/>
    <n v="274.23"/>
    <x v="40"/>
    <b v="1"/>
    <s v="https://via.placeholder.com/200?text=Product+PRD00364"/>
  </r>
  <r>
    <x v="364"/>
    <s v="Item 365"/>
    <s v="Grocery"/>
    <s v="BrandC"/>
    <s v="Delta Supplies"/>
    <n v="88.38"/>
    <m/>
    <n v="177.93"/>
    <x v="157"/>
    <b v="0"/>
    <s v="https://via.placeholder.com/200?text=Product+PRD00365"/>
  </r>
  <r>
    <x v="365"/>
    <s v="Item 366"/>
    <s v="Electronics"/>
    <s v="BrandA"/>
    <s v="Delta Supplies"/>
    <n v="137.25"/>
    <m/>
    <n v="333.25"/>
    <x v="88"/>
    <b v="0"/>
    <s v="https://via.placeholder.com/200?text=Product+PRD00366"/>
  </r>
  <r>
    <x v="366"/>
    <s v="Item 367"/>
    <s v="Home Care"/>
    <s v="BrandE"/>
    <s v="Gulf Imports"/>
    <n v="194.93"/>
    <m/>
    <n v="430.04"/>
    <x v="245"/>
    <b v="0"/>
    <s v="https://via.placeholder.com/200?text=Product+PRD00367"/>
  </r>
  <r>
    <x v="367"/>
    <s v="Item 368"/>
    <s v="Electronics"/>
    <s v="BrandD"/>
    <s v="EastCo"/>
    <n v="58.97"/>
    <m/>
    <n v="143.22999999999999"/>
    <x v="29"/>
    <b v="0"/>
    <s v="https://via.placeholder.com/200?text=Product+PRD00368"/>
  </r>
  <r>
    <x v="368"/>
    <s v="Item 369"/>
    <s v="Grocery"/>
    <s v="BrandB"/>
    <s v="ABC Dist."/>
    <n v="128.82"/>
    <m/>
    <n v="159.12"/>
    <x v="164"/>
    <b v="1"/>
    <s v="https://via.placeholder.com/200?text=Product+PRD00369"/>
  </r>
  <r>
    <x v="369"/>
    <s v="Item 370"/>
    <s v="Home Care"/>
    <s v="BrandC"/>
    <s v="Gulf Imports"/>
    <n v="60.16"/>
    <m/>
    <n v="139.02000000000001"/>
    <x v="246"/>
    <b v="0"/>
    <s v="https://via.placeholder.com/200?text=Product+PRD00370"/>
  </r>
  <r>
    <x v="370"/>
    <s v="Item 371"/>
    <s v="Home Care"/>
    <s v="BrandC"/>
    <s v="EastCo"/>
    <n v="101.69"/>
    <m/>
    <n v="151.13999999999999"/>
    <x v="247"/>
    <b v="1"/>
    <s v="https://via.placeholder.com/200?text=Product+PRD00371"/>
  </r>
  <r>
    <x v="371"/>
    <s v="Item 372"/>
    <s v="Electronics"/>
    <s v="BrandA"/>
    <s v="Nile Traders"/>
    <n v="84.38"/>
    <m/>
    <n v="200.47"/>
    <x v="54"/>
    <b v="0"/>
    <s v="https://via.placeholder.com/200?text=Product+PRD00372"/>
  </r>
  <r>
    <x v="372"/>
    <s v="Item 373"/>
    <s v="Food &amp; Beverage"/>
    <s v="BrandA"/>
    <s v="ABC Dist."/>
    <n v="179.74"/>
    <m/>
    <n v="233.8"/>
    <x v="248"/>
    <b v="0"/>
    <s v="https://via.placeholder.com/200?text=Product+PRD00373"/>
  </r>
  <r>
    <x v="373"/>
    <s v="Item 374"/>
    <s v="Grocery"/>
    <s v="BrandF"/>
    <s v="ABC Dist."/>
    <n v="177.19"/>
    <m/>
    <n v="370.11"/>
    <x v="249"/>
    <b v="0"/>
    <s v="https://via.placeholder.com/200?text=Product+PRD00374"/>
  </r>
  <r>
    <x v="374"/>
    <s v="Item 375"/>
    <s v="Food &amp; Beverage"/>
    <s v="BrandE"/>
    <s v="Nile Traders"/>
    <n v="46.16"/>
    <m/>
    <n v="68.39"/>
    <x v="131"/>
    <b v="1"/>
    <s v="https://via.placeholder.com/200?text=Product+PRD00375"/>
  </r>
  <r>
    <x v="375"/>
    <s v="Item 376"/>
    <s v="Food &amp; Beverage"/>
    <s v="BrandD"/>
    <s v="Nile Traders"/>
    <n v="149.19"/>
    <m/>
    <n v="283.39"/>
    <x v="250"/>
    <b v="1"/>
    <s v="https://via.placeholder.com/200?text=Product+PRD00376"/>
  </r>
  <r>
    <x v="376"/>
    <s v="Item 377"/>
    <s v="Grocery"/>
    <s v="BrandC"/>
    <s v="Delta Supplies"/>
    <n v="16.82"/>
    <m/>
    <n v="39.03"/>
    <x v="58"/>
    <b v="0"/>
    <s v="https://via.placeholder.com/200?text=Product+PRD00377"/>
  </r>
  <r>
    <x v="377"/>
    <s v="Item 378"/>
    <s v="Electronics"/>
    <s v="BrandB"/>
    <s v="Gulf Imports"/>
    <n v="119.76"/>
    <m/>
    <n v="132.93"/>
    <x v="251"/>
    <b v="0"/>
    <s v="https://via.placeholder.com/200?text=Product+PRD00378"/>
  </r>
  <r>
    <x v="378"/>
    <s v="Item 379"/>
    <s v="Grocery"/>
    <s v="BrandD"/>
    <s v="Gulf Imports"/>
    <n v="37.4"/>
    <m/>
    <n v="68.56"/>
    <x v="252"/>
    <b v="0"/>
    <s v="https://via.placeholder.com/200?text=Product+PRD00379"/>
  </r>
  <r>
    <x v="379"/>
    <s v="Item 380"/>
    <s v="Electronics"/>
    <s v="BrandB"/>
    <s v="Nile Traders"/>
    <n v="98.25"/>
    <m/>
    <n v="157.49"/>
    <x v="30"/>
    <b v="1"/>
    <s v="https://via.placeholder.com/200?text=Product+PRD00380"/>
  </r>
  <r>
    <x v="380"/>
    <s v="Item 381"/>
    <s v="Home Care"/>
    <s v="BrandB"/>
    <s v="Delta Supplies"/>
    <n v="48.95"/>
    <m/>
    <n v="58.74"/>
    <x v="184"/>
    <b v="0"/>
    <s v="https://via.placeholder.com/200?text=Product+PRD00381"/>
  </r>
  <r>
    <x v="381"/>
    <s v="Item 382"/>
    <s v="Grocery"/>
    <s v="BrandE"/>
    <s v="Gulf Imports"/>
    <n v="30.3"/>
    <m/>
    <n v="68.39"/>
    <x v="253"/>
    <b v="0"/>
    <s v="https://via.placeholder.com/200?text=Product+PRD00382"/>
  </r>
  <r>
    <x v="382"/>
    <s v="Item 383"/>
    <s v="Food &amp; Beverage"/>
    <s v="BrandF"/>
    <s v="Nile Traders"/>
    <n v="31.53"/>
    <m/>
    <n v="53.84"/>
    <x v="254"/>
    <b v="0"/>
    <s v="https://via.placeholder.com/200?text=Product+PRD00383"/>
  </r>
  <r>
    <x v="383"/>
    <s v="Item 384"/>
    <s v="Food &amp; Beverage"/>
    <s v="BrandB"/>
    <s v="Nile Traders"/>
    <n v="122.87"/>
    <m/>
    <n v="222.72"/>
    <x v="74"/>
    <b v="0"/>
    <s v="https://via.placeholder.com/200?text=Product+PRD00384"/>
  </r>
  <r>
    <x v="384"/>
    <s v="Item 385"/>
    <s v="Personal Care"/>
    <s v="BrandF"/>
    <s v="Gulf Imports"/>
    <n v="107"/>
    <m/>
    <n v="162.66"/>
    <x v="255"/>
    <b v="0"/>
    <s v="https://via.placeholder.com/200?text=Product+PRD00385"/>
  </r>
  <r>
    <x v="385"/>
    <s v="Item 386"/>
    <s v="Food &amp; Beverage"/>
    <s v="BrandB"/>
    <s v="Delta Supplies"/>
    <n v="73.959999999999994"/>
    <m/>
    <n v="127.16"/>
    <x v="197"/>
    <b v="1"/>
    <s v="https://via.placeholder.com/200?text=Product+PRD00386"/>
  </r>
  <r>
    <x v="386"/>
    <s v="Item 387"/>
    <s v="Grocery"/>
    <s v="BrandE"/>
    <s v="ABC Dist."/>
    <n v="149.29"/>
    <m/>
    <n v="260.87"/>
    <x v="241"/>
    <b v="0"/>
    <s v="https://via.placeholder.com/200?text=Product+PRD00387"/>
  </r>
  <r>
    <x v="387"/>
    <s v="Item 388"/>
    <s v="Home Care"/>
    <s v="BrandD"/>
    <s v="Nile Traders"/>
    <n v="178.01"/>
    <m/>
    <n v="232.26"/>
    <x v="256"/>
    <b v="1"/>
    <s v="https://via.placeholder.com/200?text=Product+PRD00388"/>
  </r>
  <r>
    <x v="388"/>
    <s v="Item 389"/>
    <s v="Electronics"/>
    <s v="BrandE"/>
    <s v="EastCo"/>
    <n v="91.58"/>
    <m/>
    <n v="131.44999999999999"/>
    <x v="257"/>
    <b v="0"/>
    <s v="https://via.placeholder.com/200?text=Product+PRD00389"/>
  </r>
  <r>
    <x v="389"/>
    <s v="Item 390"/>
    <s v="Personal Care"/>
    <s v="BrandB"/>
    <s v="Delta Supplies"/>
    <n v="190.18"/>
    <m/>
    <n v="296.82"/>
    <x v="258"/>
    <b v="0"/>
    <s v="https://via.placeholder.com/200?text=Product+PRD00390"/>
  </r>
  <r>
    <x v="390"/>
    <s v="Item 391"/>
    <s v="Personal Care"/>
    <s v="BrandA"/>
    <s v="Nile Traders"/>
    <n v="103.25"/>
    <m/>
    <n v="132.65"/>
    <x v="175"/>
    <b v="0"/>
    <s v="https://via.placeholder.com/200?text=Product+PRD00391"/>
  </r>
  <r>
    <x v="391"/>
    <s v="Item 392"/>
    <s v="Grocery"/>
    <s v="BrandE"/>
    <s v="EastCo"/>
    <n v="145.65"/>
    <m/>
    <n v="332.16"/>
    <x v="27"/>
    <b v="1"/>
    <s v="https://via.placeholder.com/200?text=Product+PRD00392"/>
  </r>
  <r>
    <x v="392"/>
    <s v="Item 393"/>
    <s v="Electronics"/>
    <s v="BrandB"/>
    <s v="Nile Traders"/>
    <n v="129.69999999999999"/>
    <m/>
    <n v="272.85000000000002"/>
    <x v="259"/>
    <b v="0"/>
    <s v="https://via.placeholder.com/200?text=Product+PRD00393"/>
  </r>
  <r>
    <x v="393"/>
    <s v="Item 394"/>
    <s v="Electronics"/>
    <s v="BrandF"/>
    <s v="EastCo"/>
    <n v="84.85"/>
    <m/>
    <n v="132.82"/>
    <x v="258"/>
    <b v="0"/>
    <s v="https://via.placeholder.com/200?text=Product+PRD00394"/>
  </r>
  <r>
    <x v="394"/>
    <s v="Item 395"/>
    <s v="Grocery"/>
    <s v="BrandD"/>
    <s v="Gulf Imports"/>
    <n v="98.48"/>
    <m/>
    <n v="203.39"/>
    <x v="82"/>
    <b v="1"/>
    <s v="https://via.placeholder.com/200?text=Product+PRD00395"/>
  </r>
  <r>
    <x v="395"/>
    <s v="Item 396"/>
    <s v="Grocery"/>
    <s v="BrandA"/>
    <s v="Delta Supplies"/>
    <n v="139.69"/>
    <m/>
    <n v="249.14"/>
    <x v="20"/>
    <b v="1"/>
    <s v="https://via.placeholder.com/200?text=Product+PRD00396"/>
  </r>
  <r>
    <x v="396"/>
    <s v="Item 397"/>
    <s v="Grocery"/>
    <s v="BrandB"/>
    <s v="Delta Supplies"/>
    <n v="188.08"/>
    <m/>
    <n v="390.83"/>
    <x v="45"/>
    <b v="0"/>
    <s v="https://via.placeholder.com/200?text=Product+PRD00397"/>
  </r>
  <r>
    <x v="397"/>
    <s v="Item 398"/>
    <s v="Personal Care"/>
    <s v="BrandD"/>
    <s v="Nile Traders"/>
    <n v="190.11"/>
    <m/>
    <n v="414.67"/>
    <x v="136"/>
    <b v="1"/>
    <s v="https://via.placeholder.com/200?text=Product+PRD00398"/>
  </r>
  <r>
    <x v="398"/>
    <s v="Item 399"/>
    <s v="Grocery"/>
    <s v="BrandE"/>
    <s v="ABC Dist."/>
    <n v="124.47"/>
    <m/>
    <n v="310.62"/>
    <x v="260"/>
    <b v="0"/>
    <s v="https://via.placeholder.com/200?text=Product+PRD00399"/>
  </r>
  <r>
    <x v="399"/>
    <s v="Item 400"/>
    <s v="Home Care"/>
    <s v="BrandC"/>
    <s v="Nile Traders"/>
    <n v="188.1"/>
    <m/>
    <n v="435.96"/>
    <x v="261"/>
    <b v="0"/>
    <s v="https://via.placeholder.com/200?text=Product+PRD00400"/>
  </r>
  <r>
    <x v="400"/>
    <s v="Item 401"/>
    <s v="Home Care"/>
    <s v="BrandC"/>
    <s v="ABC Dist."/>
    <n v="8.36"/>
    <m/>
    <n v="19.16"/>
    <x v="262"/>
    <b v="0"/>
    <s v="https://via.placeholder.com/200?text=Product+PRD00401"/>
  </r>
  <r>
    <x v="401"/>
    <s v="Item 402"/>
    <s v="Electronics"/>
    <s v="BrandB"/>
    <s v="EastCo"/>
    <n v="96.82"/>
    <m/>
    <n v="227.69"/>
    <x v="125"/>
    <b v="0"/>
    <s v="https://via.placeholder.com/200?text=Product+PRD00402"/>
  </r>
  <r>
    <x v="402"/>
    <s v="Item 403"/>
    <s v="Grocery"/>
    <s v="BrandA"/>
    <s v="EastCo"/>
    <n v="157.22999999999999"/>
    <m/>
    <n v="195.77"/>
    <x v="138"/>
    <b v="1"/>
    <s v="https://via.placeholder.com/200?text=Product+PRD00403"/>
  </r>
  <r>
    <x v="403"/>
    <s v="Item 404"/>
    <s v="Food &amp; Beverage"/>
    <s v="BrandC"/>
    <s v="Delta Supplies"/>
    <n v="155.47"/>
    <m/>
    <n v="243.28"/>
    <x v="148"/>
    <b v="0"/>
    <s v="https://via.placeholder.com/200?text=Product+PRD00404"/>
  </r>
  <r>
    <x v="404"/>
    <s v="Item 405"/>
    <s v="Food &amp; Beverage"/>
    <s v="BrandD"/>
    <s v="Nile Traders"/>
    <n v="165.5"/>
    <m/>
    <n v="298.27"/>
    <x v="141"/>
    <b v="1"/>
    <s v="https://via.placeholder.com/200?text=Product+PRD00405"/>
  </r>
  <r>
    <x v="405"/>
    <s v="Item 406"/>
    <s v="Food &amp; Beverage"/>
    <s v="BrandB"/>
    <s v="ABC Dist."/>
    <n v="93.54"/>
    <m/>
    <n v="140.97999999999999"/>
    <x v="231"/>
    <b v="1"/>
    <s v="https://via.placeholder.com/200?text=Product+PRD00406"/>
  </r>
  <r>
    <x v="406"/>
    <s v="Item 407"/>
    <s v="Home Care"/>
    <s v="BrandD"/>
    <s v="Gulf Imports"/>
    <n v="124.3"/>
    <m/>
    <n v="252.87"/>
    <x v="257"/>
    <b v="0"/>
    <s v="https://via.placeholder.com/200?text=Product+PRD00407"/>
  </r>
  <r>
    <x v="407"/>
    <s v="Missing"/>
    <s v="Personal Care"/>
    <s v="BrandA"/>
    <s v="EastCo"/>
    <n v="16.78"/>
    <m/>
    <n v="41.55"/>
    <x v="48"/>
    <b v="1"/>
    <s v="https://via.placeholder.com/200?text=Product+PRD00408"/>
  </r>
  <r>
    <x v="408"/>
    <s v="Item 409"/>
    <s v="Electronics"/>
    <s v="BrandC"/>
    <s v="Delta Supplies"/>
    <n v="66.2"/>
    <m/>
    <n v="115.26"/>
    <x v="128"/>
    <b v="0"/>
    <s v="https://via.placeholder.com/200?text=Product+PRD00409"/>
  </r>
  <r>
    <x v="409"/>
    <s v="Item 410"/>
    <s v="Grocery"/>
    <s v="BrandE"/>
    <s v="ABC Dist."/>
    <n v="174.35"/>
    <m/>
    <n v="219.41"/>
    <x v="96"/>
    <b v="0"/>
    <s v="https://via.placeholder.com/200?text=Product+PRD00410"/>
  </r>
  <r>
    <x v="410"/>
    <s v="Item 411"/>
    <s v="Electronics"/>
    <s v="BrandE"/>
    <s v="EastCo"/>
    <n v="10.86"/>
    <m/>
    <n v="25.44"/>
    <x v="181"/>
    <b v="0"/>
    <s v="https://via.placeholder.com/200?text=Product+PRD00411"/>
  </r>
  <r>
    <x v="411"/>
    <s v="Item 412"/>
    <s v="Electronics"/>
    <s v="BrandB"/>
    <s v="Gulf Imports"/>
    <n v="80.67"/>
    <m/>
    <n v="170.73"/>
    <x v="60"/>
    <b v="0"/>
    <s v="https://via.placeholder.com/200?text=Product+PRD00412"/>
  </r>
  <r>
    <x v="412"/>
    <s v="Item 413"/>
    <s v="Home Care"/>
    <s v="BrandB"/>
    <s v="Gulf Imports"/>
    <n v="51.96"/>
    <m/>
    <n v="112.38"/>
    <x v="140"/>
    <b v="0"/>
    <s v="https://via.placeholder.com/200?text=Product+PRD00413"/>
  </r>
  <r>
    <x v="413"/>
    <s v="Item 414"/>
    <s v="Electronics"/>
    <s v="BrandC"/>
    <s v="EastCo"/>
    <n v="31.24"/>
    <m/>
    <n v="47.73"/>
    <x v="263"/>
    <b v="0"/>
    <s v="https://via.placeholder.com/200?text=Product+PRD00414"/>
  </r>
  <r>
    <x v="414"/>
    <s v="Item 415"/>
    <s v="Grocery"/>
    <s v="BrandB"/>
    <s v="Delta Supplies"/>
    <n v="177.05"/>
    <m/>
    <n v="196.08"/>
    <x v="249"/>
    <b v="0"/>
    <s v="https://via.placeholder.com/200?text=Product+PRD00415"/>
  </r>
  <r>
    <x v="415"/>
    <s v="Item 416"/>
    <s v="Grocery"/>
    <s v="BrandB"/>
    <s v="ABC Dist."/>
    <n v="119.56"/>
    <m/>
    <n v="268.19"/>
    <x v="56"/>
    <b v="0"/>
    <s v="https://via.placeholder.com/200?text=Product+PRD00416"/>
  </r>
  <r>
    <x v="416"/>
    <s v="Item 417"/>
    <s v="Food &amp; Beverage"/>
    <s v="BrandD"/>
    <s v="Nile Traders"/>
    <n v="49.6"/>
    <m/>
    <n v="73.819999999999993"/>
    <x v="264"/>
    <b v="1"/>
    <s v="https://via.placeholder.com/200?text=Product+PRD00417"/>
  </r>
  <r>
    <x v="417"/>
    <s v="Item 418"/>
    <s v="Personal Care"/>
    <s v="BrandE"/>
    <s v="ABC Dist."/>
    <n v="64.88"/>
    <m/>
    <n v="123.18"/>
    <x v="59"/>
    <b v="1"/>
    <s v="https://via.placeholder.com/200?text=Product+PRD00418"/>
  </r>
  <r>
    <x v="418"/>
    <s v="Item 419"/>
    <s v="Food &amp; Beverage"/>
    <s v="BrandC"/>
    <s v="Gulf Imports"/>
    <n v="168.15"/>
    <m/>
    <n v="237.13"/>
    <x v="218"/>
    <b v="0"/>
    <s v="https://via.placeholder.com/200?text=Product+PRD00419"/>
  </r>
  <r>
    <x v="419"/>
    <s v="Item 420"/>
    <s v="Grocery"/>
    <s v="BrandF"/>
    <s v="Gulf Imports"/>
    <n v="52.11"/>
    <m/>
    <n v="60.82"/>
    <x v="265"/>
    <b v="0"/>
    <s v="https://via.placeholder.com/200?text=Product+PRD00420"/>
  </r>
  <r>
    <x v="420"/>
    <s v="Item 421"/>
    <s v="Food &amp; Beverage"/>
    <s v="BrandA"/>
    <s v="Nile Traders"/>
    <n v="75.87"/>
    <m/>
    <n v="174.89"/>
    <x v="176"/>
    <b v="1"/>
    <s v="https://via.placeholder.com/200?text=Product+PRD00421"/>
  </r>
  <r>
    <x v="421"/>
    <s v="Item 422"/>
    <s v="Food &amp; Beverage"/>
    <s v="BrandF"/>
    <s v="Nile Traders"/>
    <n v="7.7"/>
    <m/>
    <n v="16.68"/>
    <x v="266"/>
    <b v="0"/>
    <s v="https://via.placeholder.com/200?text=Product+PRD00422"/>
  </r>
  <r>
    <x v="422"/>
    <s v="Item 423"/>
    <s v="Home Care"/>
    <s v="BrandC"/>
    <s v="Delta Supplies"/>
    <n v="55.38"/>
    <m/>
    <n v="108.53"/>
    <x v="82"/>
    <b v="1"/>
    <s v="https://via.placeholder.com/200?text=Product+PRD00423"/>
  </r>
  <r>
    <x v="423"/>
    <s v="Item 424"/>
    <s v="Food &amp; Beverage"/>
    <s v="BrandF"/>
    <s v="EastCo"/>
    <n v="14.77"/>
    <m/>
    <n v="25.93"/>
    <x v="267"/>
    <b v="0"/>
    <s v="https://via.placeholder.com/200?text=Product+PRD00424"/>
  </r>
  <r>
    <x v="424"/>
    <s v="Item 425"/>
    <s v="Home Care"/>
    <s v="BrandF"/>
    <s v="Delta Supplies"/>
    <n v="152.97999999999999"/>
    <m/>
    <n v="322.82"/>
    <x v="164"/>
    <b v="0"/>
    <s v="https://via.placeholder.com/200?text=Product+PRD00425"/>
  </r>
  <r>
    <x v="425"/>
    <s v="Item 426"/>
    <s v="Electronics"/>
    <s v="BrandC"/>
    <s v="EastCo"/>
    <n v="74.73"/>
    <m/>
    <n v="143.06"/>
    <x v="186"/>
    <b v="0"/>
    <s v="https://via.placeholder.com/200?text=Product+PRD00426"/>
  </r>
  <r>
    <x v="426"/>
    <s v="Item 427"/>
    <s v="Food &amp; Beverage"/>
    <s v="BrandF"/>
    <s v="Delta Supplies"/>
    <n v="76.78"/>
    <m/>
    <n v="103.47"/>
    <x v="231"/>
    <b v="0"/>
    <s v="https://via.placeholder.com/200?text=Product+PRD00427"/>
  </r>
  <r>
    <x v="427"/>
    <s v="Item 428"/>
    <s v="Home Care"/>
    <s v="BrandF"/>
    <s v="ABC Dist."/>
    <n v="175.48"/>
    <m/>
    <n v="368.33"/>
    <x v="94"/>
    <b v="0"/>
    <s v="https://via.placeholder.com/200?text=Product+PRD00428"/>
  </r>
  <r>
    <x v="428"/>
    <s v="Item 429"/>
    <s v="Grocery"/>
    <s v="BrandF"/>
    <s v="Nile Traders"/>
    <n v="67.19"/>
    <m/>
    <n v="137.16"/>
    <x v="268"/>
    <b v="0"/>
    <s v="https://via.placeholder.com/200?text=Product+PRD00429"/>
  </r>
  <r>
    <x v="429"/>
    <s v="Item 430"/>
    <s v="Grocery"/>
    <s v="BrandF"/>
    <s v="EastCo"/>
    <n v="113.9"/>
    <m/>
    <n v="133.43"/>
    <x v="248"/>
    <b v="1"/>
    <s v="https://via.placeholder.com/200?text=Product+PRD00430"/>
  </r>
  <r>
    <x v="430"/>
    <s v="Item 431"/>
    <s v="Home Care"/>
    <s v="BrandE"/>
    <s v="Delta Supplies"/>
    <n v="196.89"/>
    <m/>
    <n v="444.39"/>
    <x v="269"/>
    <b v="0"/>
    <s v="https://via.placeholder.com/200?text=Product+PRD00431"/>
  </r>
  <r>
    <x v="431"/>
    <s v="Item 432"/>
    <s v="Personal Care"/>
    <s v="BrandB"/>
    <s v="EastCo"/>
    <n v="15.08"/>
    <m/>
    <n v="36.82"/>
    <x v="101"/>
    <b v="0"/>
    <s v="https://via.placeholder.com/200?text=Product+PRD00432"/>
  </r>
  <r>
    <x v="432"/>
    <s v="Item 433"/>
    <s v="Home Care"/>
    <s v="BrandC"/>
    <s v="Nile Traders"/>
    <n v="173.39"/>
    <m/>
    <n v="336.74"/>
    <x v="270"/>
    <b v="0"/>
    <s v="https://via.placeholder.com/200?text=Product+PRD00433"/>
  </r>
  <r>
    <x v="433"/>
    <s v="Item 434"/>
    <s v="Personal Care"/>
    <s v="BrandF"/>
    <s v="Delta Supplies"/>
    <n v="57.7"/>
    <m/>
    <n v="83.41"/>
    <x v="271"/>
    <b v="1"/>
    <s v="https://via.placeholder.com/200?text=Product+PRD00434"/>
  </r>
  <r>
    <x v="434"/>
    <s v="Item 435"/>
    <s v="Grocery"/>
    <s v="BrandA"/>
    <s v="EastCo"/>
    <n v="9.82"/>
    <m/>
    <n v="13.62"/>
    <x v="222"/>
    <b v="1"/>
    <s v="https://via.placeholder.com/200?text=Product+PRD00435"/>
  </r>
  <r>
    <x v="435"/>
    <s v="Item 436"/>
    <s v="Home Care"/>
    <s v="BrandE"/>
    <s v="Gulf Imports"/>
    <n v="-49.26"/>
    <s v="Need Review"/>
    <n v="111.1"/>
    <x v="102"/>
    <b v="1"/>
    <s v="https://via.placeholder.com/200?text=Product+PRD00436"/>
  </r>
  <r>
    <x v="436"/>
    <s v="Item 437"/>
    <s v="Electronics"/>
    <s v="BrandE"/>
    <s v="EastCo"/>
    <n v="37.33"/>
    <m/>
    <n v="80.930000000000007"/>
    <x v="177"/>
    <b v="0"/>
    <s v="https://via.placeholder.com/200?text=Product+PRD00437"/>
  </r>
  <r>
    <x v="437"/>
    <s v="Item 438"/>
    <s v="Electronics"/>
    <s v="BrandF"/>
    <s v="Delta Supplies"/>
    <n v="166.09"/>
    <m/>
    <n v="297.04000000000002"/>
    <x v="272"/>
    <b v="0"/>
    <s v="https://via.placeholder.com/200?text=Product+PRD00438"/>
  </r>
  <r>
    <x v="438"/>
    <s v="Item 439"/>
    <s v="Home Care"/>
    <s v="BrandF"/>
    <s v="Gulf Imports"/>
    <n v="161.71"/>
    <m/>
    <n v="304.89"/>
    <x v="22"/>
    <b v="0"/>
    <s v="https://via.placeholder.com/200?text=Product+PRD00439"/>
  </r>
  <r>
    <x v="439"/>
    <s v="Item 440"/>
    <s v="Personal Care"/>
    <s v="BrandB"/>
    <s v="Delta Supplies"/>
    <n v="141.86000000000001"/>
    <m/>
    <n v="343.14"/>
    <x v="273"/>
    <b v="1"/>
    <s v="https://via.placeholder.com/200?text=Product+PRD00440"/>
  </r>
  <r>
    <x v="440"/>
    <s v="Item 441"/>
    <s v="Grocery"/>
    <s v="BrandC"/>
    <s v="Delta Supplies"/>
    <n v="185.25"/>
    <m/>
    <n v="426.85"/>
    <x v="274"/>
    <b v="0"/>
    <s v="https://via.placeholder.com/200?text=Product+PRD00441"/>
  </r>
  <r>
    <x v="441"/>
    <s v="Item 442"/>
    <s v="Electronics"/>
    <s v="BrandE"/>
    <s v="ABC Dist."/>
    <n v="127.8"/>
    <m/>
    <n v="239.85"/>
    <x v="259"/>
    <b v="1"/>
    <s v="https://via.placeholder.com/200?text=Product+PRD00442"/>
  </r>
  <r>
    <x v="442"/>
    <s v="Item 443"/>
    <s v="Food &amp; Beverage"/>
    <s v="BrandB"/>
    <s v="Nile Traders"/>
    <n v="61.83"/>
    <m/>
    <n v="1108.5"/>
    <x v="71"/>
    <b v="0"/>
    <s v="https://via.placeholder.com/200?text=Product+PRD00443"/>
  </r>
  <r>
    <x v="443"/>
    <s v="Item 444"/>
    <s v="Electronics"/>
    <s v="BrandA"/>
    <s v="Delta Supplies"/>
    <n v="182.36"/>
    <m/>
    <n v="406.36"/>
    <x v="174"/>
    <b v="0"/>
    <s v="https://via.placeholder.com/200?text=Product+PRD00444"/>
  </r>
  <r>
    <x v="444"/>
    <s v="Item 445"/>
    <s v="Food &amp; Beverage"/>
    <s v="BrandF"/>
    <s v="Delta Supplies"/>
    <n v="92.16"/>
    <m/>
    <n v="154.94999999999999"/>
    <x v="74"/>
    <b v="0"/>
    <s v="https://via.placeholder.com/200?text=Product+PRD00445"/>
  </r>
  <r>
    <x v="445"/>
    <s v="Item 446"/>
    <s v="Home Care"/>
    <s v="BrandE"/>
    <s v="EastCo"/>
    <n v="95.25"/>
    <m/>
    <n v="182.2"/>
    <x v="275"/>
    <b v="0"/>
    <s v="https://via.placeholder.com/200?text=Product+PRD00446"/>
  </r>
  <r>
    <x v="446"/>
    <s v="Item 447"/>
    <s v="Grocery"/>
    <s v="BrandD"/>
    <s v="Delta Supplies"/>
    <n v="48.64"/>
    <m/>
    <n v="97.9"/>
    <x v="145"/>
    <b v="0"/>
    <s v="https://via.placeholder.com/200?text=Product+PRD00447"/>
  </r>
  <r>
    <x v="447"/>
    <s v="Item 448"/>
    <s v="Grocery"/>
    <s v="BrandE"/>
    <s v="Nile Traders"/>
    <n v="164.44"/>
    <m/>
    <n v="398.04"/>
    <x v="276"/>
    <b v="1"/>
    <s v="https://via.placeholder.com/200?text=Product+PRD00448"/>
  </r>
  <r>
    <x v="448"/>
    <s v="Item 449"/>
    <s v="Food &amp; Beverage"/>
    <s v="BrandE"/>
    <s v="Nile Traders"/>
    <n v="75.36"/>
    <m/>
    <n v="87.94"/>
    <x v="277"/>
    <b v="0"/>
    <s v="https://via.placeholder.com/200?text=Product+PRD00449"/>
  </r>
  <r>
    <x v="449"/>
    <s v="Item 450"/>
    <s v="Food &amp; Beverage"/>
    <s v="BrandD"/>
    <s v="ABC Dist."/>
    <n v="187.77"/>
    <m/>
    <n v="256.77"/>
    <x v="209"/>
    <b v="0"/>
    <s v="https://via.placeholder.com/200?text=Product+PRD00450"/>
  </r>
  <r>
    <x v="450"/>
    <s v="Item 451"/>
    <s v="Food &amp; Beverage"/>
    <s v="BrandA"/>
    <s v="Gulf Imports"/>
    <n v="183.23"/>
    <m/>
    <n v="332.93"/>
    <x v="278"/>
    <b v="0"/>
    <s v="https://via.placeholder.com/200?text=Product+PRD00451"/>
  </r>
  <r>
    <x v="451"/>
    <s v="Item 452"/>
    <s v="Electronics"/>
    <s v="BrandB"/>
    <s v="EastCo"/>
    <n v="120.23"/>
    <m/>
    <n v="280.2"/>
    <x v="113"/>
    <b v="0"/>
    <s v="https://via.placeholder.com/200?text=Product+PRD00452"/>
  </r>
  <r>
    <x v="452"/>
    <s v="Item 453"/>
    <s v="Home Care"/>
    <s v="BrandE"/>
    <s v="Gulf Imports"/>
    <n v="169.06"/>
    <m/>
    <n v="192.52"/>
    <x v="20"/>
    <b v="0"/>
    <s v="https://via.placeholder.com/200?text=Product+PRD00453"/>
  </r>
  <r>
    <x v="453"/>
    <s v="Item 454"/>
    <s v="Food &amp; Beverage"/>
    <s v="BrandD"/>
    <s v="Delta Supplies"/>
    <n v="115.38"/>
    <m/>
    <n v="166.71"/>
    <x v="279"/>
    <b v="0"/>
    <s v="https://via.placeholder.com/200?text=Product+PRD00454"/>
  </r>
  <r>
    <x v="454"/>
    <s v="Item 455"/>
    <s v="Home Care"/>
    <s v="BrandF"/>
    <s v="EastCo"/>
    <n v="82.7"/>
    <m/>
    <n v="195.83"/>
    <x v="280"/>
    <b v="0"/>
    <s v="https://via.placeholder.com/200?text=Product+PRD00455"/>
  </r>
  <r>
    <x v="455"/>
    <s v="Item 456"/>
    <s v="Personal Care"/>
    <s v="BrandE"/>
    <s v="EastCo"/>
    <n v="162.28"/>
    <m/>
    <n v="388.73"/>
    <x v="281"/>
    <b v="0"/>
    <s v="https://via.placeholder.com/200?text=Product+PRD00456"/>
  </r>
  <r>
    <x v="456"/>
    <s v="Item 457"/>
    <s v="Electronics"/>
    <s v="BrandC"/>
    <s v="Nile Traders"/>
    <n v="65.180000000000007"/>
    <m/>
    <n v="128.83000000000001"/>
    <x v="94"/>
    <b v="0"/>
    <s v="https://via.placeholder.com/200?text=Product+PRD00457"/>
  </r>
  <r>
    <x v="457"/>
    <s v="Missing"/>
    <s v="Personal Care"/>
    <s v="BrandC"/>
    <s v="Gulf Imports"/>
    <n v="138.88999999999999"/>
    <m/>
    <n v="177.51"/>
    <x v="5"/>
    <b v="0"/>
    <s v="https://via.placeholder.com/200?text=Product+PRD00458"/>
  </r>
  <r>
    <x v="458"/>
    <s v="Item 459"/>
    <s v="Food &amp; Beverage"/>
    <s v="BrandE"/>
    <s v="ABC Dist."/>
    <n v="122.79"/>
    <m/>
    <n v="292.83"/>
    <x v="13"/>
    <b v="0"/>
    <s v="https://via.placeholder.com/200?text=Product+PRD00459"/>
  </r>
  <r>
    <x v="459"/>
    <s v="Item 460"/>
    <s v="Grocery"/>
    <s v="BrandF"/>
    <s v="ABC Dist."/>
    <n v="25.49"/>
    <m/>
    <n v="51.23"/>
    <x v="282"/>
    <b v="0"/>
    <s v="https://via.placeholder.com/200?text=Product+PRD00460"/>
  </r>
  <r>
    <x v="460"/>
    <s v="Item 461"/>
    <s v="Food &amp; Beverage"/>
    <s v="BrandD"/>
    <s v="Nile Traders"/>
    <n v="198.69"/>
    <m/>
    <n v="379.42"/>
    <x v="283"/>
    <b v="0"/>
    <s v="https://via.placeholder.com/200?text=Product+PRD00461"/>
  </r>
  <r>
    <x v="461"/>
    <s v="Item 462"/>
    <s v="Personal Care"/>
    <s v="BrandC"/>
    <s v="Delta Supplies"/>
    <n v="135.85"/>
    <m/>
    <n v="321.83"/>
    <x v="284"/>
    <b v="0"/>
    <s v="https://via.placeholder.com/200?text=Product+PRD00462"/>
  </r>
  <r>
    <x v="462"/>
    <s v="Item 463"/>
    <s v="Food &amp; Beverage"/>
    <s v="BrandC"/>
    <s v="Nile Traders"/>
    <n v="134.28"/>
    <m/>
    <n v="189.67"/>
    <x v="7"/>
    <b v="1"/>
    <s v="https://via.placeholder.com/200?text=Product+PRD00463"/>
  </r>
  <r>
    <x v="463"/>
    <s v="Item 464"/>
    <s v="Personal Care"/>
    <s v="BrandF"/>
    <s v="Nile Traders"/>
    <n v="29.65"/>
    <m/>
    <n v="67.260000000000005"/>
    <x v="47"/>
    <b v="1"/>
    <s v="https://via.placeholder.com/200?text=Product+PRD00464"/>
  </r>
  <r>
    <x v="464"/>
    <s v="Item 465"/>
    <s v="Grocery"/>
    <s v="BrandC"/>
    <s v="Gulf Imports"/>
    <n v="80.61"/>
    <m/>
    <n v="111.12"/>
    <x v="183"/>
    <b v="1"/>
    <s v="https://via.placeholder.com/200?text=Product+PRD00465"/>
  </r>
  <r>
    <x v="465"/>
    <s v="Item 466"/>
    <s v="Food &amp; Beverage"/>
    <s v="BrandF"/>
    <s v="Nile Traders"/>
    <n v="52.65"/>
    <m/>
    <n v="71.63"/>
    <x v="126"/>
    <b v="0"/>
    <s v="https://via.placeholder.com/200?text=Product+PRD00466"/>
  </r>
  <r>
    <x v="466"/>
    <s v="Item 467"/>
    <s v="Home Care"/>
    <s v="BrandD"/>
    <s v="ABC Dist."/>
    <n v="10.65"/>
    <m/>
    <n v="11.81"/>
    <x v="285"/>
    <b v="0"/>
    <s v="https://via.placeholder.com/200?text=Product+PRD00467"/>
  </r>
  <r>
    <x v="467"/>
    <s v="Item 468"/>
    <s v="Home Care"/>
    <s v="BrandA"/>
    <s v="ABC Dist."/>
    <n v="84.44"/>
    <m/>
    <n v="117.44"/>
    <x v="277"/>
    <b v="0"/>
    <s v="https://via.placeholder.com/200?text=Product+PRD00468"/>
  </r>
  <r>
    <x v="468"/>
    <s v="Item 469"/>
    <s v="Home Care"/>
    <s v="BrandD"/>
    <s v="Gulf Imports"/>
    <n v="20.38"/>
    <m/>
    <n v="43.85"/>
    <x v="60"/>
    <b v="1"/>
    <s v="https://via.placeholder.com/200?text=Product+PRD00469"/>
  </r>
  <r>
    <x v="469"/>
    <s v="Item 470"/>
    <s v="Grocery"/>
    <s v="BrandE"/>
    <s v="EastCo"/>
    <n v="100.42"/>
    <m/>
    <n v="170.57"/>
    <x v="194"/>
    <b v="1"/>
    <s v="https://via.placeholder.com/200?text=Product+PRD00470"/>
  </r>
  <r>
    <x v="470"/>
    <s v="Item 471"/>
    <s v="Electronics"/>
    <s v="BrandD"/>
    <s v="Gulf Imports"/>
    <n v="92.64"/>
    <m/>
    <n v="144.91"/>
    <x v="57"/>
    <b v="0"/>
    <s v="https://via.placeholder.com/200?text=Product+PRD00471"/>
  </r>
  <r>
    <x v="471"/>
    <s v="Item 472"/>
    <s v="Food &amp; Beverage"/>
    <s v="BrandF"/>
    <s v="Gulf Imports"/>
    <n v="48.72"/>
    <m/>
    <n v="119.37"/>
    <x v="144"/>
    <b v="0"/>
    <s v="https://via.placeholder.com/200?text=Product+PRD00472"/>
  </r>
  <r>
    <x v="472"/>
    <s v="Item 473"/>
    <s v="Personal Care"/>
    <s v="BrandD"/>
    <s v="Delta Supplies"/>
    <n v="169.11"/>
    <m/>
    <n v="222.99"/>
    <x v="112"/>
    <b v="0"/>
    <s v="https://via.placeholder.com/200?text=Product+PRD00473"/>
  </r>
  <r>
    <x v="473"/>
    <s v="Item 474"/>
    <s v="Personal Care"/>
    <s v="BrandF"/>
    <s v="Delta Supplies"/>
    <n v="149.22"/>
    <m/>
    <n v="328.15"/>
    <x v="286"/>
    <b v="0"/>
    <s v="https://via.placeholder.com/200?text=Product+PRD00474"/>
  </r>
  <r>
    <x v="474"/>
    <s v="Item 475"/>
    <s v="Home Care"/>
    <s v="BrandB"/>
    <s v="ABC Dist."/>
    <n v="77.89"/>
    <m/>
    <n v="140.41"/>
    <x v="59"/>
    <b v="0"/>
    <s v="https://via.placeholder.com/200?text=Product+PRD00475"/>
  </r>
  <r>
    <x v="475"/>
    <s v="Item 476"/>
    <s v="Food &amp; Beverage"/>
    <s v="BrandB"/>
    <s v="Gulf Imports"/>
    <n v="106.76"/>
    <m/>
    <n v="182.01"/>
    <x v="4"/>
    <b v="0"/>
    <s v="https://via.placeholder.com/200?text=Product+PRD00476"/>
  </r>
  <r>
    <x v="476"/>
    <s v="Item 477"/>
    <s v="Grocery"/>
    <s v="BrandE"/>
    <s v="ABC Dist."/>
    <n v="127.07"/>
    <m/>
    <n v="237.82"/>
    <x v="287"/>
    <b v="0"/>
    <s v="https://via.placeholder.com/200?text=Product+PRD00477"/>
  </r>
  <r>
    <x v="477"/>
    <s v="Item 478"/>
    <s v="Personal Care"/>
    <s v="BrandF"/>
    <s v="ABC Dist."/>
    <n v="126.95"/>
    <m/>
    <n v="165.03"/>
    <x v="288"/>
    <b v="0"/>
    <s v="https://via.placeholder.com/200?text=Product+PRD00478"/>
  </r>
  <r>
    <x v="478"/>
    <s v="Item 479"/>
    <s v="Food &amp; Beverage"/>
    <s v="BrandD"/>
    <s v="Delta Supplies"/>
    <n v="65.069999999999993"/>
    <m/>
    <n v="132.08000000000001"/>
    <x v="99"/>
    <b v="0"/>
    <s v="https://via.placeholder.com/200?text=Product+PRD00479"/>
  </r>
  <r>
    <x v="479"/>
    <s v="Item 480"/>
    <s v="Personal Care"/>
    <s v="BrandB"/>
    <s v="Gulf Imports"/>
    <n v="44.77"/>
    <m/>
    <n v="60.67"/>
    <x v="289"/>
    <b v="0"/>
    <s v="https://via.placeholder.com/200?text=Product+PRD00480"/>
  </r>
  <r>
    <x v="480"/>
    <s v="Item 481"/>
    <s v="Electronics"/>
    <s v="BrandD"/>
    <s v="EastCo"/>
    <n v="40.89"/>
    <m/>
    <n v="97.75"/>
    <x v="246"/>
    <b v="1"/>
    <s v="https://via.placeholder.com/200?text=Product+PRD00481"/>
  </r>
  <r>
    <x v="481"/>
    <s v="Item 482"/>
    <s v="Grocery"/>
    <s v="BrandC"/>
    <s v="Delta Supplies"/>
    <n v="164.88"/>
    <m/>
    <n v="289.41000000000003"/>
    <x v="290"/>
    <b v="1"/>
    <s v="https://via.placeholder.com/200?text=Product+PRD00482"/>
  </r>
  <r>
    <x v="482"/>
    <s v="Item 483"/>
    <s v="Home Care"/>
    <s v="BrandB"/>
    <s v="EastCo"/>
    <n v="162.54"/>
    <m/>
    <n v="195.94"/>
    <x v="119"/>
    <b v="1"/>
    <s v="https://via.placeholder.com/200?text=Product+PRD00483"/>
  </r>
  <r>
    <x v="483"/>
    <s v="Item 484"/>
    <s v="Grocery"/>
    <s v="BrandD"/>
    <s v="EastCo"/>
    <n v="81.790000000000006"/>
    <m/>
    <n v="91.83"/>
    <x v="57"/>
    <b v="0"/>
    <s v="https://via.placeholder.com/200?text=Product+PRD00484"/>
  </r>
  <r>
    <x v="484"/>
    <s v="Item 485"/>
    <s v="Electronics"/>
    <s v="BrandB"/>
    <s v="Gulf Imports"/>
    <n v="22.84"/>
    <m/>
    <n v="38.020000000000003"/>
    <x v="254"/>
    <b v="0"/>
    <s v="https://via.placeholder.com/200?text=Product+PRD00485"/>
  </r>
  <r>
    <x v="485"/>
    <s v="Item 486"/>
    <s v="Food &amp; Beverage"/>
    <s v="BrandD"/>
    <s v="Delta Supplies"/>
    <n v="43.37"/>
    <m/>
    <n v="99.11"/>
    <x v="291"/>
    <b v="1"/>
    <s v="https://via.placeholder.com/200?text=Product+PRD00486"/>
  </r>
  <r>
    <x v="486"/>
    <s v="Item 487"/>
    <s v="Food &amp; Beverage"/>
    <s v="BrandC"/>
    <s v="Nile Traders"/>
    <n v="151.37"/>
    <m/>
    <n v="276.27999999999997"/>
    <x v="51"/>
    <b v="1"/>
    <s v="https://via.placeholder.com/200?text=Product+PRD00487"/>
  </r>
  <r>
    <x v="487"/>
    <s v="Item 488"/>
    <s v="Electronics"/>
    <s v="BrandB"/>
    <s v="ABC Dist."/>
    <n v="112.77"/>
    <m/>
    <n v="278.49"/>
    <x v="292"/>
    <b v="1"/>
    <s v="https://via.placeholder.com/200?text=Product+PRD00488"/>
  </r>
  <r>
    <x v="488"/>
    <s v="Item 489"/>
    <s v="Grocery"/>
    <s v="BrandC"/>
    <s v="Gulf Imports"/>
    <n v="68.3"/>
    <m/>
    <n v="77.069999999999993"/>
    <x v="239"/>
    <b v="0"/>
    <s v="https://via.placeholder.com/200?text=Product+PRD00489"/>
  </r>
  <r>
    <x v="489"/>
    <s v="Item 490"/>
    <s v="Personal Care"/>
    <s v="BrandD"/>
    <s v="ABC Dist."/>
    <n v="119.4"/>
    <m/>
    <n v="283.76"/>
    <x v="293"/>
    <b v="1"/>
    <s v="https://via.placeholder.com/200?text=Product+PRD00490"/>
  </r>
  <r>
    <x v="490"/>
    <s v="Item 491"/>
    <s v="Electronics"/>
    <s v="BrandA"/>
    <s v="Gulf Imports"/>
    <n v="33.54"/>
    <m/>
    <n v="41.55"/>
    <x v="294"/>
    <b v="0"/>
    <s v="https://via.placeholder.com/200?text=Product+PRD00491"/>
  </r>
  <r>
    <x v="491"/>
    <s v="Item 492"/>
    <s v="Home Care"/>
    <s v="BrandE"/>
    <s v="ABC Dist."/>
    <n v="37.369999999999997"/>
    <m/>
    <n v="44.08"/>
    <x v="119"/>
    <b v="0"/>
    <s v="https://via.placeholder.com/200?text=Product+PRD00492"/>
  </r>
  <r>
    <x v="492"/>
    <s v="Item 493"/>
    <s v="Food &amp; Beverage"/>
    <s v="BrandE"/>
    <s v="Nile Traders"/>
    <n v="106.21"/>
    <m/>
    <n v="200.81"/>
    <x v="51"/>
    <b v="0"/>
    <s v="https://via.placeholder.com/200?text=Product+PRD00493"/>
  </r>
  <r>
    <x v="493"/>
    <s v="Item 494"/>
    <s v="Electronics"/>
    <s v="BrandF"/>
    <s v="Gulf Imports"/>
    <n v="105.82"/>
    <m/>
    <n v="139.97999999999999"/>
    <x v="261"/>
    <b v="1"/>
    <s v="https://via.placeholder.com/200?text=Product+PRD00494"/>
  </r>
  <r>
    <x v="494"/>
    <s v="Item 495"/>
    <s v="Food &amp; Beverage"/>
    <s v="BrandD"/>
    <s v="Nile Traders"/>
    <n v="16.28"/>
    <m/>
    <n v="22.98"/>
    <x v="264"/>
    <b v="0"/>
    <s v="https://via.placeholder.com/200?text=Product+PRD00495"/>
  </r>
  <r>
    <x v="495"/>
    <s v="Item 496"/>
    <s v="Electronics"/>
    <s v="BrandC"/>
    <s v="EastCo"/>
    <n v="13.18"/>
    <m/>
    <n v="22.68"/>
    <x v="171"/>
    <b v="0"/>
    <s v="https://via.placeholder.com/200?text=Product+PRD00496"/>
  </r>
  <r>
    <x v="496"/>
    <s v="Item 497"/>
    <s v="Electronics"/>
    <s v="BrandF"/>
    <s v="Nile Traders"/>
    <n v="122.01"/>
    <m/>
    <n v="218.4"/>
    <x v="295"/>
    <b v="0"/>
    <s v="https://via.placeholder.com/200?text=Product+PRD00497"/>
  </r>
  <r>
    <x v="497"/>
    <s v="Item 498"/>
    <s v="Food &amp; Beverage"/>
    <s v="BrandD"/>
    <s v="Gulf Imports"/>
    <n v="147.4"/>
    <m/>
    <n v="244.35"/>
    <x v="193"/>
    <b v="0"/>
    <s v="https://via.placeholder.com/200?text=Product+PRD00498"/>
  </r>
  <r>
    <x v="498"/>
    <s v="Item 499"/>
    <s v="Home Care"/>
    <s v="BrandE"/>
    <s v="Delta Supplies"/>
    <n v="30.94"/>
    <m/>
    <n v="67.3"/>
    <x v="138"/>
    <b v="0"/>
    <s v="https://via.placeholder.com/200?text=Product+PRD00499"/>
  </r>
  <r>
    <x v="499"/>
    <s v="Item 500"/>
    <s v="Personal Care"/>
    <s v="BrandC"/>
    <s v="ABC Dist."/>
    <n v="149.24"/>
    <m/>
    <n v="191.66"/>
    <x v="296"/>
    <b v="1"/>
    <s v="https://via.placeholder.com/200?text=Product+PRD00500"/>
  </r>
  <r>
    <x v="500"/>
    <s v="Item 501"/>
    <s v="Personal Care"/>
    <s v="BrandC"/>
    <s v="Delta Supplies"/>
    <n v="86.52"/>
    <m/>
    <n v="119.8"/>
    <x v="297"/>
    <b v="1"/>
    <s v="https://via.placeholder.com/200?text=Product+PRD00501"/>
  </r>
  <r>
    <x v="501"/>
    <s v="Item 502"/>
    <s v="Personal Care"/>
    <s v="BrandE"/>
    <s v="Nile Traders"/>
    <n v="191.26"/>
    <m/>
    <n v="403.98"/>
    <x v="298"/>
    <b v="0"/>
    <s v="https://via.placeholder.com/200?text=Product+PRD00502"/>
  </r>
  <r>
    <x v="502"/>
    <s v="Item 503"/>
    <s v="Home Care"/>
    <s v="BrandF"/>
    <s v="Delta Supplies"/>
    <n v="38.08"/>
    <m/>
    <n v="53.02"/>
    <x v="30"/>
    <b v="0"/>
    <s v="https://via.placeholder.com/200?text=Product+PRD00503"/>
  </r>
  <r>
    <x v="503"/>
    <s v="Item 504"/>
    <s v="Electronics"/>
    <s v="BrandE"/>
    <s v="Delta Supplies"/>
    <n v="135.46"/>
    <m/>
    <n v="169.66"/>
    <x v="299"/>
    <b v="1"/>
    <s v="https://via.placeholder.com/200?text=Product+PRD00504"/>
  </r>
  <r>
    <x v="504"/>
    <s v="Item 505"/>
    <s v="Personal Care"/>
    <s v="BrandB"/>
    <s v="EastCo"/>
    <n v="181.08"/>
    <m/>
    <n v="304.49"/>
    <x v="94"/>
    <b v="1"/>
    <s v="https://via.placeholder.com/200?text=Product+PRD00505"/>
  </r>
  <r>
    <x v="505"/>
    <s v="Item 506"/>
    <s v="Home Care"/>
    <s v="BrandE"/>
    <s v="EastCo"/>
    <n v="198.2"/>
    <m/>
    <n v="295.64999999999998"/>
    <x v="300"/>
    <b v="1"/>
    <s v="https://via.placeholder.com/200?text=Product+PRD00506"/>
  </r>
  <r>
    <x v="506"/>
    <s v="Item 507"/>
    <s v="Grocery"/>
    <s v="BrandD"/>
    <s v="ABC Dist."/>
    <n v="124.13"/>
    <m/>
    <n v="202.58"/>
    <x v="301"/>
    <b v="0"/>
    <s v="https://via.placeholder.com/200?text=Product+PRD00507"/>
  </r>
  <r>
    <x v="507"/>
    <s v="Item 508"/>
    <s v="Food &amp; Beverage"/>
    <s v="BrandC"/>
    <s v="ABC Dist."/>
    <n v="48.65"/>
    <m/>
    <n v="120.36"/>
    <x v="302"/>
    <b v="0"/>
    <s v="https://via.placeholder.com/200?text=Product+PRD00508"/>
  </r>
  <r>
    <x v="508"/>
    <s v="Item 509"/>
    <s v="Grocery"/>
    <s v="BrandC"/>
    <s v="Gulf Imports"/>
    <n v="181.83"/>
    <m/>
    <n v="237.77"/>
    <x v="156"/>
    <b v="0"/>
    <s v="https://via.placeholder.com/200?text=Product+PRD00509"/>
  </r>
  <r>
    <x v="509"/>
    <s v="Item 510"/>
    <s v="Personal Care"/>
    <s v="BrandA"/>
    <s v="Gulf Imports"/>
    <n v="36.61"/>
    <m/>
    <n v="53.81"/>
    <x v="110"/>
    <b v="0"/>
    <s v="https://via.placeholder.com/200?text=Product+PRD00510"/>
  </r>
  <r>
    <x v="510"/>
    <s v="Item 511"/>
    <s v="Grocery"/>
    <s v="BrandF"/>
    <s v="Gulf Imports"/>
    <n v="15.27"/>
    <m/>
    <n v="26.29"/>
    <x v="50"/>
    <b v="0"/>
    <s v="https://via.placeholder.com/200?text=Product+PRD00511"/>
  </r>
  <r>
    <x v="511"/>
    <s v="Item 512"/>
    <s v="Food &amp; Beverage"/>
    <s v="BrandB"/>
    <s v="Delta Supplies"/>
    <n v="50.98"/>
    <m/>
    <n v="88.14"/>
    <x v="303"/>
    <b v="0"/>
    <s v="https://via.placeholder.com/200?text=Product+PRD00512"/>
  </r>
  <r>
    <x v="512"/>
    <s v="Item 513"/>
    <s v="Grocery"/>
    <s v="BrandE"/>
    <s v="ABC Dist."/>
    <n v="49.16"/>
    <m/>
    <n v="58.85"/>
    <x v="301"/>
    <b v="1"/>
    <s v="https://via.placeholder.com/200?text=Product+PRD00513"/>
  </r>
  <r>
    <x v="513"/>
    <s v="Item 514"/>
    <s v="Electronics"/>
    <s v="BrandC"/>
    <s v="ABC Dist."/>
    <n v="66.42"/>
    <m/>
    <n v="104.28"/>
    <x v="64"/>
    <b v="0"/>
    <s v="https://via.placeholder.com/200?text=Product+PRD00514"/>
  </r>
  <r>
    <x v="514"/>
    <s v="Item 515"/>
    <s v="Food &amp; Beverage"/>
    <s v="BrandF"/>
    <s v="EastCo"/>
    <n v="12"/>
    <m/>
    <n v="26.39"/>
    <x v="304"/>
    <b v="0"/>
    <s v="https://via.placeholder.com/200?text=Product+PRD00515"/>
  </r>
  <r>
    <x v="515"/>
    <s v="Item 516"/>
    <s v="Home Care"/>
    <s v="BrandE"/>
    <s v="Gulf Imports"/>
    <n v="181.34"/>
    <m/>
    <n v="284.85000000000002"/>
    <x v="224"/>
    <b v="0"/>
    <s v="https://via.placeholder.com/200?text=Product+PRD00516"/>
  </r>
  <r>
    <x v="516"/>
    <s v="Item 517"/>
    <s v="Food &amp; Beverage"/>
    <s v="BrandD"/>
    <s v="Delta Supplies"/>
    <n v="6.91"/>
    <m/>
    <n v="15.62"/>
    <x v="305"/>
    <b v="1"/>
    <s v="https://via.placeholder.com/200?text=Product+PRD00517"/>
  </r>
  <r>
    <x v="517"/>
    <s v="Item 518"/>
    <s v="Electronics"/>
    <s v="BrandC"/>
    <s v="EastCo"/>
    <n v="84.82"/>
    <m/>
    <n v="202.71"/>
    <x v="172"/>
    <b v="0"/>
    <s v="https://via.placeholder.com/200?text=Product+PRD00518"/>
  </r>
  <r>
    <x v="518"/>
    <s v="Item 519"/>
    <s v="Grocery"/>
    <s v="BrandB"/>
    <s v="ABC Dist."/>
    <n v="109.99"/>
    <m/>
    <n v="231.33"/>
    <x v="306"/>
    <b v="0"/>
    <s v="https://via.placeholder.com/200?text=Product+PRD00519"/>
  </r>
  <r>
    <x v="519"/>
    <s v="Item 520"/>
    <s v="Food &amp; Beverage"/>
    <s v="BrandF"/>
    <s v="Gulf Imports"/>
    <n v="104.85"/>
    <m/>
    <n v="240.37"/>
    <x v="307"/>
    <b v="0"/>
    <s v="https://via.placeholder.com/200?text=Product+PRD00520"/>
  </r>
  <r>
    <x v="520"/>
    <s v="Item 521"/>
    <s v="Personal Care"/>
    <s v="BrandE"/>
    <s v="Nile Traders"/>
    <n v="130.02000000000001"/>
    <m/>
    <n v="302.01"/>
    <x v="308"/>
    <b v="0"/>
    <s v="https://via.placeholder.com/200?text=Product+PRD00521"/>
  </r>
  <r>
    <x v="521"/>
    <s v="Item 522"/>
    <s v="Home Care"/>
    <s v="BrandF"/>
    <s v="Delta Supplies"/>
    <n v="94.56"/>
    <m/>
    <n v="201.09"/>
    <x v="307"/>
    <b v="1"/>
    <s v="https://via.placeholder.com/200?text=Product+PRD00522"/>
  </r>
  <r>
    <x v="522"/>
    <s v="Item 523"/>
    <s v="Grocery"/>
    <s v="BrandB"/>
    <s v="Gulf Imports"/>
    <n v="117.42"/>
    <m/>
    <n v="156.59"/>
    <x v="80"/>
    <b v="1"/>
    <s v="https://via.placeholder.com/200?text=Product+PRD00523"/>
  </r>
  <r>
    <x v="523"/>
    <s v="Item 524"/>
    <s v="Grocery"/>
    <s v="BrandF"/>
    <s v="ABC Dist."/>
    <n v="41.84"/>
    <m/>
    <n v="50.88"/>
    <x v="309"/>
    <b v="0"/>
    <s v="https://via.placeholder.com/200?text=Product+PRD00524"/>
  </r>
  <r>
    <x v="524"/>
    <s v="Item 525"/>
    <s v="Food &amp; Beverage"/>
    <s v="BrandE"/>
    <s v="Delta Supplies"/>
    <n v="93.57"/>
    <m/>
    <n v="231.06"/>
    <x v="105"/>
    <b v="0"/>
    <s v="https://via.placeholder.com/200?text=Product+PRD00525"/>
  </r>
  <r>
    <x v="525"/>
    <s v="Item 526"/>
    <s v="Home Care"/>
    <s v="BrandB"/>
    <s v="EastCo"/>
    <n v="32.299999999999997"/>
    <m/>
    <n v="65.430000000000007"/>
    <x v="256"/>
    <b v="1"/>
    <s v="https://via.placeholder.com/200?text=Product+PRD00526"/>
  </r>
  <r>
    <x v="526"/>
    <s v="Item 527"/>
    <s v="Grocery"/>
    <s v="BrandB"/>
    <s v="Gulf Imports"/>
    <n v="101.66"/>
    <m/>
    <n v="231.18"/>
    <x v="310"/>
    <b v="0"/>
    <s v="https://via.placeholder.com/200?text=Product+PRD00527"/>
  </r>
  <r>
    <x v="527"/>
    <s v="Item 528"/>
    <s v="Grocery"/>
    <s v="BrandE"/>
    <s v="Delta Supplies"/>
    <n v="145.34"/>
    <m/>
    <n v="182.3"/>
    <x v="137"/>
    <b v="0"/>
    <s v="https://via.placeholder.com/200?text=Product+PRD00528"/>
  </r>
  <r>
    <x v="528"/>
    <s v="Item 529"/>
    <s v="Food &amp; Beverage"/>
    <s v="BrandE"/>
    <s v="Gulf Imports"/>
    <n v="159.1"/>
    <m/>
    <n v="309.19"/>
    <x v="142"/>
    <b v="0"/>
    <s v="https://via.placeholder.com/200?text=Product+PRD00529"/>
  </r>
  <r>
    <x v="529"/>
    <s v="Item 530"/>
    <s v="Food &amp; Beverage"/>
    <s v="BrandD"/>
    <s v="EastCo"/>
    <n v="137.68"/>
    <m/>
    <n v="276.10000000000002"/>
    <x v="175"/>
    <b v="1"/>
    <s v="https://via.placeholder.com/200?text=Product+PRD00530"/>
  </r>
  <r>
    <x v="530"/>
    <s v="Item 531"/>
    <s v="Electronics"/>
    <s v="BrandE"/>
    <s v="Delta Supplies"/>
    <n v="60.55"/>
    <m/>
    <n v="133.81"/>
    <x v="311"/>
    <b v="0"/>
    <s v="https://via.placeholder.com/200?text=Product+PRD00531"/>
  </r>
  <r>
    <x v="531"/>
    <s v="Item 532"/>
    <s v="Food &amp; Beverage"/>
    <s v="BrandA"/>
    <s v="EastCo"/>
    <n v="9.17"/>
    <m/>
    <n v="10.34"/>
    <x v="312"/>
    <b v="1"/>
    <s v="https://via.placeholder.com/200?text=Product+PRD00532"/>
  </r>
  <r>
    <x v="532"/>
    <s v="Item 533"/>
    <s v="Food &amp; Beverage"/>
    <s v="BrandF"/>
    <s v="Gulf Imports"/>
    <n v="126.57"/>
    <m/>
    <n v="203.58"/>
    <x v="302"/>
    <b v="0"/>
    <s v="https://via.placeholder.com/200?text=Product+PRD00533"/>
  </r>
  <r>
    <x v="533"/>
    <s v="Item 534"/>
    <s v="Electronics"/>
    <s v="BrandC"/>
    <s v="Nile Traders"/>
    <n v="136.62"/>
    <m/>
    <n v="178.67"/>
    <x v="313"/>
    <b v="0"/>
    <s v="https://via.placeholder.com/200?text=Product+PRD00534"/>
  </r>
  <r>
    <x v="534"/>
    <s v="Item 535"/>
    <s v="Home Care"/>
    <s v="BrandC"/>
    <s v="Delta Supplies"/>
    <n v="187.25"/>
    <m/>
    <n v="221.98"/>
    <x v="165"/>
    <b v="0"/>
    <s v="https://via.placeholder.com/200?text=Product+PRD00535"/>
  </r>
  <r>
    <x v="535"/>
    <s v="Item 536"/>
    <s v="Home Care"/>
    <s v="BrandD"/>
    <s v="ABC Dist."/>
    <n v="180.83"/>
    <m/>
    <n v="215.57"/>
    <x v="263"/>
    <b v="0"/>
    <s v="https://via.placeholder.com/200?text=Product+PRD00536"/>
  </r>
  <r>
    <x v="536"/>
    <s v="Item 537"/>
    <s v="Food &amp; Beverage"/>
    <s v="BrandE"/>
    <s v="Delta Supplies"/>
    <n v="168.94"/>
    <m/>
    <n v="221.94"/>
    <x v="94"/>
    <b v="0"/>
    <s v="https://via.placeholder.com/200?text=Product+PRD00537"/>
  </r>
  <r>
    <x v="537"/>
    <s v="Item 538"/>
    <s v="Electronics"/>
    <s v="BrandE"/>
    <s v="Gulf Imports"/>
    <n v="99.46"/>
    <m/>
    <n v="134.07"/>
    <x v="201"/>
    <b v="0"/>
    <s v="https://via.placeholder.com/200?text=Product+PRD00538"/>
  </r>
  <r>
    <x v="538"/>
    <s v="Item 539"/>
    <s v="Electronics"/>
    <s v="BrandA"/>
    <s v="ABC Dist."/>
    <n v="56.16"/>
    <m/>
    <n v="83.42"/>
    <x v="314"/>
    <b v="0"/>
    <s v="https://via.placeholder.com/200?text=Product+PRD00539"/>
  </r>
  <r>
    <x v="539"/>
    <s v="Item 540"/>
    <s v="Electronics"/>
    <s v="BrandA"/>
    <s v="Nile Traders"/>
    <n v="38"/>
    <m/>
    <n v="59.47"/>
    <x v="315"/>
    <b v="0"/>
    <s v="https://via.placeholder.com/200?text=Product+PRD00540"/>
  </r>
  <r>
    <x v="540"/>
    <s v="Item 541"/>
    <s v="Home Care"/>
    <s v="BrandD"/>
    <s v="Nile Traders"/>
    <n v="106.85"/>
    <m/>
    <n v="213.51"/>
    <x v="178"/>
    <b v="0"/>
    <s v="https://via.placeholder.com/200?text=Product+PRD00541"/>
  </r>
  <r>
    <x v="541"/>
    <s v="Item 542"/>
    <s v="Grocery"/>
    <s v="BrandB"/>
    <s v="Nile Traders"/>
    <n v="127.07"/>
    <m/>
    <n v="162.63999999999999"/>
    <x v="94"/>
    <b v="0"/>
    <s v="https://via.placeholder.com/200?text=Product+PRD00542"/>
  </r>
  <r>
    <x v="542"/>
    <s v="Item 543"/>
    <s v="Personal Care"/>
    <s v="BrandB"/>
    <s v="ABC Dist."/>
    <n v="198.56"/>
    <m/>
    <n v="385.72"/>
    <x v="113"/>
    <b v="0"/>
    <s v="https://via.placeholder.com/200?text=Product+PRD00543"/>
  </r>
  <r>
    <x v="543"/>
    <s v="Item 544"/>
    <s v="Personal Care"/>
    <s v="BrandA"/>
    <s v="ABC Dist."/>
    <n v="181.1"/>
    <m/>
    <n v="404.72"/>
    <x v="316"/>
    <b v="0"/>
    <s v="https://via.placeholder.com/200?text=Product+PRD00544"/>
  </r>
  <r>
    <x v="544"/>
    <s v="Item 545"/>
    <s v="Personal Care"/>
    <s v="BrandA"/>
    <s v="EastCo"/>
    <n v="112.33"/>
    <m/>
    <n v="270.39"/>
    <x v="317"/>
    <b v="0"/>
    <s v="https://via.placeholder.com/200?text=Product+PRD00545"/>
  </r>
  <r>
    <x v="545"/>
    <s v="Item 546"/>
    <s v="Personal Care"/>
    <s v="BrandE"/>
    <s v="Nile Traders"/>
    <n v="82.02"/>
    <m/>
    <n v="196.92"/>
    <x v="241"/>
    <b v="0"/>
    <s v="https://via.placeholder.com/200?text=Product+PRD00546"/>
  </r>
  <r>
    <x v="546"/>
    <s v="Item 547"/>
    <s v="Personal Care"/>
    <s v="BrandE"/>
    <s v="Gulf Imports"/>
    <n v="114.8"/>
    <m/>
    <n v="200.34"/>
    <x v="73"/>
    <b v="1"/>
    <s v="https://via.placeholder.com/200?text=Product+PRD00547"/>
  </r>
  <r>
    <x v="547"/>
    <s v="Item 548"/>
    <s v="Personal Care"/>
    <s v="BrandC"/>
    <s v="Gulf Imports"/>
    <n v="101.08"/>
    <m/>
    <n v="137.77000000000001"/>
    <x v="28"/>
    <b v="0"/>
    <s v="https://via.placeholder.com/200?text=Product+PRD00548"/>
  </r>
  <r>
    <x v="548"/>
    <s v="Item 549"/>
    <s v="Home Care"/>
    <s v="BrandB"/>
    <s v="EastCo"/>
    <n v="155.06"/>
    <m/>
    <n v="178.48"/>
    <x v="46"/>
    <b v="1"/>
    <s v="https://via.placeholder.com/200?text=Product+PRD00549"/>
  </r>
  <r>
    <x v="549"/>
    <s v="Item 550"/>
    <s v="Grocery"/>
    <s v="BrandC"/>
    <s v="Nile Traders"/>
    <n v="66.38"/>
    <m/>
    <n v="113.21"/>
    <x v="318"/>
    <b v="1"/>
    <s v="https://via.placeholder.com/200?text=Product+PRD00550"/>
  </r>
  <r>
    <x v="550"/>
    <s v="Item 551"/>
    <s v="Personal Care"/>
    <s v="BrandE"/>
    <s v="Gulf Imports"/>
    <n v="68.680000000000007"/>
    <m/>
    <n v="124.81"/>
    <x v="6"/>
    <b v="1"/>
    <s v="https://via.placeholder.com/200?text=Product+PRD00551"/>
  </r>
  <r>
    <x v="551"/>
    <s v="Item 552"/>
    <s v="Personal Care"/>
    <s v="BrandA"/>
    <s v="ABC Dist."/>
    <n v="164.75"/>
    <m/>
    <n v="334.27"/>
    <x v="319"/>
    <b v="1"/>
    <s v="https://via.placeholder.com/200?text=Product+PRD00552"/>
  </r>
  <r>
    <x v="552"/>
    <s v="Item 553"/>
    <s v="Personal Care"/>
    <s v="BrandA"/>
    <s v="Gulf Imports"/>
    <n v="94.06"/>
    <m/>
    <n v="196.2"/>
    <x v="320"/>
    <b v="0"/>
    <s v="https://via.placeholder.com/200?text=Product+PRD00553"/>
  </r>
  <r>
    <x v="553"/>
    <s v="Item 554"/>
    <s v="Home Care"/>
    <s v="BrandC"/>
    <s v="ABC Dist."/>
    <n v="91.26"/>
    <m/>
    <n v="140.35"/>
    <x v="185"/>
    <b v="0"/>
    <s v="https://via.placeholder.com/200?text=Product+PRD00554"/>
  </r>
  <r>
    <x v="554"/>
    <s v="Item 555"/>
    <s v="Home Care"/>
    <s v="BrandA"/>
    <s v="ABC Dist."/>
    <n v="103.75"/>
    <m/>
    <n v="234.11"/>
    <x v="321"/>
    <b v="0"/>
    <s v="https://via.placeholder.com/200?text=Product+PRD00555"/>
  </r>
  <r>
    <x v="555"/>
    <s v="Item 556"/>
    <s v="Grocery"/>
    <s v="BrandD"/>
    <s v="Nile Traders"/>
    <n v="11.19"/>
    <m/>
    <n v="22.33"/>
    <x v="322"/>
    <b v="1"/>
    <s v="https://via.placeholder.com/200?text=Product+PRD00556"/>
  </r>
  <r>
    <x v="556"/>
    <s v="Item 557"/>
    <s v="Food &amp; Beverage"/>
    <s v="BrandC"/>
    <s v="EastCo"/>
    <n v="88.4"/>
    <m/>
    <n v="174.6"/>
    <x v="6"/>
    <b v="0"/>
    <s v="https://via.placeholder.com/200?text=Product+PRD00557"/>
  </r>
  <r>
    <x v="557"/>
    <s v="Item 558"/>
    <s v="Grocery"/>
    <s v="BrandC"/>
    <s v="EastCo"/>
    <n v="169.09"/>
    <m/>
    <n v="225.19"/>
    <x v="323"/>
    <b v="0"/>
    <s v="https://via.placeholder.com/200?text=Product+PRD00558"/>
  </r>
  <r>
    <x v="558"/>
    <s v="Item 559"/>
    <s v="Grocery"/>
    <s v="BrandD"/>
    <s v="Delta Supplies"/>
    <n v="67.19"/>
    <m/>
    <n v="108.05"/>
    <x v="324"/>
    <b v="0"/>
    <s v="https://via.placeholder.com/200?text=Product+PRD00559"/>
  </r>
  <r>
    <x v="559"/>
    <s v="Item 560"/>
    <s v="Grocery"/>
    <s v="BrandA"/>
    <s v="Nile Traders"/>
    <n v="28.89"/>
    <m/>
    <n v="36.06"/>
    <x v="325"/>
    <b v="1"/>
    <s v="https://via.placeholder.com/200?text=Product+PRD00560"/>
  </r>
  <r>
    <x v="560"/>
    <s v="Item 561"/>
    <s v="Personal Care"/>
    <s v="BrandD"/>
    <s v="ABC Dist."/>
    <n v="28.62"/>
    <m/>
    <n v="61.41"/>
    <x v="326"/>
    <b v="1"/>
    <s v="https://via.placeholder.com/200?text=Product+PRD00561"/>
  </r>
  <r>
    <x v="561"/>
    <s v="Item 562"/>
    <s v="Home Care"/>
    <s v="BrandF"/>
    <s v="Nile Traders"/>
    <n v="57.34"/>
    <m/>
    <n v="77.62"/>
    <x v="210"/>
    <b v="0"/>
    <s v="https://via.placeholder.com/200?text=Product+PRD00562"/>
  </r>
  <r>
    <x v="562"/>
    <s v="Item 563"/>
    <s v="Grocery"/>
    <s v="BrandE"/>
    <s v="Delta Supplies"/>
    <n v="85.06"/>
    <m/>
    <n v="122.68"/>
    <x v="37"/>
    <b v="0"/>
    <s v="https://via.placeholder.com/200?text=Product+PRD00563"/>
  </r>
  <r>
    <x v="563"/>
    <s v="Item 564"/>
    <s v="Grocery"/>
    <s v="BrandF"/>
    <s v="EastCo"/>
    <n v="104.78"/>
    <m/>
    <n v="204.9"/>
    <x v="25"/>
    <b v="1"/>
    <s v="https://via.placeholder.com/200?text=Product+PRD00564"/>
  </r>
  <r>
    <x v="564"/>
    <s v="Item 565"/>
    <s v="Grocery"/>
    <s v="BrandD"/>
    <s v="ABC Dist."/>
    <n v="22.73"/>
    <m/>
    <n v="46.95"/>
    <x v="75"/>
    <b v="0"/>
    <s v="https://via.placeholder.com/200?text=Product+PRD00565"/>
  </r>
  <r>
    <x v="565"/>
    <s v="Item 566"/>
    <s v="Home Care"/>
    <s v="BrandF"/>
    <s v="Gulf Imports"/>
    <n v="33.11"/>
    <m/>
    <n v="44.14"/>
    <x v="283"/>
    <b v="1"/>
    <s v="https://via.placeholder.com/200?text=Product+PRD00566"/>
  </r>
  <r>
    <x v="566"/>
    <s v="Item 567"/>
    <s v="Personal Care"/>
    <s v="BrandA"/>
    <s v="Nile Traders"/>
    <n v="52.01"/>
    <m/>
    <n v="103.42"/>
    <x v="164"/>
    <b v="0"/>
    <s v="https://via.placeholder.com/200?text=Product+PRD00567"/>
  </r>
  <r>
    <x v="567"/>
    <s v="Item 568"/>
    <s v="Food &amp; Beverage"/>
    <s v="BrandA"/>
    <s v="Delta Supplies"/>
    <n v="149.69999999999999"/>
    <m/>
    <n v="200"/>
    <x v="133"/>
    <b v="0"/>
    <s v="https://via.placeholder.com/200?text=Product+PRD00568"/>
  </r>
  <r>
    <x v="568"/>
    <s v="Item 569"/>
    <s v="Home Care"/>
    <s v="BrandA"/>
    <s v="EastCo"/>
    <n v="165.54"/>
    <m/>
    <n v="342.36"/>
    <x v="53"/>
    <b v="1"/>
    <s v="https://via.placeholder.com/200?text=Product+PRD00569"/>
  </r>
  <r>
    <x v="569"/>
    <s v="Item 570"/>
    <s v="Electronics"/>
    <s v="BrandE"/>
    <s v="Gulf Imports"/>
    <n v="178.71"/>
    <m/>
    <n v="437.87"/>
    <x v="39"/>
    <b v="0"/>
    <s v="https://via.placeholder.com/200?text=Product+PRD00570"/>
  </r>
  <r>
    <x v="570"/>
    <s v="Item 571"/>
    <s v="Personal Care"/>
    <s v="BrandB"/>
    <s v="EastCo"/>
    <n v="85.13"/>
    <m/>
    <n v="207.03"/>
    <x v="139"/>
    <b v="1"/>
    <s v="https://via.placeholder.com/200?text=Product+PRD00571"/>
  </r>
  <r>
    <x v="571"/>
    <s v="Item 572"/>
    <s v="Personal Care"/>
    <s v="BrandD"/>
    <s v="EastCo"/>
    <n v="28.1"/>
    <m/>
    <n v="45.92"/>
    <x v="327"/>
    <b v="1"/>
    <s v="https://via.placeholder.com/200?text=Product+PRD00572"/>
  </r>
  <r>
    <x v="572"/>
    <s v="Item 573"/>
    <s v="Home Care"/>
    <s v="BrandA"/>
    <s v="Nile Traders"/>
    <n v="20.09"/>
    <m/>
    <n v="36.700000000000003"/>
    <x v="149"/>
    <b v="1"/>
    <s v="https://via.placeholder.com/200?text=Product+PRD00573"/>
  </r>
  <r>
    <x v="573"/>
    <s v="Item 574"/>
    <s v="Electronics"/>
    <s v="BrandD"/>
    <s v="Delta Supplies"/>
    <n v="172.64"/>
    <m/>
    <n v="206.99"/>
    <x v="71"/>
    <b v="0"/>
    <s v="https://via.placeholder.com/200?text=Product+PRD00574"/>
  </r>
  <r>
    <x v="574"/>
    <s v="Item 575"/>
    <s v="Grocery"/>
    <s v="BrandE"/>
    <s v="EastCo"/>
    <n v="95.43"/>
    <m/>
    <n v="120.6"/>
    <x v="219"/>
    <b v="0"/>
    <s v="https://via.placeholder.com/200?text=Product+PRD00575"/>
  </r>
  <r>
    <x v="575"/>
    <s v="Item 576"/>
    <s v="Home Care"/>
    <s v="BrandC"/>
    <s v="Nile Traders"/>
    <n v="37.93"/>
    <m/>
    <n v="42.52"/>
    <x v="328"/>
    <b v="1"/>
    <s v="https://via.placeholder.com/200?text=Product+PRD00576"/>
  </r>
  <r>
    <x v="576"/>
    <s v="Item 577"/>
    <s v="Food &amp; Beverage"/>
    <s v="BrandE"/>
    <s v="EastCo"/>
    <n v="136.34"/>
    <m/>
    <n v="221.57"/>
    <x v="329"/>
    <b v="0"/>
    <s v="https://via.placeholder.com/200?text=Product+PRD00577"/>
  </r>
  <r>
    <x v="577"/>
    <s v="Item 578"/>
    <s v="Personal Care"/>
    <s v="BrandC"/>
    <s v="EastCo"/>
    <n v="18.12"/>
    <m/>
    <n v="23.12"/>
    <x v="330"/>
    <b v="0"/>
    <s v="https://via.placeholder.com/200?text=Product+PRD00578"/>
  </r>
  <r>
    <x v="578"/>
    <s v="Item 579"/>
    <s v="Grocery"/>
    <s v="BrandE"/>
    <s v="Nile Traders"/>
    <n v="143.31"/>
    <m/>
    <n v="351.57"/>
    <x v="331"/>
    <b v="1"/>
    <s v="https://via.placeholder.com/200?text=Product+PRD00579"/>
  </r>
  <r>
    <x v="579"/>
    <s v="Item 580"/>
    <s v="Food &amp; Beverage"/>
    <s v="BrandF"/>
    <s v="Nile Traders"/>
    <n v="53.71"/>
    <m/>
    <n v="77.39"/>
    <x v="332"/>
    <b v="0"/>
    <s v="https://via.placeholder.com/200?text=Product+PRD00580"/>
  </r>
  <r>
    <x v="580"/>
    <s v="Item 581"/>
    <s v="Personal Care"/>
    <s v="BrandB"/>
    <s v="Delta Supplies"/>
    <n v="17.489999999999998"/>
    <m/>
    <n v="28.86"/>
    <x v="84"/>
    <b v="0"/>
    <s v="https://via.placeholder.com/200?text=Product+PRD00581"/>
  </r>
  <r>
    <x v="581"/>
    <s v="Item 582"/>
    <s v="Grocery"/>
    <s v="BrandE"/>
    <s v="Nile Traders"/>
    <n v="145.93"/>
    <m/>
    <n v="328.28"/>
    <x v="333"/>
    <b v="0"/>
    <s v="https://via.placeholder.com/200?text=Product+PRD00582"/>
  </r>
  <r>
    <x v="582"/>
    <s v="Item 583"/>
    <s v="Personal Care"/>
    <s v="BrandA"/>
    <s v="ABC Dist."/>
    <n v="65.14"/>
    <m/>
    <n v="104"/>
    <x v="56"/>
    <b v="1"/>
    <s v="https://via.placeholder.com/200?text=Product+PRD00583"/>
  </r>
  <r>
    <x v="583"/>
    <s v="Item 584"/>
    <s v="Grocery"/>
    <s v="BrandF"/>
    <s v="Gulf Imports"/>
    <n v="24.81"/>
    <m/>
    <n v="50.23"/>
    <x v="82"/>
    <b v="0"/>
    <s v="https://via.placeholder.com/200?text=Product+PRD00584"/>
  </r>
  <r>
    <x v="584"/>
    <s v="Item 585"/>
    <s v="Food &amp; Beverage"/>
    <s v="BrandE"/>
    <s v="Delta Supplies"/>
    <n v="193.45"/>
    <m/>
    <n v="278.98"/>
    <x v="334"/>
    <b v="0"/>
    <s v="https://via.placeholder.com/200?text=Product+PRD00585"/>
  </r>
  <r>
    <x v="585"/>
    <s v="Item 586"/>
    <s v="Grocery"/>
    <s v="BrandA"/>
    <s v="EastCo"/>
    <n v="123.32"/>
    <m/>
    <n v="237.85"/>
    <x v="335"/>
    <b v="1"/>
    <s v="https://via.placeholder.com/200?text=Product+PRD00586"/>
  </r>
  <r>
    <x v="586"/>
    <s v="Item 587"/>
    <s v="Personal Care"/>
    <s v="BrandF"/>
    <s v="EastCo"/>
    <n v="62.64"/>
    <m/>
    <n v="125.96"/>
    <x v="331"/>
    <b v="1"/>
    <s v="https://via.placeholder.com/200?text=Product+PRD00587"/>
  </r>
  <r>
    <x v="587"/>
    <s v="Item 588"/>
    <s v="Personal Care"/>
    <s v="BrandB"/>
    <s v="Delta Supplies"/>
    <n v="177.46"/>
    <m/>
    <n v="331.48"/>
    <x v="219"/>
    <b v="0"/>
    <s v="https://via.placeholder.com/200?text=Product+PRD00588"/>
  </r>
  <r>
    <x v="588"/>
    <s v="Item 589"/>
    <s v="Electronics"/>
    <s v="BrandD"/>
    <s v="Nile Traders"/>
    <n v="123.3"/>
    <m/>
    <n v="199.08"/>
    <x v="239"/>
    <b v="0"/>
    <s v="https://via.placeholder.com/200?text=Product+PRD00589"/>
  </r>
  <r>
    <x v="589"/>
    <s v="Item 590"/>
    <s v="Personal Care"/>
    <s v="BrandC"/>
    <s v="ABC Dist."/>
    <n v="7.79"/>
    <m/>
    <n v="14.12"/>
    <x v="312"/>
    <b v="0"/>
    <s v="https://via.placeholder.com/200?text=Product+PRD00590"/>
  </r>
  <r>
    <x v="590"/>
    <s v="Item 591"/>
    <s v="Electronics"/>
    <s v="BrandB"/>
    <s v="ABC Dist."/>
    <n v="191.77"/>
    <m/>
    <n v="371.8"/>
    <x v="336"/>
    <b v="1"/>
    <s v="https://via.placeholder.com/200?text=Product+PRD00591"/>
  </r>
  <r>
    <x v="591"/>
    <s v="Item 592"/>
    <s v="Electronics"/>
    <s v="BrandD"/>
    <s v="Gulf Imports"/>
    <n v="194.74"/>
    <m/>
    <n v="309.10000000000002"/>
    <x v="337"/>
    <b v="1"/>
    <s v="https://via.placeholder.com/200?text=Product+PRD00592"/>
  </r>
  <r>
    <x v="592"/>
    <s v="Item 593"/>
    <s v="Home Care"/>
    <s v="BrandB"/>
    <s v="Delta Supplies"/>
    <n v="86.53"/>
    <m/>
    <n v="112.34"/>
    <x v="129"/>
    <b v="0"/>
    <s v="https://via.placeholder.com/200?text=Product+PRD00593"/>
  </r>
  <r>
    <x v="593"/>
    <s v="Item 594"/>
    <s v="Electronics"/>
    <s v="BrandC"/>
    <s v="Nile Traders"/>
    <n v="80.92"/>
    <m/>
    <n v="154.68"/>
    <x v="12"/>
    <b v="1"/>
    <s v="https://via.placeholder.com/200?text=Product+PRD00594"/>
  </r>
  <r>
    <x v="594"/>
    <s v="Item 595"/>
    <s v="Personal Care"/>
    <s v="BrandC"/>
    <s v="Delta Supplies"/>
    <n v="89.9"/>
    <m/>
    <n v="178.88"/>
    <x v="338"/>
    <b v="0"/>
    <s v="https://via.placeholder.com/200?text=Product+PRD00595"/>
  </r>
  <r>
    <x v="595"/>
    <s v="Missing"/>
    <s v="Electronics"/>
    <s v="BrandA"/>
    <s v="ABC Dist."/>
    <n v="91.02"/>
    <m/>
    <n v="109.84"/>
    <x v="339"/>
    <b v="1"/>
    <s v="https://via.placeholder.com/200?text=Product+PRD00596"/>
  </r>
  <r>
    <x v="596"/>
    <s v="Item 597"/>
    <s v="Personal Care"/>
    <s v="BrandD"/>
    <s v="Gulf Imports"/>
    <n v="103.74"/>
    <m/>
    <n v="241.88"/>
    <x v="94"/>
    <b v="1"/>
    <s v="https://via.placeholder.com/200?text=Product+PRD00597"/>
  </r>
  <r>
    <x v="597"/>
    <s v="Item 598"/>
    <s v="Grocery"/>
    <s v="BrandF"/>
    <s v="ABC Dist."/>
    <n v="148"/>
    <m/>
    <n v="308.37"/>
    <x v="312"/>
    <b v="1"/>
    <s v="https://via.placeholder.com/200?text=Product+PRD00598"/>
  </r>
  <r>
    <x v="598"/>
    <s v="Item 599"/>
    <s v="Grocery"/>
    <s v="BrandE"/>
    <s v="Delta Supplies"/>
    <n v="130.80000000000001"/>
    <m/>
    <n v="306.19"/>
    <x v="46"/>
    <b v="0"/>
    <s v="https://via.placeholder.com/200?text=Product+PRD00599"/>
  </r>
  <r>
    <x v="599"/>
    <s v="Item 600"/>
    <s v="Personal Care"/>
    <s v="BrandA"/>
    <s v="Gulf Imports"/>
    <n v="60.23"/>
    <m/>
    <n v="70.510000000000005"/>
    <x v="299"/>
    <b v="1"/>
    <s v="https://via.placeholder.com/200?text=Product+PRD00600"/>
  </r>
  <r>
    <x v="600"/>
    <s v="Item 601"/>
    <s v="Personal Care"/>
    <s v="BrandD"/>
    <s v="Gulf Imports"/>
    <n v="24"/>
    <m/>
    <n v="33.340000000000003"/>
    <x v="30"/>
    <b v="1"/>
    <s v="https://via.placeholder.com/200?text=Product+PRD00601"/>
  </r>
  <r>
    <x v="601"/>
    <s v="Item 602"/>
    <s v="Food &amp; Beverage"/>
    <s v="BrandB"/>
    <s v="EastCo"/>
    <n v="145.12"/>
    <m/>
    <n v="338.7"/>
    <x v="177"/>
    <b v="0"/>
    <s v="https://via.placeholder.com/200?text=Product+PRD00602"/>
  </r>
  <r>
    <x v="602"/>
    <s v="Item 603"/>
    <s v="Home Care"/>
    <s v="BrandF"/>
    <s v="ABC Dist."/>
    <n v="89.68"/>
    <m/>
    <n v="147.94"/>
    <x v="340"/>
    <b v="0"/>
    <s v="https://via.placeholder.com/200?text=Product+PRD00603"/>
  </r>
  <r>
    <x v="603"/>
    <s v="Item 604"/>
    <s v="Grocery"/>
    <s v="BrandC"/>
    <s v="Delta Supplies"/>
    <n v="90.64"/>
    <m/>
    <n v="213.93"/>
    <x v="341"/>
    <b v="1"/>
    <s v="https://via.placeholder.com/200?text=Product+PRD00604"/>
  </r>
  <r>
    <x v="604"/>
    <s v="Item 605"/>
    <s v="Electronics"/>
    <s v="BrandD"/>
    <s v="ABC Dist."/>
    <n v="23.28"/>
    <m/>
    <n v="32.340000000000003"/>
    <x v="342"/>
    <b v="1"/>
    <s v="https://via.placeholder.com/200?text=Product+PRD00605"/>
  </r>
  <r>
    <x v="605"/>
    <s v="Item 606"/>
    <s v="Grocery"/>
    <s v="BrandD"/>
    <s v="Nile Traders"/>
    <n v="102.32"/>
    <m/>
    <n v="179.99"/>
    <x v="334"/>
    <b v="0"/>
    <s v="https://via.placeholder.com/200?text=Product+PRD00606"/>
  </r>
  <r>
    <x v="606"/>
    <s v="Item 607"/>
    <s v="Personal Care"/>
    <s v="BrandB"/>
    <s v="Nile Traders"/>
    <n v="130.55000000000001"/>
    <m/>
    <n v="235.7"/>
    <x v="343"/>
    <b v="1"/>
    <s v="https://via.placeholder.com/200?text=Product+PRD00607"/>
  </r>
  <r>
    <x v="607"/>
    <s v="Item 608"/>
    <s v="Home Care"/>
    <s v="BrandC"/>
    <s v="Delta Supplies"/>
    <n v="36.46"/>
    <m/>
    <n v="69.010000000000005"/>
    <x v="52"/>
    <b v="1"/>
    <s v="https://via.placeholder.com/200?text=Product+PRD00608"/>
  </r>
  <r>
    <x v="608"/>
    <s v="Item 609"/>
    <s v="Personal Care"/>
    <s v="BrandB"/>
    <s v="EastCo"/>
    <n v="80.8"/>
    <m/>
    <n v="90.48"/>
    <x v="241"/>
    <b v="0"/>
    <s v="https://via.placeholder.com/200?text=Product+PRD00609"/>
  </r>
  <r>
    <x v="609"/>
    <s v="Item 610"/>
    <s v="Home Care"/>
    <s v="BrandF"/>
    <s v="Nile Traders"/>
    <n v="48.2"/>
    <m/>
    <n v="103.85"/>
    <x v="55"/>
    <b v="0"/>
    <s v="https://via.placeholder.com/200?text=Product+PRD00610"/>
  </r>
  <r>
    <x v="610"/>
    <s v="Item 611"/>
    <s v="Electronics"/>
    <s v="BrandC"/>
    <s v="Delta Supplies"/>
    <n v="129.38"/>
    <m/>
    <n v="256.42"/>
    <x v="344"/>
    <b v="0"/>
    <s v="https://via.placeholder.com/200?text=Product+PRD00611"/>
  </r>
  <r>
    <x v="611"/>
    <s v="Item 612"/>
    <s v="Home Care"/>
    <s v="BrandA"/>
    <s v="Nile Traders"/>
    <n v="195.79"/>
    <m/>
    <n v="418.22"/>
    <x v="94"/>
    <b v="1"/>
    <s v="https://via.placeholder.com/200?text=Product+PRD00612"/>
  </r>
  <r>
    <x v="612"/>
    <s v="Item 613"/>
    <s v="Personal Care"/>
    <s v="BrandB"/>
    <s v="ABC Dist."/>
    <n v="62.68"/>
    <m/>
    <n v="140.01"/>
    <x v="49"/>
    <b v="0"/>
    <s v="https://via.placeholder.com/200?text=Product+PRD00613"/>
  </r>
  <r>
    <x v="613"/>
    <s v="Item 614"/>
    <s v="Electronics"/>
    <s v="BrandB"/>
    <s v="Nile Traders"/>
    <n v="185.75"/>
    <m/>
    <n v="254.26"/>
    <x v="32"/>
    <b v="0"/>
    <s v="https://via.placeholder.com/200?text=Product+PRD00614"/>
  </r>
  <r>
    <x v="614"/>
    <s v="Item 615"/>
    <s v="Food &amp; Beverage"/>
    <s v="BrandB"/>
    <s v="Delta Supplies"/>
    <n v="42.3"/>
    <m/>
    <n v="89.65"/>
    <x v="22"/>
    <b v="1"/>
    <s v="https://via.placeholder.com/200?text=Product+PRD00615"/>
  </r>
  <r>
    <x v="615"/>
    <s v="Item 616"/>
    <s v="Electronics"/>
    <s v="BrandA"/>
    <s v="ABC Dist."/>
    <n v="150.4"/>
    <m/>
    <n v="287.49"/>
    <x v="59"/>
    <b v="0"/>
    <s v="https://via.placeholder.com/200?text=Product+PRD00616"/>
  </r>
  <r>
    <x v="616"/>
    <s v="Item 617"/>
    <s v="Home Care"/>
    <s v="BrandB"/>
    <s v="Gulf Imports"/>
    <n v="171.31"/>
    <m/>
    <n v="312.39999999999998"/>
    <x v="277"/>
    <b v="0"/>
    <s v="https://via.placeholder.com/200?text=Product+PRD00617"/>
  </r>
  <r>
    <x v="617"/>
    <s v="Item 618"/>
    <s v="Food &amp; Beverage"/>
    <s v="BrandB"/>
    <s v="ABC Dist."/>
    <n v="18.600000000000001"/>
    <m/>
    <n v="25.54"/>
    <x v="93"/>
    <b v="0"/>
    <s v="https://via.placeholder.com/200?text=Product+PRD00618"/>
  </r>
  <r>
    <x v="618"/>
    <s v="Item 619"/>
    <s v="Home Care"/>
    <s v="BrandC"/>
    <s v="Gulf Imports"/>
    <n v="157.15"/>
    <m/>
    <n v="339.49"/>
    <x v="198"/>
    <b v="1"/>
    <s v="https://via.placeholder.com/200?text=Product+PRD00619"/>
  </r>
  <r>
    <x v="619"/>
    <s v="Item 620"/>
    <s v="Food &amp; Beverage"/>
    <s v="BrandE"/>
    <s v="Delta Supplies"/>
    <n v="32.479999999999997"/>
    <m/>
    <n v="64.430000000000007"/>
    <x v="165"/>
    <b v="1"/>
    <s v="https://via.placeholder.com/200?text=Product+PRD00620"/>
  </r>
  <r>
    <x v="620"/>
    <s v="Item 621"/>
    <s v="Grocery"/>
    <s v="BrandC"/>
    <s v="Nile Traders"/>
    <n v="180.87"/>
    <m/>
    <n v="241.86"/>
    <x v="345"/>
    <b v="0"/>
    <s v="https://via.placeholder.com/200?text=Product+PRD00621"/>
  </r>
  <r>
    <x v="621"/>
    <s v="Item 622"/>
    <s v="Personal Care"/>
    <s v="BrandA"/>
    <s v="Gulf Imports"/>
    <n v="55.92"/>
    <m/>
    <n v="103.79"/>
    <x v="272"/>
    <b v="0"/>
    <s v="https://via.placeholder.com/200?text=Product+PRD00622"/>
  </r>
  <r>
    <x v="622"/>
    <s v="Item 623"/>
    <s v="Grocery"/>
    <s v="BrandD"/>
    <s v="ABC Dist."/>
    <n v="166.93"/>
    <m/>
    <n v="374.54"/>
    <x v="31"/>
    <b v="1"/>
    <s v="https://via.placeholder.com/200?text=Product+PRD00623"/>
  </r>
  <r>
    <x v="623"/>
    <s v="Item 624"/>
    <s v="Personal Care"/>
    <s v="BrandE"/>
    <s v="Delta Supplies"/>
    <n v="23.1"/>
    <m/>
    <n v="39.08"/>
    <x v="346"/>
    <b v="0"/>
    <s v="https://via.placeholder.com/200?text=Product+PRD00624"/>
  </r>
  <r>
    <x v="624"/>
    <s v="Item 625"/>
    <s v="Grocery"/>
    <s v="BrandE"/>
    <s v="EastCo"/>
    <n v="118.69"/>
    <m/>
    <n v="175.68"/>
    <x v="30"/>
    <b v="0"/>
    <s v="https://via.placeholder.com/200?text=Product+PRD00625"/>
  </r>
  <r>
    <x v="625"/>
    <s v="Item 626"/>
    <s v="Food &amp; Beverage"/>
    <s v="BrandE"/>
    <s v="Delta Supplies"/>
    <n v="21.12"/>
    <m/>
    <n v="28.14"/>
    <x v="347"/>
    <b v="1"/>
    <s v="https://via.placeholder.com/200?text=Product+PRD00626"/>
  </r>
  <r>
    <x v="626"/>
    <s v="Item 627"/>
    <s v="Grocery"/>
    <s v="BrandE"/>
    <s v="Delta Supplies"/>
    <n v="180.22"/>
    <m/>
    <n v="204.73"/>
    <x v="228"/>
    <b v="0"/>
    <s v="https://via.placeholder.com/200?text=Product+PRD00627"/>
  </r>
  <r>
    <x v="627"/>
    <s v="Item 628"/>
    <s v="Home Care"/>
    <s v="BrandF"/>
    <s v="EastCo"/>
    <n v="104.9"/>
    <m/>
    <n v="219.08"/>
    <x v="47"/>
    <b v="1"/>
    <s v="https://via.placeholder.com/200?text=Product+PRD00628"/>
  </r>
  <r>
    <x v="628"/>
    <s v="Item 629"/>
    <s v="Electronics"/>
    <s v="BrandF"/>
    <s v="ABC Dist."/>
    <n v="57.4"/>
    <m/>
    <n v="73.98"/>
    <x v="319"/>
    <b v="0"/>
    <s v="https://via.placeholder.com/200?text=Product+PRD00629"/>
  </r>
  <r>
    <x v="629"/>
    <s v="Item 630"/>
    <s v="Electronics"/>
    <s v="BrandC"/>
    <s v="Nile Traders"/>
    <n v="169.63"/>
    <m/>
    <n v="231.18"/>
    <x v="31"/>
    <b v="0"/>
    <s v="https://via.placeholder.com/200?text=Product+PRD00630"/>
  </r>
  <r>
    <x v="630"/>
    <s v="Item 631"/>
    <s v="Personal Care"/>
    <s v="BrandC"/>
    <s v="Nile Traders"/>
    <n v="45.85"/>
    <m/>
    <n v="64.599999999999994"/>
    <x v="146"/>
    <b v="0"/>
    <s v="https://via.placeholder.com/200?text=Product+PRD00631"/>
  </r>
  <r>
    <x v="631"/>
    <s v="Item 632"/>
    <s v="Grocery"/>
    <s v="BrandB"/>
    <s v="Gulf Imports"/>
    <n v="114.64"/>
    <m/>
    <n v="193.55"/>
    <x v="234"/>
    <b v="1"/>
    <s v="https://via.placeholder.com/200?text=Product+PRD00632"/>
  </r>
  <r>
    <x v="632"/>
    <s v="Item 633"/>
    <s v="Home Care"/>
    <s v="BrandB"/>
    <s v="EastCo"/>
    <n v="14.22"/>
    <m/>
    <n v="33.549999999999997"/>
    <x v="339"/>
    <b v="1"/>
    <s v="https://via.placeholder.com/200?text=Product+PRD00633"/>
  </r>
  <r>
    <x v="633"/>
    <s v="Item 634"/>
    <s v="Food &amp; Beverage"/>
    <s v="BrandB"/>
    <s v="Nile Traders"/>
    <n v="87.21"/>
    <m/>
    <n v="193.66"/>
    <x v="333"/>
    <b v="1"/>
    <s v="https://via.placeholder.com/200?text=Product+PRD00634"/>
  </r>
  <r>
    <x v="634"/>
    <s v="Item 635"/>
    <s v="Personal Care"/>
    <s v="BrandD"/>
    <s v="Nile Traders"/>
    <n v="133.24"/>
    <m/>
    <n v="284.85000000000002"/>
    <x v="119"/>
    <b v="1"/>
    <s v="https://via.placeholder.com/200?text=Product+PRD00635"/>
  </r>
  <r>
    <x v="635"/>
    <s v="Item 636"/>
    <s v="Home Care"/>
    <s v="BrandC"/>
    <s v="Delta Supplies"/>
    <n v="65.8"/>
    <m/>
    <n v="130.51"/>
    <x v="348"/>
    <b v="0"/>
    <s v="https://via.placeholder.com/200?text=Product+PRD00636"/>
  </r>
  <r>
    <x v="636"/>
    <s v="Item 637"/>
    <s v="Grocery"/>
    <s v="BrandA"/>
    <s v="Delta Supplies"/>
    <n v="140.71"/>
    <m/>
    <n v="235.26"/>
    <x v="10"/>
    <b v="0"/>
    <s v="https://via.placeholder.com/200?text=Product+PRD00637"/>
  </r>
  <r>
    <x v="637"/>
    <s v="Item 638"/>
    <s v="Food &amp; Beverage"/>
    <s v="BrandF"/>
    <s v="EastCo"/>
    <n v="44.89"/>
    <m/>
    <n v="77.42"/>
    <x v="225"/>
    <b v="0"/>
    <s v="https://via.placeholder.com/200?text=Product+PRD00638"/>
  </r>
  <r>
    <x v="638"/>
    <s v="Item 639"/>
    <s v="Grocery"/>
    <s v="BrandE"/>
    <s v="EastCo"/>
    <n v="105.28"/>
    <m/>
    <n v="151.55000000000001"/>
    <x v="349"/>
    <b v="0"/>
    <s v="https://via.placeholder.com/200?text=Product+PRD00639"/>
  </r>
  <r>
    <x v="639"/>
    <s v="Item 640"/>
    <s v="Personal Care"/>
    <s v="BrandF"/>
    <s v="Delta Supplies"/>
    <n v="188.68"/>
    <m/>
    <n v="461.79"/>
    <x v="344"/>
    <b v="1"/>
    <s v="https://via.placeholder.com/200?text=Product+PRD00640"/>
  </r>
  <r>
    <x v="640"/>
    <s v="Item 641"/>
    <s v="Home Care"/>
    <s v="BrandF"/>
    <s v="Delta Supplies"/>
    <n v="6.34"/>
    <m/>
    <n v="13.81"/>
    <x v="310"/>
    <b v="0"/>
    <s v="https://via.placeholder.com/200?text=Product+PRD00641"/>
  </r>
  <r>
    <x v="641"/>
    <s v="Item 642"/>
    <s v="Grocery"/>
    <s v="BrandC"/>
    <s v="Delta Supplies"/>
    <n v="78.92"/>
    <m/>
    <n v="88"/>
    <x v="83"/>
    <b v="0"/>
    <s v="https://via.placeholder.com/200?text=Product+PRD00642"/>
  </r>
  <r>
    <x v="642"/>
    <s v="Item 643"/>
    <s v="Grocery"/>
    <s v="BrandA"/>
    <s v="Nile Traders"/>
    <n v="100.78"/>
    <m/>
    <n v="128.44"/>
    <x v="27"/>
    <b v="1"/>
    <s v="https://via.placeholder.com/200?text=Product+PRD00643"/>
  </r>
  <r>
    <x v="643"/>
    <s v="Item 644"/>
    <s v="Home Care"/>
    <s v="BrandC"/>
    <s v="Delta Supplies"/>
    <n v="14.69"/>
    <m/>
    <n v="19.760000000000002"/>
    <x v="205"/>
    <b v="1"/>
    <s v="https://via.placeholder.com/200?text=Product+PRD00644"/>
  </r>
  <r>
    <x v="644"/>
    <s v="Item 645"/>
    <s v="Grocery"/>
    <s v="BrandD"/>
    <s v="Delta Supplies"/>
    <n v="131.53"/>
    <m/>
    <n v="148.69"/>
    <x v="59"/>
    <b v="0"/>
    <s v="https://via.placeholder.com/200?text=Product+PRD00645"/>
  </r>
  <r>
    <x v="645"/>
    <s v="Item 646"/>
    <s v="Personal Care"/>
    <s v="BrandD"/>
    <s v="EastCo"/>
    <n v="5.39"/>
    <m/>
    <n v="8.49"/>
    <x v="350"/>
    <b v="0"/>
    <s v="https://via.placeholder.com/200?text=Product+PRD00646"/>
  </r>
  <r>
    <x v="646"/>
    <s v="Item 647"/>
    <s v="Electronics"/>
    <s v="BrandE"/>
    <s v="Delta Supplies"/>
    <n v="124.51"/>
    <m/>
    <n v="246.87"/>
    <x v="86"/>
    <b v="1"/>
    <s v="https://via.placeholder.com/200?text=Product+PRD00647"/>
  </r>
  <r>
    <x v="647"/>
    <s v="Item 648"/>
    <s v="Grocery"/>
    <s v="BrandC"/>
    <s v="Delta Supplies"/>
    <n v="130.91999999999999"/>
    <m/>
    <n v="284.89999999999998"/>
    <x v="163"/>
    <b v="1"/>
    <s v="https://via.placeholder.com/200?text=Product+PRD00648"/>
  </r>
  <r>
    <x v="648"/>
    <s v="Item 649"/>
    <s v="Personal Care"/>
    <s v="BrandC"/>
    <s v="ABC Dist."/>
    <n v="184.1"/>
    <m/>
    <n v="322.63"/>
    <x v="304"/>
    <b v="1"/>
    <s v="https://via.placeholder.com/200?text=Product+PRD00649"/>
  </r>
  <r>
    <x v="649"/>
    <s v="Item 650"/>
    <s v="Electronics"/>
    <s v="BrandC"/>
    <s v="Gulf Imports"/>
    <n v="176.36"/>
    <m/>
    <n v="274.17"/>
    <x v="318"/>
    <b v="0"/>
    <s v="https://via.placeholder.com/200?text=Product+PRD00650"/>
  </r>
  <r>
    <x v="650"/>
    <s v="Item 651"/>
    <s v="Electronics"/>
    <s v="BrandF"/>
    <s v="Nile Traders"/>
    <n v="60.86"/>
    <m/>
    <n v="125.08"/>
    <x v="170"/>
    <b v="1"/>
    <s v="https://via.placeholder.com/200?text=Product+PRD00651"/>
  </r>
  <r>
    <x v="651"/>
    <s v="Item 652"/>
    <s v="Grocery"/>
    <s v="BrandA"/>
    <s v="Gulf Imports"/>
    <n v="142.22"/>
    <m/>
    <n v="227.61"/>
    <x v="229"/>
    <b v="0"/>
    <s v="https://via.placeholder.com/200?text=Product+PRD00652"/>
  </r>
  <r>
    <x v="652"/>
    <s v="Item 653"/>
    <s v="Grocery"/>
    <s v="BrandD"/>
    <s v="Delta Supplies"/>
    <n v="155.37"/>
    <m/>
    <n v="305.56"/>
    <x v="212"/>
    <b v="1"/>
    <s v="https://via.placeholder.com/200?text=Product+PRD00653"/>
  </r>
  <r>
    <x v="653"/>
    <s v="Item 654"/>
    <s v="Home Care"/>
    <s v="BrandD"/>
    <s v="EastCo"/>
    <n v="24.98"/>
    <m/>
    <n v="47.68"/>
    <x v="351"/>
    <b v="0"/>
    <s v="https://via.placeholder.com/200?text=Product+PRD00654"/>
  </r>
  <r>
    <x v="654"/>
    <s v="Item 655"/>
    <s v="Personal Care"/>
    <s v="BrandC"/>
    <s v="EastCo"/>
    <n v="96.23"/>
    <m/>
    <n v="177.91"/>
    <x v="247"/>
    <b v="0"/>
    <s v="https://via.placeholder.com/200?text=Product+PRD00655"/>
  </r>
  <r>
    <x v="655"/>
    <s v="Item 656"/>
    <s v="Food &amp; Beverage"/>
    <s v="BrandD"/>
    <s v="EastCo"/>
    <n v="156.07"/>
    <m/>
    <n v="333.42"/>
    <x v="28"/>
    <b v="0"/>
    <s v="https://via.placeholder.com/200?text=Product+PRD00656"/>
  </r>
  <r>
    <x v="656"/>
    <s v="Item 657"/>
    <s v="Home Care"/>
    <s v="BrandA"/>
    <s v="Nile Traders"/>
    <n v="74.73"/>
    <m/>
    <n v="176.4"/>
    <x v="352"/>
    <b v="0"/>
    <s v="https://via.placeholder.com/200?text=Product+PRD00657"/>
  </r>
  <r>
    <x v="657"/>
    <s v="Item 658"/>
    <s v="Home Care"/>
    <s v="BrandE"/>
    <s v="EastCo"/>
    <n v="123.97"/>
    <m/>
    <n v="292.86"/>
    <x v="353"/>
    <b v="0"/>
    <s v="https://via.placeholder.com/200?text=Product+PRD00658"/>
  </r>
  <r>
    <x v="658"/>
    <s v="Item 659"/>
    <s v="Electronics"/>
    <s v="BrandE"/>
    <s v="Gulf Imports"/>
    <n v="105.85"/>
    <m/>
    <n v="217.77"/>
    <x v="354"/>
    <b v="0"/>
    <s v="https://via.placeholder.com/200?text=Product+PRD00659"/>
  </r>
  <r>
    <x v="659"/>
    <s v="Item 660"/>
    <s v="Electronics"/>
    <s v="BrandF"/>
    <s v="ABC Dist."/>
    <n v="35.630000000000003"/>
    <m/>
    <n v="51.91"/>
    <x v="260"/>
    <b v="1"/>
    <s v="https://via.placeholder.com/200?text=Product+PRD00660"/>
  </r>
  <r>
    <x v="660"/>
    <s v="Item 661"/>
    <s v="Grocery"/>
    <s v="BrandB"/>
    <s v="Nile Traders"/>
    <n v="158.69"/>
    <m/>
    <n v="265.91000000000003"/>
    <x v="31"/>
    <b v="0"/>
    <s v="https://via.placeholder.com/200?text=Product+PRD00661"/>
  </r>
  <r>
    <x v="661"/>
    <s v="Item 662"/>
    <s v="Electronics"/>
    <s v="BrandD"/>
    <s v="EastCo"/>
    <n v="193.57"/>
    <m/>
    <n v="217.02"/>
    <x v="337"/>
    <b v="1"/>
    <s v="https://via.placeholder.com/200?text=Product+PRD00662"/>
  </r>
  <r>
    <x v="662"/>
    <s v="Item 663"/>
    <s v="Grocery"/>
    <s v="BrandD"/>
    <s v="Gulf Imports"/>
    <n v="184.97"/>
    <m/>
    <n v="419.86"/>
    <x v="355"/>
    <b v="0"/>
    <s v="https://via.placeholder.com/200?text=Product+PRD00663"/>
  </r>
  <r>
    <x v="663"/>
    <s v="Item 664"/>
    <s v="Home Care"/>
    <s v="BrandD"/>
    <s v="Nile Traders"/>
    <n v="38.83"/>
    <m/>
    <n v="61.25"/>
    <x v="71"/>
    <b v="0"/>
    <s v="https://via.placeholder.com/200?text=Product+PRD00664"/>
  </r>
  <r>
    <x v="664"/>
    <s v="Item 665"/>
    <s v="Food &amp; Beverage"/>
    <s v="BrandB"/>
    <s v="ABC Dist."/>
    <n v="109.62"/>
    <m/>
    <n v="180.09"/>
    <x v="350"/>
    <b v="0"/>
    <s v="https://via.placeholder.com/200?text=Product+PRD00665"/>
  </r>
  <r>
    <x v="665"/>
    <s v="Item 666"/>
    <s v="Personal Care"/>
    <s v="BrandB"/>
    <s v="ABC Dist."/>
    <n v="185.95"/>
    <m/>
    <n v="299.63"/>
    <x v="201"/>
    <b v="0"/>
    <s v="https://via.placeholder.com/200?text=Product+PRD00666"/>
  </r>
  <r>
    <x v="666"/>
    <s v="Missing"/>
    <s v="Food &amp; Beverage"/>
    <s v="BrandC"/>
    <s v="ABC Dist."/>
    <n v="164.98"/>
    <m/>
    <n v="357.25"/>
    <x v="110"/>
    <b v="0"/>
    <s v="https://via.placeholder.com/200?text=Product+PRD00667"/>
  </r>
  <r>
    <x v="667"/>
    <s v="Item 668"/>
    <s v="Electronics"/>
    <s v="BrandC"/>
    <s v="EastCo"/>
    <n v="83.68"/>
    <m/>
    <n v="135.49"/>
    <x v="83"/>
    <b v="0"/>
    <s v="https://via.placeholder.com/200?text=Product+PRD00668"/>
  </r>
  <r>
    <x v="668"/>
    <s v="Item 669"/>
    <s v="Grocery"/>
    <s v="BrandB"/>
    <s v="Nile Traders"/>
    <n v="110.49"/>
    <m/>
    <n v="220.17"/>
    <x v="62"/>
    <b v="0"/>
    <s v="https://via.placeholder.com/200?text=Product+PRD00669"/>
  </r>
  <r>
    <x v="669"/>
    <s v="Item 670"/>
    <s v="Food &amp; Beverage"/>
    <s v="BrandF"/>
    <s v="ABC Dist."/>
    <n v="110.84"/>
    <m/>
    <n v="149.53"/>
    <x v="356"/>
    <b v="0"/>
    <s v="https://via.placeholder.com/200?text=Product+PRD00670"/>
  </r>
  <r>
    <x v="670"/>
    <s v="Item 671"/>
    <s v="Electronics"/>
    <s v="BrandF"/>
    <s v="Nile Traders"/>
    <n v="61.58"/>
    <m/>
    <n v="77.16"/>
    <x v="86"/>
    <b v="0"/>
    <s v="https://via.placeholder.com/200?text=Product+PRD00671"/>
  </r>
  <r>
    <x v="671"/>
    <s v="Item 672"/>
    <s v="Electronics"/>
    <s v="BrandD"/>
    <s v="Nile Traders"/>
    <n v="139.96"/>
    <m/>
    <n v="200.04"/>
    <x v="357"/>
    <b v="0"/>
    <s v="https://via.placeholder.com/200?text=Product+PRD00672"/>
  </r>
  <r>
    <x v="672"/>
    <s v="Item 673"/>
    <s v="Home Care"/>
    <s v="BrandD"/>
    <s v="Nile Traders"/>
    <n v="61.98"/>
    <m/>
    <n v="103.07"/>
    <x v="187"/>
    <b v="0"/>
    <s v="https://via.placeholder.com/200?text=Product+PRD00673"/>
  </r>
  <r>
    <x v="673"/>
    <s v="Item 674"/>
    <s v="Grocery"/>
    <s v="BrandF"/>
    <s v="ABC Dist."/>
    <n v="129.11000000000001"/>
    <m/>
    <n v="241.03"/>
    <x v="94"/>
    <b v="0"/>
    <s v="https://via.placeholder.com/200?text=Product+PRD00674"/>
  </r>
  <r>
    <x v="674"/>
    <s v="Item 675"/>
    <s v="Home Care"/>
    <s v="BrandE"/>
    <s v="ABC Dist."/>
    <n v="114.51"/>
    <m/>
    <n v="189.04"/>
    <x v="145"/>
    <b v="1"/>
    <s v="https://via.placeholder.com/200?text=Product+PRD00675"/>
  </r>
  <r>
    <x v="675"/>
    <s v="Item 676"/>
    <s v="Electronics"/>
    <s v="BrandE"/>
    <s v="Delta Supplies"/>
    <n v="91.85"/>
    <m/>
    <n v="176.88"/>
    <x v="115"/>
    <b v="0"/>
    <s v="https://via.placeholder.com/200?text=Product+PRD00676"/>
  </r>
  <r>
    <x v="676"/>
    <s v="Item 677"/>
    <s v="Grocery"/>
    <s v="BrandC"/>
    <s v="EastCo"/>
    <n v="67.33"/>
    <m/>
    <n v="155.75"/>
    <x v="119"/>
    <b v="0"/>
    <s v="https://via.placeholder.com/200?text=Product+PRD00677"/>
  </r>
  <r>
    <x v="677"/>
    <s v="Item 678"/>
    <s v="Home Care"/>
    <s v="BrandA"/>
    <s v="Delta Supplies"/>
    <n v="170.71"/>
    <m/>
    <n v="424.65"/>
    <x v="39"/>
    <b v="0"/>
    <s v="https://via.placeholder.com/200?text=Product+PRD00678"/>
  </r>
  <r>
    <x v="678"/>
    <s v="Item 679"/>
    <s v="Personal Care"/>
    <s v="BrandE"/>
    <s v="Nile Traders"/>
    <n v="125.19"/>
    <m/>
    <n v="241.42"/>
    <x v="358"/>
    <b v="1"/>
    <s v="https://via.placeholder.com/200?text=Product+PRD00679"/>
  </r>
  <r>
    <x v="679"/>
    <s v="Missing"/>
    <s v="Electronics"/>
    <s v="BrandB"/>
    <s v="Delta Supplies"/>
    <n v="34.1"/>
    <m/>
    <n v="66.84"/>
    <x v="112"/>
    <b v="0"/>
    <s v="https://via.placeholder.com/200?text=Product+PRD00680"/>
  </r>
  <r>
    <x v="680"/>
    <s v="Item 681"/>
    <s v="Electronics"/>
    <s v="BrandD"/>
    <s v="Delta Supplies"/>
    <n v="116.11"/>
    <m/>
    <n v="208.2"/>
    <x v="359"/>
    <b v="0"/>
    <s v="https://via.placeholder.com/200?text=Product+PRD00681"/>
  </r>
  <r>
    <x v="681"/>
    <s v="Item 682"/>
    <s v="Electronics"/>
    <s v="BrandC"/>
    <s v="Nile Traders"/>
    <n v="74.28"/>
    <m/>
    <n v="118.6"/>
    <x v="270"/>
    <b v="1"/>
    <s v="https://via.placeholder.com/200?text=Product+PRD00682"/>
  </r>
  <r>
    <x v="682"/>
    <s v="Item 683"/>
    <s v="Grocery"/>
    <s v="BrandB"/>
    <s v="Gulf Imports"/>
    <n v="182.04"/>
    <m/>
    <n v="270.75"/>
    <x v="72"/>
    <b v="0"/>
    <s v="https://via.placeholder.com/200?text=Product+PRD00683"/>
  </r>
  <r>
    <x v="683"/>
    <s v="Item 684"/>
    <s v="Food &amp; Beverage"/>
    <s v="BrandC"/>
    <s v="Gulf Imports"/>
    <n v="40.68"/>
    <m/>
    <n v="64.13"/>
    <x v="16"/>
    <b v="0"/>
    <s v="https://via.placeholder.com/200?text=Product+PRD00684"/>
  </r>
  <r>
    <x v="684"/>
    <s v="Item 685"/>
    <s v="Grocery"/>
    <s v="BrandE"/>
    <s v="ABC Dist."/>
    <n v="68.19"/>
    <m/>
    <n v="96.54"/>
    <x v="360"/>
    <b v="0"/>
    <s v="https://via.placeholder.com/200?text=Product+PRD00685"/>
  </r>
  <r>
    <x v="685"/>
    <s v="Item 686"/>
    <s v="Home Care"/>
    <s v="BrandB"/>
    <s v="ABC Dist."/>
    <n v="112.89"/>
    <m/>
    <n v="221.78"/>
    <x v="75"/>
    <b v="1"/>
    <s v="https://via.placeholder.com/200?text=Product+PRD00686"/>
  </r>
  <r>
    <x v="686"/>
    <s v="Item 687"/>
    <s v="Personal Care"/>
    <s v="BrandD"/>
    <s v="Gulf Imports"/>
    <n v="13.08"/>
    <m/>
    <n v="17.04"/>
    <x v="26"/>
    <b v="0"/>
    <s v="https://via.placeholder.com/200?text=Product+PRD00687"/>
  </r>
  <r>
    <x v="687"/>
    <s v="Item 688"/>
    <s v="Grocery"/>
    <s v="BrandB"/>
    <s v="Gulf Imports"/>
    <n v="62.54"/>
    <m/>
    <n v="123.74"/>
    <x v="361"/>
    <b v="0"/>
    <s v="https://via.placeholder.com/200?text=Product+PRD00688"/>
  </r>
  <r>
    <x v="688"/>
    <s v="Item 689"/>
    <s v="Personal Care"/>
    <s v="BrandE"/>
    <s v="Nile Traders"/>
    <n v="167.72"/>
    <m/>
    <n v="266.55"/>
    <x v="188"/>
    <b v="0"/>
    <s v="https://via.placeholder.com/200?text=Product+PRD00689"/>
  </r>
  <r>
    <x v="689"/>
    <s v="Item 690"/>
    <s v="Home Care"/>
    <s v="BrandC"/>
    <s v="ABC Dist."/>
    <n v="76.459999999999994"/>
    <m/>
    <n v="115.85"/>
    <x v="362"/>
    <b v="0"/>
    <s v="https://via.placeholder.com/200?text=Product+PRD00690"/>
  </r>
  <r>
    <x v="690"/>
    <s v="Item 691"/>
    <s v="Electronics"/>
    <s v="BrandD"/>
    <s v="ABC Dist."/>
    <n v="165.71"/>
    <m/>
    <n v="351.69"/>
    <x v="201"/>
    <b v="1"/>
    <s v="https://via.placeholder.com/200?text=Product+PRD00691"/>
  </r>
  <r>
    <x v="691"/>
    <s v="Item 692"/>
    <s v="Grocery"/>
    <s v="BrandE"/>
    <s v="EastCo"/>
    <n v="155.94999999999999"/>
    <m/>
    <n v="208.11"/>
    <x v="137"/>
    <b v="0"/>
    <s v="https://via.placeholder.com/200?text=Product+PRD00692"/>
  </r>
  <r>
    <x v="692"/>
    <s v="Item 693"/>
    <s v="Food &amp; Beverage"/>
    <s v="BrandC"/>
    <s v="EastCo"/>
    <n v="75.92"/>
    <m/>
    <n v="99.44"/>
    <x v="363"/>
    <b v="1"/>
    <s v="https://via.placeholder.com/200?text=Product+PRD00693"/>
  </r>
  <r>
    <x v="693"/>
    <s v="Item 694"/>
    <s v="Electronics"/>
    <s v="BrandA"/>
    <s v="EastCo"/>
    <n v="63.63"/>
    <m/>
    <n v="125.9"/>
    <x v="335"/>
    <b v="1"/>
    <s v="https://via.placeholder.com/200?text=Product+PRD00694"/>
  </r>
  <r>
    <x v="694"/>
    <s v="Item 695"/>
    <s v="Home Care"/>
    <s v="BrandF"/>
    <s v="ABC Dist."/>
    <n v="99.07"/>
    <m/>
    <n v="153.43"/>
    <x v="322"/>
    <b v="1"/>
    <s v="https://via.placeholder.com/200?text=Product+PRD00695"/>
  </r>
  <r>
    <x v="695"/>
    <s v="Item 696"/>
    <s v="Personal Care"/>
    <s v="BrandE"/>
    <s v="EastCo"/>
    <n v="183.73"/>
    <m/>
    <n v="410.73"/>
    <x v="364"/>
    <b v="0"/>
    <s v="https://via.placeholder.com/200?text=Product+PRD00696"/>
  </r>
  <r>
    <x v="696"/>
    <s v="Item 697"/>
    <s v="Personal Care"/>
    <s v="BrandA"/>
    <s v="Nile Traders"/>
    <n v="69.959999999999994"/>
    <m/>
    <n v="120.71"/>
    <x v="69"/>
    <b v="0"/>
    <s v="https://via.placeholder.com/200?text=Product+PRD00697"/>
  </r>
  <r>
    <x v="697"/>
    <s v="Item 698"/>
    <s v="Personal Care"/>
    <s v="BrandD"/>
    <s v="Gulf Imports"/>
    <n v="32.36"/>
    <m/>
    <n v="42.71"/>
    <x v="151"/>
    <b v="0"/>
    <s v="https://via.placeholder.com/200?text=Product+PRD00698"/>
  </r>
  <r>
    <x v="698"/>
    <s v="Item 699"/>
    <s v="Grocery"/>
    <s v="BrandA"/>
    <s v="Nile Traders"/>
    <n v="41.41"/>
    <m/>
    <n v="90.15"/>
    <x v="365"/>
    <b v="1"/>
    <s v="https://via.placeholder.com/200?text=Product+PRD00699"/>
  </r>
  <r>
    <x v="699"/>
    <s v="Item 700"/>
    <s v="Grocery"/>
    <s v="BrandB"/>
    <s v="ABC Dist."/>
    <n v="44.98"/>
    <m/>
    <n v="96.31"/>
    <x v="366"/>
    <b v="1"/>
    <s v="https://via.placeholder.com/200?text=Product+PRD00700"/>
  </r>
  <r>
    <x v="700"/>
    <s v="Item 701"/>
    <s v="Electronics"/>
    <s v="BrandB"/>
    <s v="EastCo"/>
    <n v="66.36"/>
    <m/>
    <n v="154.85"/>
    <x v="23"/>
    <b v="1"/>
    <s v="https://via.placeholder.com/200?text=Product+PRD00701"/>
  </r>
  <r>
    <x v="701"/>
    <s v="Item 702"/>
    <s v="Electronics"/>
    <s v="BrandF"/>
    <s v="EastCo"/>
    <n v="133.66999999999999"/>
    <m/>
    <n v="162.51"/>
    <x v="367"/>
    <b v="0"/>
    <s v="https://via.placeholder.com/200?text=Product+PRD00702"/>
  </r>
  <r>
    <x v="702"/>
    <s v="Item 703"/>
    <s v="Grocery"/>
    <s v="BrandF"/>
    <s v="EastCo"/>
    <n v="58.09"/>
    <m/>
    <n v="101.41"/>
    <x v="368"/>
    <b v="1"/>
    <s v="https://via.placeholder.com/200?text=Product+PRD00703"/>
  </r>
  <r>
    <x v="703"/>
    <s v="Item 704"/>
    <s v="Food &amp; Beverage"/>
    <s v="BrandE"/>
    <s v="ABC Dist."/>
    <n v="148.80000000000001"/>
    <m/>
    <n v="285.12"/>
    <x v="76"/>
    <b v="0"/>
    <s v="https://via.placeholder.com/200?text=Product+PRD00704"/>
  </r>
  <r>
    <x v="704"/>
    <s v="Item 705"/>
    <s v="Grocery"/>
    <s v="BrandC"/>
    <s v="ABC Dist."/>
    <n v="174.79"/>
    <m/>
    <n v="403.26"/>
    <x v="229"/>
    <b v="0"/>
    <s v="https://via.placeholder.com/200?text=Product+PRD00705"/>
  </r>
  <r>
    <x v="705"/>
    <s v="Item 706"/>
    <s v="Electronics"/>
    <s v="BrandC"/>
    <s v="Gulf Imports"/>
    <n v="53.25"/>
    <m/>
    <n v="126.2"/>
    <x v="220"/>
    <b v="0"/>
    <s v="https://via.placeholder.com/200?text=Product+PRD00706"/>
  </r>
  <r>
    <x v="706"/>
    <s v="Item 707"/>
    <s v="Personal Care"/>
    <s v="BrandC"/>
    <s v="Gulf Imports"/>
    <n v="190.37"/>
    <m/>
    <n v="289.47000000000003"/>
    <x v="364"/>
    <b v="0"/>
    <s v="https://via.placeholder.com/200?text=Product+PRD00707"/>
  </r>
  <r>
    <x v="707"/>
    <s v="Item 708"/>
    <s v="Grocery"/>
    <s v="BrandE"/>
    <s v="ABC Dist."/>
    <n v="176.09"/>
    <m/>
    <n v="401.81"/>
    <x v="140"/>
    <b v="0"/>
    <s v="https://via.placeholder.com/200?text=Product+PRD00708"/>
  </r>
  <r>
    <x v="708"/>
    <s v="Item 709"/>
    <s v="Personal Care"/>
    <s v="BrandC"/>
    <s v="Delta Supplies"/>
    <n v="36.24"/>
    <m/>
    <n v="44.8"/>
    <x v="277"/>
    <b v="0"/>
    <s v="https://via.placeholder.com/200?text=Product+PRD00709"/>
  </r>
  <r>
    <x v="709"/>
    <s v="Item 710"/>
    <s v="Electronics"/>
    <s v="BrandC"/>
    <s v="ABC Dist."/>
    <n v="13.98"/>
    <m/>
    <n v="27.18"/>
    <x v="184"/>
    <b v="0"/>
    <s v="https://via.placeholder.com/200?text=Product+PRD00710"/>
  </r>
  <r>
    <x v="710"/>
    <s v="Item 711"/>
    <s v="Personal Care"/>
    <s v="BrandB"/>
    <s v="EastCo"/>
    <n v="160.99"/>
    <m/>
    <n v="394.76"/>
    <x v="341"/>
    <b v="0"/>
    <s v="https://via.placeholder.com/200?text=Product+PRD00711"/>
  </r>
  <r>
    <x v="711"/>
    <s v="Item 712"/>
    <s v="Personal Care"/>
    <s v="BrandC"/>
    <s v="Nile Traders"/>
    <n v="105.13"/>
    <m/>
    <n v="253.61"/>
    <x v="284"/>
    <b v="1"/>
    <s v="https://via.placeholder.com/200?text=Product+PRD00712"/>
  </r>
  <r>
    <x v="712"/>
    <s v="Item 713"/>
    <s v="Grocery"/>
    <s v="BrandF"/>
    <s v="EastCo"/>
    <n v="13.19"/>
    <m/>
    <n v="29.7"/>
    <x v="29"/>
    <b v="0"/>
    <s v="https://via.placeholder.com/200?text=Product+PRD00713"/>
  </r>
  <r>
    <x v="713"/>
    <s v="Item 714"/>
    <s v="Grocery"/>
    <s v="BrandA"/>
    <s v="ABC Dist."/>
    <n v="65.03"/>
    <m/>
    <n v="156.22999999999999"/>
    <x v="369"/>
    <b v="0"/>
    <s v="https://via.placeholder.com/200?text=Product+PRD00714"/>
  </r>
  <r>
    <x v="714"/>
    <s v="Item 715"/>
    <s v="Food &amp; Beverage"/>
    <s v="BrandA"/>
    <s v="Delta Supplies"/>
    <n v="87.27"/>
    <m/>
    <n v="217.27"/>
    <x v="229"/>
    <b v="0"/>
    <s v="https://via.placeholder.com/200?text=Product+PRD00715"/>
  </r>
  <r>
    <x v="715"/>
    <s v="Item 716"/>
    <s v="Home Care"/>
    <s v="BrandC"/>
    <s v="Gulf Imports"/>
    <n v="178.82"/>
    <m/>
    <n v="318.73"/>
    <x v="205"/>
    <b v="0"/>
    <s v="https://via.placeholder.com/200?text=Product+PRD00716"/>
  </r>
  <r>
    <x v="716"/>
    <s v="Item 717"/>
    <s v="Food &amp; Beverage"/>
    <s v="BrandA"/>
    <s v="Delta Supplies"/>
    <n v="91.47"/>
    <m/>
    <n v="219.99"/>
    <x v="164"/>
    <b v="0"/>
    <s v="https://via.placeholder.com/200?text=Product+PRD00717"/>
  </r>
  <r>
    <x v="717"/>
    <s v="Item 718"/>
    <s v="Food &amp; Beverage"/>
    <s v="BrandB"/>
    <s v="Delta Supplies"/>
    <n v="109.27"/>
    <m/>
    <n v="183.61"/>
    <x v="335"/>
    <b v="0"/>
    <s v="https://via.placeholder.com/200?text=Product+PRD00718"/>
  </r>
  <r>
    <x v="718"/>
    <s v="Item 719"/>
    <s v="Personal Care"/>
    <s v="BrandE"/>
    <s v="Delta Supplies"/>
    <n v="49.74"/>
    <m/>
    <n v="101.76"/>
    <x v="242"/>
    <b v="0"/>
    <s v="https://via.placeholder.com/200?text=Product+PRD00719"/>
  </r>
  <r>
    <x v="719"/>
    <s v="Item 720"/>
    <s v="Electronics"/>
    <s v="BrandA"/>
    <s v="EastCo"/>
    <n v="55.45"/>
    <m/>
    <n v="95"/>
    <x v="246"/>
    <b v="0"/>
    <s v="https://via.placeholder.com/200?text=Product+PRD00720"/>
  </r>
  <r>
    <x v="720"/>
    <s v="Item 721"/>
    <s v="Home Care"/>
    <s v="BrandF"/>
    <s v="ABC Dist."/>
    <n v="110.43"/>
    <m/>
    <n v="217.82"/>
    <x v="370"/>
    <b v="1"/>
    <s v="https://via.placeholder.com/200?text=Product+PRD00721"/>
  </r>
  <r>
    <x v="721"/>
    <s v="Item 722"/>
    <s v="Grocery"/>
    <s v="BrandE"/>
    <s v="ABC Dist."/>
    <n v="189.34"/>
    <m/>
    <n v="406.13"/>
    <x v="371"/>
    <b v="0"/>
    <s v="https://via.placeholder.com/200?text=Product+PRD00722"/>
  </r>
  <r>
    <x v="722"/>
    <s v="Item 723"/>
    <s v="Food &amp; Beverage"/>
    <s v="BrandB"/>
    <s v="ABC Dist."/>
    <n v="110.2"/>
    <m/>
    <n v="226.79"/>
    <x v="281"/>
    <b v="0"/>
    <s v="https://via.placeholder.com/200?text=Product+PRD00723"/>
  </r>
  <r>
    <x v="723"/>
    <s v="Item 724"/>
    <s v="Home Care"/>
    <s v="BrandE"/>
    <s v="ABC Dist."/>
    <n v="180.19"/>
    <m/>
    <n v="316.60000000000002"/>
    <x v="327"/>
    <b v="0"/>
    <s v="https://via.placeholder.com/200?text=Product+PRD00724"/>
  </r>
  <r>
    <x v="724"/>
    <s v="Item 725"/>
    <s v="Personal Care"/>
    <s v="BrandB"/>
    <s v="EastCo"/>
    <n v="8.26"/>
    <m/>
    <n v="13.55"/>
    <x v="159"/>
    <b v="0"/>
    <s v="https://via.placeholder.com/200?text=Product+PRD00725"/>
  </r>
  <r>
    <x v="725"/>
    <s v="Item 726"/>
    <s v="Personal Care"/>
    <s v="BrandB"/>
    <s v="EastCo"/>
    <n v="50.42"/>
    <m/>
    <n v="112.51"/>
    <x v="25"/>
    <b v="0"/>
    <s v="https://via.placeholder.com/200?text=Product+PRD00726"/>
  </r>
  <r>
    <x v="726"/>
    <s v="Item 727"/>
    <s v="Food &amp; Beverage"/>
    <s v="BrandB"/>
    <s v="Delta Supplies"/>
    <n v="10.88"/>
    <m/>
    <n v="14.48"/>
    <x v="124"/>
    <b v="1"/>
    <s v="https://via.placeholder.com/200?text=Product+PRD00727"/>
  </r>
  <r>
    <x v="727"/>
    <s v="Item 728"/>
    <s v="Electronics"/>
    <s v="BrandF"/>
    <s v="ABC Dist."/>
    <n v="141.61000000000001"/>
    <m/>
    <n v="179.72"/>
    <x v="372"/>
    <b v="1"/>
    <s v="https://via.placeholder.com/200?text=Product+PRD00728"/>
  </r>
  <r>
    <x v="728"/>
    <s v="Item 729"/>
    <s v="Food &amp; Beverage"/>
    <s v="BrandA"/>
    <s v="ABC Dist."/>
    <n v="77.66"/>
    <m/>
    <n v="100.6"/>
    <x v="373"/>
    <b v="0"/>
    <s v="https://via.placeholder.com/200?text=Product+PRD00729"/>
  </r>
  <r>
    <x v="729"/>
    <s v="Item 730"/>
    <s v="Electronics"/>
    <s v="BrandA"/>
    <s v="ABC Dist."/>
    <n v="176"/>
    <m/>
    <n v="324.38"/>
    <x v="146"/>
    <b v="0"/>
    <s v="https://via.placeholder.com/200?text=Product+PRD00730"/>
  </r>
  <r>
    <x v="730"/>
    <s v="Item 731"/>
    <s v="Home Care"/>
    <s v="BrandA"/>
    <s v="Gulf Imports"/>
    <n v="68.56"/>
    <m/>
    <n v="150.38999999999999"/>
    <x v="341"/>
    <b v="1"/>
    <s v="https://via.placeholder.com/200?text=Product+PRD00731"/>
  </r>
  <r>
    <x v="731"/>
    <s v="Item 732"/>
    <s v="Personal Care"/>
    <s v="BrandB"/>
    <s v="ABC Dist."/>
    <n v="42.45"/>
    <m/>
    <n v="81.400000000000006"/>
    <x v="292"/>
    <b v="0"/>
    <s v="https://via.placeholder.com/200?text=Product+PRD00732"/>
  </r>
  <r>
    <x v="732"/>
    <s v="Item 733"/>
    <s v="Food &amp; Beverage"/>
    <s v="BrandD"/>
    <s v="Delta Supplies"/>
    <n v="181.93"/>
    <m/>
    <n v="344.5"/>
    <x v="301"/>
    <b v="0"/>
    <s v="https://via.placeholder.com/200?text=Product+PRD00733"/>
  </r>
  <r>
    <x v="733"/>
    <s v="Item 734"/>
    <s v="Electronics"/>
    <s v="BrandC"/>
    <s v="Delta Supplies"/>
    <n v="159.72"/>
    <m/>
    <n v="213.36"/>
    <x v="57"/>
    <b v="0"/>
    <s v="https://via.placeholder.com/200?text=Product+PRD00734"/>
  </r>
  <r>
    <x v="734"/>
    <s v="Item 735"/>
    <s v="Grocery"/>
    <s v="BrandC"/>
    <s v="Gulf Imports"/>
    <n v="78.86"/>
    <m/>
    <n v="175.67"/>
    <x v="268"/>
    <b v="1"/>
    <s v="https://via.placeholder.com/200?text=Product+PRD00735"/>
  </r>
  <r>
    <x v="735"/>
    <s v="Item 736"/>
    <s v="Home Care"/>
    <s v="BrandD"/>
    <s v="ABC Dist."/>
    <n v="182.02"/>
    <m/>
    <n v="330.89"/>
    <x v="256"/>
    <b v="1"/>
    <s v="https://via.placeholder.com/200?text=Product+PRD00736"/>
  </r>
  <r>
    <x v="736"/>
    <s v="Item 737"/>
    <s v="Electronics"/>
    <s v="BrandD"/>
    <s v="Gulf Imports"/>
    <n v="30.99"/>
    <m/>
    <n v="59.55"/>
    <x v="54"/>
    <b v="0"/>
    <s v="https://via.placeholder.com/200?text=Product+PRD00737"/>
  </r>
  <r>
    <x v="737"/>
    <s v="Item 738"/>
    <s v="Electronics"/>
    <s v="BrandD"/>
    <s v="ABC Dist."/>
    <n v="187.36"/>
    <m/>
    <n v="394.46"/>
    <x v="169"/>
    <b v="1"/>
    <s v="https://via.placeholder.com/200?text=Product+PRD00738"/>
  </r>
  <r>
    <x v="738"/>
    <s v="Item 739"/>
    <s v="Personal Care"/>
    <s v="BrandD"/>
    <s v="EastCo"/>
    <n v="93.99"/>
    <m/>
    <n v="183.81"/>
    <x v="374"/>
    <b v="0"/>
    <s v="https://via.placeholder.com/200?text=Product+PRD00739"/>
  </r>
  <r>
    <x v="739"/>
    <s v="Item 740"/>
    <s v="Food &amp; Beverage"/>
    <s v="BrandE"/>
    <s v="Nile Traders"/>
    <n v="71.89"/>
    <m/>
    <n v="113.16"/>
    <x v="305"/>
    <b v="0"/>
    <s v="https://via.placeholder.com/200?text=Product+PRD00740"/>
  </r>
  <r>
    <x v="740"/>
    <s v="Item 741"/>
    <s v="Food &amp; Beverage"/>
    <s v="BrandF"/>
    <s v="Delta Supplies"/>
    <n v="51.05"/>
    <m/>
    <n v="67.25"/>
    <x v="375"/>
    <b v="1"/>
    <s v="https://via.placeholder.com/200?text=Product+PRD00741"/>
  </r>
  <r>
    <x v="741"/>
    <s v="Item 742"/>
    <s v="Food &amp; Beverage"/>
    <s v="BrandC"/>
    <s v="ABC Dist."/>
    <n v="78.53"/>
    <m/>
    <n v="128.58000000000001"/>
    <x v="129"/>
    <b v="0"/>
    <s v="https://via.placeholder.com/200?text=Product+PRD00742"/>
  </r>
  <r>
    <x v="742"/>
    <s v="Item 743"/>
    <s v="Grocery"/>
    <s v="BrandE"/>
    <s v="ABC Dist."/>
    <n v="34.44"/>
    <m/>
    <n v="56.48"/>
    <x v="356"/>
    <b v="0"/>
    <s v="https://via.placeholder.com/200?text=Product+PRD00743"/>
  </r>
  <r>
    <x v="743"/>
    <s v="Item 744"/>
    <s v="Personal Care"/>
    <s v="BrandB"/>
    <s v="Nile Traders"/>
    <n v="189.48"/>
    <m/>
    <n v="440.64"/>
    <x v="193"/>
    <b v="1"/>
    <s v="https://via.placeholder.com/200?text=Product+PRD00744"/>
  </r>
  <r>
    <x v="744"/>
    <s v="Item 745"/>
    <s v="Personal Care"/>
    <s v="BrandB"/>
    <s v="Nile Traders"/>
    <n v="41.66"/>
    <m/>
    <n v="80.42"/>
    <x v="145"/>
    <b v="0"/>
    <s v="https://via.placeholder.com/200?text=Product+PRD00745"/>
  </r>
  <r>
    <x v="745"/>
    <s v="Item 746"/>
    <s v="Electronics"/>
    <s v="BrandE"/>
    <s v="ABC Dist."/>
    <n v="43.89"/>
    <m/>
    <n v="96.93"/>
    <x v="322"/>
    <b v="0"/>
    <s v="https://via.placeholder.com/200?text=Product+PRD00746"/>
  </r>
  <r>
    <x v="746"/>
    <s v="Item 747"/>
    <s v="Grocery"/>
    <s v="BrandB"/>
    <s v="ABC Dist."/>
    <n v="113.85"/>
    <m/>
    <n v="280.95"/>
    <x v="352"/>
    <b v="0"/>
    <s v="https://via.placeholder.com/200?text=Product+PRD00747"/>
  </r>
  <r>
    <x v="747"/>
    <s v="Item 748"/>
    <s v="Food &amp; Beverage"/>
    <s v="BrandE"/>
    <s v="Gulf Imports"/>
    <n v="190.22"/>
    <m/>
    <n v="421.44"/>
    <x v="233"/>
    <b v="0"/>
    <s v="https://via.placeholder.com/200?text=Product+PRD00748"/>
  </r>
  <r>
    <x v="748"/>
    <s v="Item 749"/>
    <s v="Personal Care"/>
    <s v="BrandF"/>
    <s v="ABC Dist."/>
    <n v="96.91"/>
    <m/>
    <n v="210.25"/>
    <x v="359"/>
    <b v="0"/>
    <s v="https://via.placeholder.com/200?text=Product+PRD00749"/>
  </r>
  <r>
    <x v="749"/>
    <s v="Item 750"/>
    <s v="Personal Care"/>
    <s v="BrandE"/>
    <s v="ABC Dist."/>
    <n v="5.48"/>
    <m/>
    <n v="6.64"/>
    <x v="136"/>
    <b v="0"/>
    <s v="https://via.placeholder.com/200?text=Product+PRD00750"/>
  </r>
  <r>
    <x v="750"/>
    <s v="Item 751"/>
    <s v="Food &amp; Beverage"/>
    <s v="BrandB"/>
    <s v="Gulf Imports"/>
    <n v="-53.58"/>
    <s v="Need Review"/>
    <n v="108.69"/>
    <x v="372"/>
    <b v="0"/>
    <s v="https://via.placeholder.com/200?text=Product+PRD00751"/>
  </r>
  <r>
    <x v="751"/>
    <s v="Item 752"/>
    <s v="Personal Care"/>
    <s v="BrandA"/>
    <s v="EastCo"/>
    <n v="98.31"/>
    <m/>
    <n v="200.78"/>
    <x v="185"/>
    <b v="0"/>
    <s v="https://via.placeholder.com/200?text=Product+PRD00752"/>
  </r>
  <r>
    <x v="752"/>
    <s v="Item 753"/>
    <s v="Food &amp; Beverage"/>
    <s v="BrandD"/>
    <s v="ABC Dist."/>
    <n v="141.07"/>
    <m/>
    <n v="228.19"/>
    <x v="370"/>
    <b v="0"/>
    <s v="https://via.placeholder.com/200?text=Product+PRD00753"/>
  </r>
  <r>
    <x v="753"/>
    <s v="Item 754"/>
    <s v="Food &amp; Beverage"/>
    <s v="BrandF"/>
    <s v="ABC Dist."/>
    <n v="115.89"/>
    <m/>
    <n v="192.34"/>
    <x v="232"/>
    <b v="0"/>
    <s v="https://via.placeholder.com/200?text=Product+PRD00754"/>
  </r>
  <r>
    <x v="754"/>
    <s v="Item 755"/>
    <s v="Electronics"/>
    <s v="BrandD"/>
    <s v="Gulf Imports"/>
    <n v="8.43"/>
    <m/>
    <n v="11.58"/>
    <x v="157"/>
    <b v="0"/>
    <s v="https://via.placeholder.com/200?text=Product+PRD00755"/>
  </r>
  <r>
    <x v="755"/>
    <s v="Item 756"/>
    <s v="Electronics"/>
    <s v="BrandD"/>
    <s v="Delta Supplies"/>
    <n v="41.61"/>
    <m/>
    <n v="74.790000000000006"/>
    <x v="376"/>
    <b v="0"/>
    <s v="https://via.placeholder.com/200?text=Product+PRD00756"/>
  </r>
  <r>
    <x v="756"/>
    <s v="Item 757"/>
    <s v="Grocery"/>
    <s v="BrandA"/>
    <s v="ABC Dist."/>
    <n v="109.5"/>
    <m/>
    <n v="205.2"/>
    <x v="377"/>
    <b v="0"/>
    <s v="https://via.placeholder.com/200?text=Product+PRD00757"/>
  </r>
  <r>
    <x v="757"/>
    <s v="Item 758"/>
    <s v="Food &amp; Beverage"/>
    <s v="BrandC"/>
    <s v="Gulf Imports"/>
    <n v="177.61"/>
    <m/>
    <n v="359.93"/>
    <x v="343"/>
    <b v="0"/>
    <s v="https://via.placeholder.com/200?text=Product+PRD00758"/>
  </r>
  <r>
    <x v="758"/>
    <s v="Item 759"/>
    <s v="Electronics"/>
    <s v="BrandB"/>
    <s v="ABC Dist."/>
    <n v="197.81"/>
    <m/>
    <n v="283.01"/>
    <x v="378"/>
    <b v="0"/>
    <s v="https://via.placeholder.com/200?text=Product+PRD00759"/>
  </r>
  <r>
    <x v="759"/>
    <s v="Item 760"/>
    <s v="Electronics"/>
    <s v="BrandC"/>
    <s v="Gulf Imports"/>
    <n v="58.03"/>
    <m/>
    <n v="69.63"/>
    <x v="129"/>
    <b v="0"/>
    <s v="https://via.placeholder.com/200?text=Product+PRD00760"/>
  </r>
  <r>
    <x v="760"/>
    <s v="Item 761"/>
    <s v="Grocery"/>
    <s v="BrandF"/>
    <s v="EastCo"/>
    <n v="48.47"/>
    <m/>
    <n v="87.4"/>
    <x v="107"/>
    <b v="0"/>
    <s v="https://via.placeholder.com/200?text=Product+PRD00761"/>
  </r>
  <r>
    <x v="761"/>
    <s v="Item 762"/>
    <s v="Grocery"/>
    <s v="BrandC"/>
    <s v="ABC Dist."/>
    <n v="32.770000000000003"/>
    <m/>
    <n v="46.9"/>
    <x v="58"/>
    <b v="1"/>
    <s v="https://via.placeholder.com/200?text=Product+PRD00762"/>
  </r>
  <r>
    <x v="762"/>
    <s v="Item 763"/>
    <s v="Electronics"/>
    <s v="BrandC"/>
    <s v="Delta Supplies"/>
    <n v="188.4"/>
    <m/>
    <n v="453.37"/>
    <x v="205"/>
    <b v="0"/>
    <s v="https://via.placeholder.com/200?text=Product+PRD00763"/>
  </r>
  <r>
    <x v="763"/>
    <s v="Item 764"/>
    <s v="Home Care"/>
    <s v="BrandA"/>
    <s v="Delta Supplies"/>
    <n v="158.18"/>
    <m/>
    <n v="239.59"/>
    <x v="251"/>
    <b v="0"/>
    <s v="https://via.placeholder.com/200?text=Product+PRD00764"/>
  </r>
  <r>
    <x v="764"/>
    <s v="Item 765"/>
    <s v="Grocery"/>
    <s v="BrandE"/>
    <s v="Delta Supplies"/>
    <n v="25.85"/>
    <m/>
    <n v="32.33"/>
    <x v="299"/>
    <b v="1"/>
    <s v="https://via.placeholder.com/200?text=Product+PRD00765"/>
  </r>
  <r>
    <x v="765"/>
    <s v="Item 766"/>
    <s v="Home Care"/>
    <s v="BrandA"/>
    <s v="EastCo"/>
    <n v="171.64"/>
    <m/>
    <n v="328.44"/>
    <x v="125"/>
    <b v="0"/>
    <s v="https://via.placeholder.com/200?text=Product+PRD00766"/>
  </r>
  <r>
    <x v="766"/>
    <s v="Item 767"/>
    <s v="Grocery"/>
    <s v="BrandE"/>
    <s v="Nile Traders"/>
    <n v="107.88"/>
    <m/>
    <n v="235.59"/>
    <x v="279"/>
    <b v="0"/>
    <s v="https://via.placeholder.com/200?text=Product+PRD00767"/>
  </r>
  <r>
    <x v="767"/>
    <s v="Item 768"/>
    <s v="Food &amp; Beverage"/>
    <s v="BrandA"/>
    <s v="Nile Traders"/>
    <n v="34.909999999999997"/>
    <m/>
    <n v="51.68"/>
    <x v="152"/>
    <b v="0"/>
    <s v="https://via.placeholder.com/200?text=Product+PRD00768"/>
  </r>
  <r>
    <x v="768"/>
    <s v="Item 769"/>
    <s v="Electronics"/>
    <s v="BrandF"/>
    <s v="ABC Dist."/>
    <n v="110.55"/>
    <m/>
    <n v="240.32"/>
    <x v="201"/>
    <b v="0"/>
    <s v="https://via.placeholder.com/200?text=Product+PRD00769"/>
  </r>
  <r>
    <x v="769"/>
    <s v="Item 770"/>
    <s v="Electronics"/>
    <s v="BrandA"/>
    <s v="EastCo"/>
    <n v="183.42"/>
    <m/>
    <n v="244.42"/>
    <x v="13"/>
    <b v="0"/>
    <s v="https://via.placeholder.com/200?text=Product+PRD00770"/>
  </r>
  <r>
    <x v="770"/>
    <s v="Item 771"/>
    <s v="Home Care"/>
    <s v="BrandE"/>
    <s v="EastCo"/>
    <n v="61.68"/>
    <m/>
    <n v="75.180000000000007"/>
    <x v="329"/>
    <b v="0"/>
    <s v="https://via.placeholder.com/200?text=Product+PRD00771"/>
  </r>
  <r>
    <x v="771"/>
    <s v="Item 772"/>
    <s v="Electronics"/>
    <s v="BrandB"/>
    <s v="Delta Supplies"/>
    <n v="188.97"/>
    <m/>
    <n v="284.86"/>
    <x v="237"/>
    <b v="0"/>
    <s v="https://via.placeholder.com/200?text=Product+PRD00772"/>
  </r>
  <r>
    <x v="772"/>
    <s v="Item 773"/>
    <s v="Electronics"/>
    <s v="BrandA"/>
    <s v="Nile Traders"/>
    <n v="99.27"/>
    <m/>
    <n v="129.15"/>
    <x v="379"/>
    <b v="0"/>
    <s v="https://via.placeholder.com/200?text=Product+PRD00773"/>
  </r>
  <r>
    <x v="773"/>
    <s v="Item 774"/>
    <s v="Grocery"/>
    <s v="BrandF"/>
    <s v="Delta Supplies"/>
    <n v="70.28"/>
    <m/>
    <n v="135.94999999999999"/>
    <x v="373"/>
    <b v="0"/>
    <s v="https://via.placeholder.com/200?text=Product+PRD00774"/>
  </r>
  <r>
    <x v="774"/>
    <s v="Item 775"/>
    <s v="Home Care"/>
    <s v="BrandF"/>
    <s v="Gulf Imports"/>
    <n v="183.33"/>
    <m/>
    <n v="386.03"/>
    <x v="194"/>
    <b v="1"/>
    <s v="https://via.placeholder.com/200?text=Product+PRD00775"/>
  </r>
  <r>
    <x v="775"/>
    <s v="Item 776"/>
    <s v="Grocery"/>
    <s v="BrandB"/>
    <s v="Delta Supplies"/>
    <n v="57.99"/>
    <m/>
    <n v="67.59"/>
    <x v="129"/>
    <b v="1"/>
    <s v="https://via.placeholder.com/200?text=Product+PRD00776"/>
  </r>
  <r>
    <x v="776"/>
    <s v="Item 777"/>
    <s v="Electronics"/>
    <s v="BrandD"/>
    <s v="Delta Supplies"/>
    <n v="72.98"/>
    <m/>
    <n v="107.03"/>
    <x v="180"/>
    <b v="1"/>
    <s v="https://via.placeholder.com/200?text=Product+PRD00777"/>
  </r>
  <r>
    <x v="777"/>
    <s v="Item 778"/>
    <s v="Personal Care"/>
    <s v="BrandA"/>
    <s v="Nile Traders"/>
    <n v="193.92"/>
    <m/>
    <n v="246.98"/>
    <x v="380"/>
    <b v="0"/>
    <s v="https://via.placeholder.com/200?text=Product+PRD00778"/>
  </r>
  <r>
    <x v="778"/>
    <s v="Item 779"/>
    <s v="Grocery"/>
    <s v="BrandF"/>
    <s v="ABC Dist."/>
    <n v="77.319999999999993"/>
    <m/>
    <n v="140"/>
    <x v="381"/>
    <b v="0"/>
    <s v="https://via.placeholder.com/200?text=Product+PRD00779"/>
  </r>
  <r>
    <x v="779"/>
    <s v="Item 780"/>
    <s v="Personal Care"/>
    <s v="BrandC"/>
    <s v="Delta Supplies"/>
    <n v="89.74"/>
    <m/>
    <n v="109.4"/>
    <x v="298"/>
    <b v="0"/>
    <s v="https://via.placeholder.com/200?text=Product+PRD00780"/>
  </r>
  <r>
    <x v="780"/>
    <s v="Item 781"/>
    <s v="Grocery"/>
    <s v="BrandC"/>
    <s v="Delta Supplies"/>
    <n v="153.55000000000001"/>
    <m/>
    <n v="355.3"/>
    <x v="22"/>
    <b v="1"/>
    <s v="https://via.placeholder.com/200?text=Product+PRD00781"/>
  </r>
  <r>
    <x v="781"/>
    <s v="Item 782"/>
    <s v="Food &amp; Beverage"/>
    <s v="BrandA"/>
    <s v="Gulf Imports"/>
    <n v="175.18"/>
    <m/>
    <n v="359.01"/>
    <x v="377"/>
    <b v="0"/>
    <s v="https://via.placeholder.com/200?text=Product+PRD00782"/>
  </r>
  <r>
    <x v="782"/>
    <s v="Item 783"/>
    <s v="Food &amp; Beverage"/>
    <s v="BrandE"/>
    <s v="Delta Supplies"/>
    <n v="23.42"/>
    <m/>
    <n v="34.01"/>
    <x v="165"/>
    <b v="0"/>
    <s v="https://via.placeholder.com/200?text=Product+PRD00783"/>
  </r>
  <r>
    <x v="783"/>
    <s v="Item 784"/>
    <s v="Food &amp; Beverage"/>
    <s v="BrandA"/>
    <s v="ABC Dist."/>
    <n v="140.80000000000001"/>
    <m/>
    <n v="246.84"/>
    <x v="176"/>
    <b v="0"/>
    <s v="https://via.placeholder.com/200?text=Product+PRD00784"/>
  </r>
  <r>
    <x v="784"/>
    <s v="Item 785"/>
    <s v="Grocery"/>
    <s v="BrandB"/>
    <s v="Nile Traders"/>
    <n v="99.85"/>
    <m/>
    <n v="183.55"/>
    <x v="382"/>
    <b v="0"/>
    <s v="https://via.placeholder.com/200?text=Product+PRD00785"/>
  </r>
  <r>
    <x v="785"/>
    <s v="Item 786"/>
    <s v="Home Care"/>
    <s v="BrandE"/>
    <s v="ABC Dist."/>
    <n v="194.34"/>
    <m/>
    <n v="221.24"/>
    <x v="259"/>
    <b v="0"/>
    <s v="https://via.placeholder.com/200?text=Product+PRD00786"/>
  </r>
  <r>
    <x v="786"/>
    <s v="Item 787"/>
    <s v="Home Care"/>
    <s v="BrandF"/>
    <s v="Nile Traders"/>
    <n v="77.239999999999995"/>
    <m/>
    <n v="174.22"/>
    <x v="383"/>
    <b v="0"/>
    <s v="https://via.placeholder.com/200?text=Product+PRD00787"/>
  </r>
  <r>
    <x v="787"/>
    <s v="Item 788"/>
    <s v="Grocery"/>
    <s v="BrandC"/>
    <s v="EastCo"/>
    <n v="144.38"/>
    <m/>
    <n v="330.88"/>
    <x v="300"/>
    <b v="0"/>
    <s v="https://via.placeholder.com/200?text=Product+PRD00788"/>
  </r>
  <r>
    <x v="788"/>
    <s v="Item 789"/>
    <s v="Home Care"/>
    <s v="BrandB"/>
    <s v="EastCo"/>
    <n v="95.25"/>
    <m/>
    <n v="207.77"/>
    <x v="375"/>
    <b v="0"/>
    <s v="https://via.placeholder.com/200?text=Product+PRD00789"/>
  </r>
  <r>
    <x v="789"/>
    <s v="Item 790"/>
    <s v="Home Care"/>
    <s v="BrandB"/>
    <s v="Gulf Imports"/>
    <n v="119.6"/>
    <m/>
    <n v="140.88"/>
    <x v="143"/>
    <b v="0"/>
    <s v="https://via.placeholder.com/200?text=Product+PRD00790"/>
  </r>
  <r>
    <x v="790"/>
    <s v="Item 791"/>
    <s v="Food &amp; Beverage"/>
    <s v="BrandB"/>
    <s v="Gulf Imports"/>
    <n v="104.77"/>
    <m/>
    <n v="183.75"/>
    <x v="11"/>
    <b v="1"/>
    <s v="https://via.placeholder.com/200?text=Product+PRD00791"/>
  </r>
  <r>
    <x v="791"/>
    <s v="Item 792"/>
    <s v="Home Care"/>
    <s v="BrandF"/>
    <s v="ABC Dist."/>
    <n v="5.86"/>
    <m/>
    <n v="13.33"/>
    <x v="384"/>
    <b v="0"/>
    <s v="https://via.placeholder.com/200?text=Product+PRD00792"/>
  </r>
  <r>
    <x v="792"/>
    <s v="Item 793"/>
    <s v="Grocery"/>
    <s v="BrandC"/>
    <s v="Gulf Imports"/>
    <n v="161.24"/>
    <m/>
    <n v="309.58"/>
    <x v="352"/>
    <b v="0"/>
    <s v="https://via.placeholder.com/200?text=Product+PRD00793"/>
  </r>
  <r>
    <x v="793"/>
    <s v="Item 794"/>
    <s v="Personal Care"/>
    <s v="BrandB"/>
    <s v="ABC Dist."/>
    <n v="159.72999999999999"/>
    <m/>
    <n v="382.23"/>
    <x v="88"/>
    <b v="0"/>
    <s v="https://via.placeholder.com/200?text=Product+PRD00794"/>
  </r>
  <r>
    <x v="794"/>
    <s v="Item 795"/>
    <s v="Home Care"/>
    <s v="BrandD"/>
    <s v="Nile Traders"/>
    <n v="91.72"/>
    <m/>
    <n v="200.09"/>
    <x v="385"/>
    <b v="0"/>
    <s v="https://via.placeholder.com/200?text=Product+PRD00795"/>
  </r>
  <r>
    <x v="795"/>
    <s v="Item 796"/>
    <s v="Electronics"/>
    <s v="BrandF"/>
    <s v="EastCo"/>
    <n v="190.8"/>
    <m/>
    <n v="324.8"/>
    <x v="71"/>
    <b v="0"/>
    <s v="https://via.placeholder.com/200?text=Product+PRD00796"/>
  </r>
  <r>
    <x v="796"/>
    <s v="Item 797"/>
    <s v="Personal Care"/>
    <s v="BrandB"/>
    <s v="ABC Dist."/>
    <n v="93.82"/>
    <m/>
    <n v="181.04"/>
    <x v="386"/>
    <b v="0"/>
    <s v="https://via.placeholder.com/200?text=Product+PRD00797"/>
  </r>
  <r>
    <x v="797"/>
    <s v="Item 798"/>
    <s v="Electronics"/>
    <s v="BrandD"/>
    <s v="Nile Traders"/>
    <n v="12.92"/>
    <m/>
    <n v="15.41"/>
    <x v="199"/>
    <b v="1"/>
    <s v="https://via.placeholder.com/200?text=Product+PRD00798"/>
  </r>
  <r>
    <x v="798"/>
    <s v="Item 799"/>
    <s v="Personal Care"/>
    <s v="BrandF"/>
    <s v="ABC Dist."/>
    <n v="115.93"/>
    <m/>
    <n v="230.08"/>
    <x v="97"/>
    <b v="0"/>
    <s v="https://via.placeholder.com/200?text=Product+PRD00799"/>
  </r>
  <r>
    <x v="799"/>
    <s v="Item 800"/>
    <s v="Personal Care"/>
    <s v="BrandB"/>
    <s v="ABC Dist."/>
    <n v="105.51"/>
    <m/>
    <n v="255.63"/>
    <x v="129"/>
    <b v="0"/>
    <s v="https://via.placeholder.com/200?text=Product+PRD00800"/>
  </r>
  <r>
    <x v="800"/>
    <s v="Item 801"/>
    <s v="Food &amp; Beverage"/>
    <s v="BrandC"/>
    <s v="Delta Supplies"/>
    <n v="191.84"/>
    <m/>
    <n v="283.70999999999998"/>
    <x v="88"/>
    <b v="0"/>
    <s v="https://via.placeholder.com/200?text=Product+PRD00801"/>
  </r>
  <r>
    <x v="801"/>
    <s v="Item 802"/>
    <s v="Personal Care"/>
    <s v="BrandB"/>
    <s v="Nile Traders"/>
    <n v="165.62"/>
    <m/>
    <n v="289.67"/>
    <x v="368"/>
    <b v="0"/>
    <s v="https://via.placeholder.com/200?text=Product+PRD00802"/>
  </r>
  <r>
    <x v="802"/>
    <s v="Item 803"/>
    <s v="Home Care"/>
    <s v="BrandA"/>
    <s v="Delta Supplies"/>
    <n v="161.02000000000001"/>
    <m/>
    <n v="266.52999999999997"/>
    <x v="187"/>
    <b v="1"/>
    <s v="https://via.placeholder.com/200?text=Product+PRD00803"/>
  </r>
  <r>
    <x v="803"/>
    <s v="Item 804"/>
    <s v="Electronics"/>
    <s v="BrandB"/>
    <s v="ABC Dist."/>
    <n v="177.23"/>
    <m/>
    <n v="339.63"/>
    <x v="387"/>
    <b v="0"/>
    <s v="https://via.placeholder.com/200?text=Product+PRD00804"/>
  </r>
  <r>
    <x v="804"/>
    <s v="Item 805"/>
    <s v="Food &amp; Beverage"/>
    <s v="BrandA"/>
    <s v="Nile Traders"/>
    <n v="13.66"/>
    <m/>
    <n v="27"/>
    <x v="7"/>
    <b v="1"/>
    <s v="https://via.placeholder.com/200?text=Product+PRD00805"/>
  </r>
  <r>
    <x v="805"/>
    <s v="Item 806"/>
    <s v="Electronics"/>
    <s v="BrandC"/>
    <s v="Delta Supplies"/>
    <n v="65.62"/>
    <m/>
    <n v="80.55"/>
    <x v="254"/>
    <b v="0"/>
    <s v="https://via.placeholder.com/200?text=Product+PRD00806"/>
  </r>
  <r>
    <x v="806"/>
    <s v="Item 807"/>
    <s v="Electronics"/>
    <s v="BrandE"/>
    <s v="EastCo"/>
    <n v="97.4"/>
    <m/>
    <n v="214.21"/>
    <x v="234"/>
    <b v="0"/>
    <s v="https://via.placeholder.com/200?text=Product+PRD00807"/>
  </r>
  <r>
    <x v="807"/>
    <s v="Item 808"/>
    <s v="Food &amp; Beverage"/>
    <s v="BrandC"/>
    <s v="Nile Traders"/>
    <n v="194.82"/>
    <m/>
    <n v="367.25"/>
    <x v="5"/>
    <b v="0"/>
    <s v="https://via.placeholder.com/200?text=Product+PRD00808"/>
  </r>
  <r>
    <x v="808"/>
    <s v="Item 809"/>
    <s v="Personal Care"/>
    <s v="BrandA"/>
    <s v="Gulf Imports"/>
    <n v="180.75"/>
    <m/>
    <n v="310.3"/>
    <x v="379"/>
    <b v="1"/>
    <s v="https://via.placeholder.com/200?text=Product+PRD00809"/>
  </r>
  <r>
    <x v="809"/>
    <s v="Item 810"/>
    <s v="Grocery"/>
    <s v="BrandA"/>
    <s v="Nile Traders"/>
    <n v="119.86"/>
    <m/>
    <n v="192.48"/>
    <x v="137"/>
    <b v="1"/>
    <s v="https://via.placeholder.com/200?text=Product+PRD00810"/>
  </r>
  <r>
    <x v="810"/>
    <s v="Item 811"/>
    <s v="Food &amp; Beverage"/>
    <s v="BrandF"/>
    <s v="Nile Traders"/>
    <n v="97.9"/>
    <m/>
    <n v="229.68"/>
    <x v="282"/>
    <b v="0"/>
    <s v="https://via.placeholder.com/200?text=Product+PRD00811"/>
  </r>
  <r>
    <x v="811"/>
    <s v="Item 812"/>
    <s v="Home Care"/>
    <s v="BrandF"/>
    <s v="Gulf Imports"/>
    <n v="47.77"/>
    <m/>
    <n v="107.77"/>
    <x v="52"/>
    <b v="1"/>
    <s v="https://via.placeholder.com/200?text=Product+PRD00812"/>
  </r>
  <r>
    <x v="812"/>
    <s v="Item 813"/>
    <s v="Home Care"/>
    <s v="BrandD"/>
    <s v="EastCo"/>
    <n v="95.18"/>
    <m/>
    <n v="185.58"/>
    <x v="131"/>
    <b v="0"/>
    <s v="https://via.placeholder.com/200?text=Product+PRD00813"/>
  </r>
  <r>
    <x v="813"/>
    <s v="Item 814"/>
    <s v="Electronics"/>
    <s v="BrandB"/>
    <s v="Nile Traders"/>
    <n v="100.96"/>
    <m/>
    <n v="178.5"/>
    <x v="362"/>
    <b v="0"/>
    <s v="https://via.placeholder.com/200?text=Product+PRD00814"/>
  </r>
  <r>
    <x v="814"/>
    <s v="Item 815"/>
    <s v="Grocery"/>
    <s v="BrandF"/>
    <s v="Gulf Imports"/>
    <n v="24.81"/>
    <m/>
    <n v="36.19"/>
    <x v="115"/>
    <b v="1"/>
    <s v="https://via.placeholder.com/200?text=Product+PRD00815"/>
  </r>
  <r>
    <x v="815"/>
    <s v="Item 816"/>
    <s v="Personal Care"/>
    <s v="BrandD"/>
    <s v="Nile Traders"/>
    <n v="126.29"/>
    <m/>
    <n v="275.97000000000003"/>
    <x v="388"/>
    <b v="0"/>
    <s v="https://via.placeholder.com/200?text=Product+PRD00816"/>
  </r>
  <r>
    <x v="816"/>
    <s v="Item 817"/>
    <s v="Grocery"/>
    <s v="BrandC"/>
    <s v="EastCo"/>
    <n v="12.68"/>
    <m/>
    <n v="18.95"/>
    <x v="389"/>
    <b v="1"/>
    <s v="https://via.placeholder.com/200?text=Product+PRD00817"/>
  </r>
  <r>
    <x v="817"/>
    <s v="Item 818"/>
    <s v="Electronics"/>
    <s v="BrandC"/>
    <s v="ABC Dist."/>
    <n v="191.39"/>
    <m/>
    <n v="405.17"/>
    <x v="334"/>
    <b v="0"/>
    <s v="https://via.placeholder.com/200?text=Product+PRD00818"/>
  </r>
  <r>
    <x v="818"/>
    <s v="Item 819"/>
    <s v="Grocery"/>
    <s v="BrandA"/>
    <s v="Delta Supplies"/>
    <n v="94.59"/>
    <m/>
    <n v="173.11"/>
    <x v="7"/>
    <b v="0"/>
    <s v="https://via.placeholder.com/200?text=Product+PRD00819"/>
  </r>
  <r>
    <x v="819"/>
    <s v="Item 820"/>
    <s v="Food &amp; Beverage"/>
    <s v="BrandF"/>
    <s v="EastCo"/>
    <n v="31.98"/>
    <m/>
    <n v="70.86"/>
    <x v="374"/>
    <b v="1"/>
    <s v="https://via.placeholder.com/200?text=Product+PRD00820"/>
  </r>
  <r>
    <x v="820"/>
    <s v="Item 821"/>
    <s v="Home Care"/>
    <s v="BrandD"/>
    <s v="ABC Dist."/>
    <n v="68.540000000000006"/>
    <m/>
    <n v="126.86"/>
    <x v="5"/>
    <b v="1"/>
    <s v="https://via.placeholder.com/200?text=Product+PRD00821"/>
  </r>
  <r>
    <x v="821"/>
    <s v="Item 822"/>
    <s v="Home Care"/>
    <s v="BrandF"/>
    <s v="Delta Supplies"/>
    <n v="74.22"/>
    <m/>
    <n v="143.47"/>
    <x v="341"/>
    <b v="0"/>
    <s v="https://via.placeholder.com/200?text=Product+PRD00822"/>
  </r>
  <r>
    <x v="822"/>
    <s v="Item 823"/>
    <s v="Home Care"/>
    <s v="BrandD"/>
    <s v="EastCo"/>
    <n v="23.63"/>
    <m/>
    <n v="50.33"/>
    <x v="225"/>
    <b v="1"/>
    <s v="https://via.placeholder.com/200?text=Product+PRD00823"/>
  </r>
  <r>
    <x v="823"/>
    <s v="Item 824"/>
    <s v="Home Care"/>
    <s v="BrandC"/>
    <s v="Gulf Imports"/>
    <n v="142.41"/>
    <m/>
    <n v="188.77"/>
    <x v="13"/>
    <b v="0"/>
    <s v="https://via.placeholder.com/200?text=Product+PRD00824"/>
  </r>
  <r>
    <x v="824"/>
    <s v="Item 825"/>
    <s v="Personal Care"/>
    <s v="BrandF"/>
    <s v="Gulf Imports"/>
    <n v="99.3"/>
    <m/>
    <n v="161.93"/>
    <x v="184"/>
    <b v="0"/>
    <s v="https://via.placeholder.com/200?text=Product+PRD00825"/>
  </r>
  <r>
    <x v="825"/>
    <s v="Item 826"/>
    <s v="Electronics"/>
    <s v="BrandE"/>
    <s v="EastCo"/>
    <n v="12.57"/>
    <m/>
    <n v="27.03"/>
    <x v="267"/>
    <b v="0"/>
    <s v="https://via.placeholder.com/200?text=Product+PRD00826"/>
  </r>
  <r>
    <x v="826"/>
    <s v="Item 827"/>
    <s v="Grocery"/>
    <s v="BrandC"/>
    <s v="ABC Dist."/>
    <n v="188.49"/>
    <m/>
    <n v="269.79000000000002"/>
    <x v="52"/>
    <b v="0"/>
    <s v="https://via.placeholder.com/200?text=Product+PRD00827"/>
  </r>
  <r>
    <x v="827"/>
    <s v="Item 828"/>
    <s v="Grocery"/>
    <s v="BrandE"/>
    <s v="EastCo"/>
    <n v="123.69"/>
    <m/>
    <n v="262.75"/>
    <x v="390"/>
    <b v="1"/>
    <s v="https://via.placeholder.com/200?text=Product+PRD00828"/>
  </r>
  <r>
    <x v="828"/>
    <s v="Item 829"/>
    <s v="Home Care"/>
    <s v="BrandD"/>
    <s v="ABC Dist."/>
    <n v="117.59"/>
    <m/>
    <n v="192.9"/>
    <x v="260"/>
    <b v="0"/>
    <s v="https://via.placeholder.com/200?text=Product+PRD00829"/>
  </r>
  <r>
    <x v="829"/>
    <s v="Item 830"/>
    <s v="Electronics"/>
    <s v="BrandA"/>
    <s v="EastCo"/>
    <n v="122.87"/>
    <m/>
    <n v="287.58999999999997"/>
    <x v="48"/>
    <b v="0"/>
    <s v="https://via.placeholder.com/200?text=Product+PRD00830"/>
  </r>
  <r>
    <x v="830"/>
    <s v="Item 831"/>
    <s v="Grocery"/>
    <s v="BrandF"/>
    <s v="Delta Supplies"/>
    <n v="55.18"/>
    <m/>
    <n v="80.069999999999993"/>
    <x v="391"/>
    <b v="0"/>
    <s v="https://via.placeholder.com/200?text=Product+PRD00831"/>
  </r>
  <r>
    <x v="831"/>
    <s v="Item 832"/>
    <s v="Grocery"/>
    <s v="BrandE"/>
    <s v="ABC Dist."/>
    <n v="53.67"/>
    <m/>
    <n v="84.85"/>
    <x v="130"/>
    <b v="1"/>
    <s v="https://via.placeholder.com/200?text=Product+PRD00832"/>
  </r>
  <r>
    <x v="832"/>
    <s v="Item 833"/>
    <s v="Home Care"/>
    <s v="BrandA"/>
    <s v="Gulf Imports"/>
    <n v="54.17"/>
    <m/>
    <n v="111.05"/>
    <x v="101"/>
    <b v="0"/>
    <s v="https://via.placeholder.com/200?text=Product+PRD00833"/>
  </r>
  <r>
    <x v="833"/>
    <s v="Item 834"/>
    <s v="Grocery"/>
    <s v="BrandE"/>
    <s v="Delta Supplies"/>
    <n v="42.77"/>
    <m/>
    <n v="87.72"/>
    <x v="392"/>
    <b v="0"/>
    <s v="https://via.placeholder.com/200?text=Product+PRD00834"/>
  </r>
  <r>
    <x v="834"/>
    <s v="Item 835"/>
    <s v="Food &amp; Beverage"/>
    <s v="BrandD"/>
    <s v="Delta Supplies"/>
    <n v="34.85"/>
    <m/>
    <n v="55.54"/>
    <x v="140"/>
    <b v="1"/>
    <s v="https://via.placeholder.com/200?text=Product+PRD00835"/>
  </r>
  <r>
    <x v="835"/>
    <s v="Item 836"/>
    <s v="Home Care"/>
    <s v="BrandB"/>
    <s v="Nile Traders"/>
    <n v="47.44"/>
    <m/>
    <n v="78.2"/>
    <x v="374"/>
    <b v="1"/>
    <s v="https://via.placeholder.com/200?text=Product+PRD00836"/>
  </r>
  <r>
    <x v="836"/>
    <s v="Item 837"/>
    <s v="Electronics"/>
    <s v="BrandB"/>
    <s v="EastCo"/>
    <n v="182.92"/>
    <m/>
    <n v="397.85"/>
    <x v="236"/>
    <b v="1"/>
    <s v="https://via.placeholder.com/200?text=Product+PRD00837"/>
  </r>
  <r>
    <x v="837"/>
    <s v="Item 838"/>
    <s v="Electronics"/>
    <s v="BrandD"/>
    <s v="Nile Traders"/>
    <n v="78.61"/>
    <m/>
    <n v="118.57"/>
    <x v="281"/>
    <b v="0"/>
    <s v="https://via.placeholder.com/200?text=Product+PRD00838"/>
  </r>
  <r>
    <x v="838"/>
    <s v="Item 839"/>
    <s v="Grocery"/>
    <s v="BrandD"/>
    <s v="EastCo"/>
    <n v="58.29"/>
    <m/>
    <n v="105.22"/>
    <x v="143"/>
    <b v="1"/>
    <s v="https://via.placeholder.com/200?text=Product+PRD00839"/>
  </r>
  <r>
    <x v="839"/>
    <s v="Item 840"/>
    <s v="Food &amp; Beverage"/>
    <s v="BrandD"/>
    <s v="Nile Traders"/>
    <n v="149.65"/>
    <m/>
    <n v="261.83"/>
    <x v="95"/>
    <b v="0"/>
    <s v="https://via.placeholder.com/200?text=Product+PRD00840"/>
  </r>
  <r>
    <x v="840"/>
    <s v="Item 841"/>
    <s v="Home Care"/>
    <s v="BrandE"/>
    <s v="EastCo"/>
    <n v="162.1"/>
    <m/>
    <n v="252.78"/>
    <x v="218"/>
    <b v="0"/>
    <s v="https://via.placeholder.com/200?text=Product+PRD00841"/>
  </r>
  <r>
    <x v="841"/>
    <s v="Item 842"/>
    <s v="Grocery"/>
    <s v="BrandB"/>
    <s v="EastCo"/>
    <n v="17.45"/>
    <m/>
    <n v="20.27"/>
    <x v="361"/>
    <b v="1"/>
    <s v="https://via.placeholder.com/200?text=Product+PRD00842"/>
  </r>
  <r>
    <x v="842"/>
    <s v="Item 843"/>
    <s v="Food &amp; Beverage"/>
    <s v="BrandF"/>
    <s v="ABC Dist."/>
    <n v="92.45"/>
    <m/>
    <n v="129.07"/>
    <x v="109"/>
    <b v="1"/>
    <s v="https://via.placeholder.com/200?text=Product+PRD00843"/>
  </r>
  <r>
    <x v="843"/>
    <s v="Item 844"/>
    <s v="Home Care"/>
    <s v="BrandD"/>
    <s v="Gulf Imports"/>
    <n v="48.67"/>
    <m/>
    <n v="119.44"/>
    <x v="186"/>
    <b v="1"/>
    <s v="https://via.placeholder.com/200?text=Product+PRD00844"/>
  </r>
  <r>
    <x v="844"/>
    <s v="Item 845"/>
    <s v="Electronics"/>
    <s v="BrandA"/>
    <s v="Gulf Imports"/>
    <n v="104.43"/>
    <m/>
    <n v="224.17"/>
    <x v="364"/>
    <b v="0"/>
    <s v="https://via.placeholder.com/200?text=Product+PRD00845"/>
  </r>
  <r>
    <x v="845"/>
    <s v="Item 846"/>
    <s v="Personal Care"/>
    <s v="BrandD"/>
    <s v="Nile Traders"/>
    <n v="103.05"/>
    <m/>
    <n v="128.22999999999999"/>
    <x v="346"/>
    <b v="0"/>
    <s v="https://via.placeholder.com/200?text=Product+PRD00846"/>
  </r>
  <r>
    <x v="846"/>
    <s v="Item 847"/>
    <s v="Home Care"/>
    <s v="BrandC"/>
    <s v="Gulf Imports"/>
    <n v="172.53"/>
    <m/>
    <n v="350.53"/>
    <x v="344"/>
    <b v="1"/>
    <s v="https://via.placeholder.com/200?text=Product+PRD00847"/>
  </r>
  <r>
    <x v="847"/>
    <s v="Item 848"/>
    <s v="Personal Care"/>
    <s v="BrandF"/>
    <s v="EastCo"/>
    <n v="146.62"/>
    <m/>
    <n v="270.12"/>
    <x v="160"/>
    <b v="0"/>
    <s v="https://via.placeholder.com/200?text=Product+PRD00848"/>
  </r>
  <r>
    <x v="848"/>
    <s v="Item 849"/>
    <s v="Home Care"/>
    <s v="BrandE"/>
    <s v="ABC Dist."/>
    <n v="31.52"/>
    <m/>
    <n v="64.209999999999994"/>
    <x v="214"/>
    <b v="0"/>
    <s v="https://via.placeholder.com/200?text=Product+PRD00849"/>
  </r>
  <r>
    <x v="849"/>
    <s v="Item 850"/>
    <s v="Electronics"/>
    <s v="BrandC"/>
    <s v="Delta Supplies"/>
    <n v="30.74"/>
    <m/>
    <n v="43.75"/>
    <x v="101"/>
    <b v="0"/>
    <s v="https://via.placeholder.com/200?text=Product+PRD00850"/>
  </r>
  <r>
    <x v="850"/>
    <s v="Item 851"/>
    <s v="Grocery"/>
    <s v="BrandE"/>
    <s v="Delta Supplies"/>
    <n v="37.840000000000003"/>
    <m/>
    <n v="49.76"/>
    <x v="242"/>
    <b v="0"/>
    <s v="https://via.placeholder.com/200?text=Product+PRD00851"/>
  </r>
  <r>
    <x v="851"/>
    <s v="Item 852"/>
    <s v="Electronics"/>
    <s v="BrandB"/>
    <s v="Nile Traders"/>
    <n v="130.94"/>
    <m/>
    <n v="254.62"/>
    <x v="258"/>
    <b v="0"/>
    <s v="https://via.placeholder.com/200?text=Product+PRD00852"/>
  </r>
  <r>
    <x v="852"/>
    <s v="Item 853"/>
    <s v="Food &amp; Beverage"/>
    <s v="BrandD"/>
    <s v="ABC Dist."/>
    <n v="29.08"/>
    <m/>
    <n v="55.68"/>
    <x v="393"/>
    <b v="0"/>
    <s v="https://via.placeholder.com/200?text=Product+PRD00853"/>
  </r>
  <r>
    <x v="853"/>
    <s v="Item 854"/>
    <s v="Food &amp; Beverage"/>
    <s v="BrandA"/>
    <s v="ABC Dist."/>
    <n v="197.69"/>
    <m/>
    <n v="419.61"/>
    <x v="394"/>
    <b v="0"/>
    <s v="https://via.placeholder.com/200?text=Product+PRD00854"/>
  </r>
  <r>
    <x v="854"/>
    <s v="Item 855"/>
    <s v="Personal Care"/>
    <s v="BrandD"/>
    <s v="Nile Traders"/>
    <n v="171.19"/>
    <m/>
    <n v="315.16000000000003"/>
    <x v="138"/>
    <b v="1"/>
    <s v="https://via.placeholder.com/200?text=Product+PRD00855"/>
  </r>
  <r>
    <x v="855"/>
    <s v="Item 856"/>
    <s v="Personal Care"/>
    <s v="BrandF"/>
    <s v="Nile Traders"/>
    <n v="135.11000000000001"/>
    <m/>
    <n v="280.25"/>
    <x v="135"/>
    <b v="0"/>
    <s v="https://via.placeholder.com/200?text=Product+PRD00856"/>
  </r>
  <r>
    <x v="856"/>
    <s v="Item 857"/>
    <s v="Electronics"/>
    <s v="BrandB"/>
    <s v="ABC Dist."/>
    <n v="180.69"/>
    <m/>
    <n v="297.89"/>
    <x v="17"/>
    <b v="0"/>
    <s v="https://via.placeholder.com/200?text=Product+PRD00857"/>
  </r>
  <r>
    <x v="857"/>
    <s v="Item 858"/>
    <s v="Personal Care"/>
    <s v="BrandF"/>
    <s v="Gulf Imports"/>
    <n v="187.09"/>
    <m/>
    <n v="455.52"/>
    <x v="372"/>
    <b v="0"/>
    <s v="https://via.placeholder.com/200?text=Product+PRD00858"/>
  </r>
  <r>
    <x v="858"/>
    <s v="Item 859"/>
    <s v="Food &amp; Beverage"/>
    <s v="BrandE"/>
    <s v="EastCo"/>
    <n v="199.14"/>
    <m/>
    <n v="483.73"/>
    <x v="112"/>
    <b v="1"/>
    <s v="https://via.placeholder.com/200?text=Product+PRD00859"/>
  </r>
  <r>
    <x v="859"/>
    <s v="Item 860"/>
    <s v="Personal Care"/>
    <s v="BrandC"/>
    <s v="Gulf Imports"/>
    <n v="91.15"/>
    <m/>
    <n v="164.87"/>
    <x v="54"/>
    <b v="1"/>
    <s v="https://via.placeholder.com/200?text=Product+PRD00860"/>
  </r>
  <r>
    <x v="860"/>
    <s v="Item 861"/>
    <s v="Home Care"/>
    <s v="BrandA"/>
    <s v="ABC Dist."/>
    <n v="175.35"/>
    <m/>
    <n v="239.96"/>
    <x v="340"/>
    <b v="1"/>
    <s v="https://via.placeholder.com/200?text=Product+PRD00861"/>
  </r>
  <r>
    <x v="861"/>
    <s v="Item 862"/>
    <s v="Personal Care"/>
    <s v="BrandA"/>
    <s v="ABC Dist."/>
    <n v="88.96"/>
    <m/>
    <n v="163.69999999999999"/>
    <x v="112"/>
    <b v="0"/>
    <s v="https://via.placeholder.com/200?text=Product+PRD00862"/>
  </r>
  <r>
    <x v="862"/>
    <s v="Item 863"/>
    <s v="Grocery"/>
    <s v="BrandF"/>
    <s v="ABC Dist."/>
    <n v="137.09"/>
    <m/>
    <n v="269.49"/>
    <x v="152"/>
    <b v="0"/>
    <s v="https://via.placeholder.com/200?text=Product+PRD00863"/>
  </r>
  <r>
    <x v="863"/>
    <s v="Item 864"/>
    <s v="Grocery"/>
    <s v="BrandC"/>
    <s v="Delta Supplies"/>
    <n v="176.45"/>
    <m/>
    <n v="268.83"/>
    <x v="85"/>
    <b v="1"/>
    <s v="https://via.placeholder.com/200?text=Product+PRD00864"/>
  </r>
  <r>
    <x v="864"/>
    <s v="Item 865"/>
    <s v="Electronics"/>
    <s v="BrandF"/>
    <s v="Delta Supplies"/>
    <n v="16.75"/>
    <m/>
    <n v="23.1"/>
    <x v="161"/>
    <b v="1"/>
    <s v="https://via.placeholder.com/200?text=Product+PRD00865"/>
  </r>
  <r>
    <x v="865"/>
    <s v="Item 866"/>
    <s v="Electronics"/>
    <s v="BrandD"/>
    <s v="Gulf Imports"/>
    <n v="180.35"/>
    <m/>
    <n v="274.76"/>
    <x v="61"/>
    <b v="1"/>
    <s v="https://via.placeholder.com/200?text=Product+PRD00866"/>
  </r>
  <r>
    <x v="866"/>
    <s v="Item 867"/>
    <s v="Home Care"/>
    <s v="BrandF"/>
    <s v="Delta Supplies"/>
    <n v="115.67"/>
    <m/>
    <n v="136.59"/>
    <x v="137"/>
    <b v="0"/>
    <s v="https://via.placeholder.com/200?text=Product+PRD00867"/>
  </r>
  <r>
    <x v="867"/>
    <s v="Item 868"/>
    <s v="Home Care"/>
    <s v="BrandC"/>
    <s v="ABC Dist."/>
    <n v="10.19"/>
    <m/>
    <n v="23.68"/>
    <x v="395"/>
    <b v="0"/>
    <s v="https://via.placeholder.com/200?text=Product+PRD00868"/>
  </r>
  <r>
    <x v="868"/>
    <s v="Item 869"/>
    <s v="Personal Care"/>
    <s v="BrandD"/>
    <s v="Nile Traders"/>
    <n v="34.200000000000003"/>
    <m/>
    <n v="49.26"/>
    <x v="5"/>
    <b v="0"/>
    <s v="https://via.placeholder.com/200?text=Product+PRD00869"/>
  </r>
  <r>
    <x v="869"/>
    <s v="Item 870"/>
    <s v="Personal Care"/>
    <s v="BrandF"/>
    <s v="Delta Supplies"/>
    <n v="162.03"/>
    <m/>
    <n v="337.56"/>
    <x v="271"/>
    <b v="0"/>
    <s v="https://via.placeholder.com/200?text=Product+PRD00870"/>
  </r>
  <r>
    <x v="870"/>
    <s v="Item 871"/>
    <s v="Food &amp; Beverage"/>
    <s v="BrandF"/>
    <s v="EastCo"/>
    <n v="14.06"/>
    <m/>
    <n v="29.77"/>
    <x v="208"/>
    <b v="0"/>
    <s v="https://via.placeholder.com/200?text=Product+PRD00871"/>
  </r>
  <r>
    <x v="871"/>
    <s v="Item 872"/>
    <s v="Food &amp; Beverage"/>
    <s v="BrandA"/>
    <s v="Delta Supplies"/>
    <n v="78.05"/>
    <m/>
    <n v="144.96"/>
    <x v="396"/>
    <b v="1"/>
    <s v="https://via.placeholder.com/200?text=Product+PRD00872"/>
  </r>
  <r>
    <x v="872"/>
    <s v="Item 873"/>
    <s v="Grocery"/>
    <s v="BrandF"/>
    <s v="ABC Dist."/>
    <n v="91.2"/>
    <m/>
    <n v="100.5"/>
    <x v="136"/>
    <b v="0"/>
    <s v="https://via.placeholder.com/200?text=Product+PRD00873"/>
  </r>
  <r>
    <x v="873"/>
    <s v="Item 874"/>
    <s v="Grocery"/>
    <s v="BrandE"/>
    <s v="Gulf Imports"/>
    <n v="138.04"/>
    <m/>
    <n v="342.26"/>
    <x v="216"/>
    <b v="0"/>
    <s v="https://via.placeholder.com/200?text=Product+PRD00874"/>
  </r>
  <r>
    <x v="874"/>
    <s v="Item 875"/>
    <s v="Electronics"/>
    <s v="BrandC"/>
    <s v="EastCo"/>
    <n v="69.37"/>
    <m/>
    <n v="80.69"/>
    <x v="25"/>
    <b v="0"/>
    <s v="https://via.placeholder.com/200?text=Product+PRD00875"/>
  </r>
  <r>
    <x v="875"/>
    <s v="Item 876"/>
    <s v="Personal Care"/>
    <s v="BrandF"/>
    <s v="Nile Traders"/>
    <n v="62.69"/>
    <m/>
    <n v="88.99"/>
    <x v="259"/>
    <b v="1"/>
    <s v="https://via.placeholder.com/200?text=Product+PRD00876"/>
  </r>
  <r>
    <x v="876"/>
    <s v="Item 877"/>
    <s v="Food &amp; Beverage"/>
    <s v="BrandE"/>
    <s v="EastCo"/>
    <n v="109.78"/>
    <m/>
    <n v="178.1"/>
    <x v="397"/>
    <b v="1"/>
    <s v="https://via.placeholder.com/200?text=Product+PRD00877"/>
  </r>
  <r>
    <x v="877"/>
    <s v="Item 878"/>
    <s v="Personal Care"/>
    <s v="BrandA"/>
    <s v="ABC Dist."/>
    <n v="131.55000000000001"/>
    <m/>
    <n v="317.91000000000003"/>
    <x v="101"/>
    <b v="1"/>
    <s v="https://via.placeholder.com/200?text=Product+PRD00878"/>
  </r>
  <r>
    <x v="878"/>
    <s v="Item 879"/>
    <s v="Home Care"/>
    <s v="BrandF"/>
    <s v="Gulf Imports"/>
    <n v="189.65"/>
    <m/>
    <n v="467.21"/>
    <x v="91"/>
    <b v="1"/>
    <s v="https://via.placeholder.com/200?text=Product+PRD00879"/>
  </r>
  <r>
    <x v="879"/>
    <s v="Item 880"/>
    <s v="Grocery"/>
    <s v="BrandD"/>
    <s v="Nile Traders"/>
    <n v="46.84"/>
    <m/>
    <n v="55.86"/>
    <x v="111"/>
    <b v="0"/>
    <s v="https://via.placeholder.com/200?text=Product+PRD00880"/>
  </r>
  <r>
    <x v="880"/>
    <s v="Item 881"/>
    <s v="Grocery"/>
    <s v="BrandB"/>
    <s v="ABC Dist."/>
    <n v="41.45"/>
    <m/>
    <n v="66.5"/>
    <x v="266"/>
    <b v="0"/>
    <s v="https://via.placeholder.com/200?text=Product+PRD00881"/>
  </r>
  <r>
    <x v="881"/>
    <s v="Item 882"/>
    <s v="Food &amp; Beverage"/>
    <s v="BrandE"/>
    <s v="EastCo"/>
    <n v="13.82"/>
    <m/>
    <n v="30.24"/>
    <x v="214"/>
    <b v="0"/>
    <s v="https://via.placeholder.com/200?text=Product+PRD00882"/>
  </r>
  <r>
    <x v="882"/>
    <s v="Item 883"/>
    <s v="Personal Care"/>
    <s v="BrandA"/>
    <s v="ABC Dist."/>
    <n v="147.32"/>
    <m/>
    <n v="265.61"/>
    <x v="369"/>
    <b v="0"/>
    <s v="https://via.placeholder.com/200?text=Product+PRD00883"/>
  </r>
  <r>
    <x v="883"/>
    <s v="Item 884"/>
    <s v="Home Care"/>
    <s v="BrandA"/>
    <s v="EastCo"/>
    <n v="175.95"/>
    <m/>
    <n v="423.41"/>
    <x v="51"/>
    <b v="1"/>
    <s v="https://via.placeholder.com/200?text=Product+PRD00884"/>
  </r>
  <r>
    <x v="884"/>
    <s v="Item 885"/>
    <s v="Food &amp; Beverage"/>
    <s v="BrandA"/>
    <s v="Delta Supplies"/>
    <n v="133.55000000000001"/>
    <m/>
    <n v="285.87"/>
    <x v="328"/>
    <b v="0"/>
    <s v="https://via.placeholder.com/200?text=Product+PRD00885"/>
  </r>
  <r>
    <x v="885"/>
    <s v="Item 886"/>
    <s v="Electronics"/>
    <s v="BrandF"/>
    <s v="Gulf Imports"/>
    <n v="7.49"/>
    <m/>
    <n v="11.85"/>
    <x v="68"/>
    <b v="1"/>
    <s v="https://via.placeholder.com/200?text=Product+PRD00886"/>
  </r>
  <r>
    <x v="886"/>
    <s v="Item 887"/>
    <s v="Grocery"/>
    <s v="BrandE"/>
    <s v="Gulf Imports"/>
    <n v="185.16"/>
    <m/>
    <n v="359.25"/>
    <x v="209"/>
    <b v="0"/>
    <s v="https://via.placeholder.com/200?text=Product+PRD00887"/>
  </r>
  <r>
    <x v="887"/>
    <s v="Item 888"/>
    <s v="Home Care"/>
    <s v="BrandA"/>
    <s v="Delta Supplies"/>
    <n v="107.17"/>
    <m/>
    <n v="132.32"/>
    <x v="68"/>
    <b v="0"/>
    <s v="https://via.placeholder.com/200?text=Product+PRD00888"/>
  </r>
  <r>
    <x v="888"/>
    <s v="Item 889"/>
    <s v="Personal Care"/>
    <s v="BrandE"/>
    <s v="ABC Dist."/>
    <n v="44.81"/>
    <m/>
    <n v="84.15"/>
    <x v="236"/>
    <b v="0"/>
    <s v="https://via.placeholder.com/200?text=Product+PRD00889"/>
  </r>
  <r>
    <x v="889"/>
    <s v="Item 890"/>
    <s v="Personal Care"/>
    <s v="BrandC"/>
    <s v="Nile Traders"/>
    <n v="86.51"/>
    <m/>
    <n v="198.4"/>
    <x v="133"/>
    <b v="1"/>
    <s v="https://via.placeholder.com/200?text=Product+PRD00890"/>
  </r>
  <r>
    <x v="890"/>
    <s v="Item 891"/>
    <s v="Food &amp; Beverage"/>
    <s v="BrandE"/>
    <s v="EastCo"/>
    <n v="144.29"/>
    <m/>
    <n v="174.41"/>
    <x v="87"/>
    <b v="0"/>
    <s v="https://via.placeholder.com/200?text=Product+PRD00891"/>
  </r>
  <r>
    <x v="891"/>
    <s v="Item 892"/>
    <s v="Food &amp; Beverage"/>
    <s v="BrandD"/>
    <s v="Nile Traders"/>
    <n v="27.29"/>
    <m/>
    <n v="53.86"/>
    <x v="96"/>
    <b v="0"/>
    <s v="https://via.placeholder.com/200?text=Product+PRD00892"/>
  </r>
  <r>
    <x v="892"/>
    <s v="Item 893"/>
    <s v="Electronics"/>
    <s v="BrandC"/>
    <s v="Delta Supplies"/>
    <n v="88.77"/>
    <m/>
    <n v="107.07"/>
    <x v="398"/>
    <b v="0"/>
    <s v="https://via.placeholder.com/200?text=Product+PRD00893"/>
  </r>
  <r>
    <x v="893"/>
    <s v="Item 894"/>
    <s v="Personal Care"/>
    <s v="BrandF"/>
    <s v="ABC Dist."/>
    <n v="176.16"/>
    <m/>
    <n v="390.88"/>
    <x v="209"/>
    <b v="0"/>
    <s v="https://via.placeholder.com/200?text=Product+PRD00894"/>
  </r>
  <r>
    <x v="894"/>
    <s v="Item 895"/>
    <s v="Food &amp; Beverage"/>
    <s v="BrandA"/>
    <s v="ABC Dist."/>
    <n v="97.22"/>
    <m/>
    <n v="151.68"/>
    <x v="139"/>
    <b v="0"/>
    <s v="https://via.placeholder.com/200?text=Product+PRD00895"/>
  </r>
  <r>
    <x v="895"/>
    <s v="Item 896"/>
    <s v="Home Care"/>
    <s v="BrandB"/>
    <s v="Delta Supplies"/>
    <n v="151.93"/>
    <m/>
    <n v="213.92"/>
    <x v="165"/>
    <b v="0"/>
    <s v="https://via.placeholder.com/200?text=Product+PRD00896"/>
  </r>
  <r>
    <x v="896"/>
    <s v="Item 897"/>
    <s v="Personal Care"/>
    <s v="BrandB"/>
    <s v="ABC Dist."/>
    <n v="86.23"/>
    <m/>
    <n v="104.86"/>
    <x v="151"/>
    <b v="1"/>
    <s v="https://via.placeholder.com/200?text=Product+PRD00897"/>
  </r>
  <r>
    <x v="897"/>
    <s v="Item 898"/>
    <s v="Electronics"/>
    <s v="BrandE"/>
    <s v="Delta Supplies"/>
    <n v="82.67"/>
    <m/>
    <n v="131.72999999999999"/>
    <x v="399"/>
    <b v="0"/>
    <s v="https://via.placeholder.com/200?text=Product+PRD00898"/>
  </r>
  <r>
    <x v="898"/>
    <s v="Item 899"/>
    <s v="Home Care"/>
    <s v="BrandA"/>
    <s v="Gulf Imports"/>
    <n v="-155.76"/>
    <s v="Need Review"/>
    <n v="276.89"/>
    <x v="266"/>
    <b v="1"/>
    <s v="https://via.placeholder.com/200?text=Product+PRD00899"/>
  </r>
  <r>
    <x v="899"/>
    <s v="Item 900"/>
    <s v="Home Care"/>
    <s v="BrandB"/>
    <s v="EastCo"/>
    <n v="160.61000000000001"/>
    <m/>
    <n v="181.75"/>
    <x v="400"/>
    <b v="0"/>
    <s v="https://via.placeholder.com/200?text=Product+PRD00900"/>
  </r>
  <r>
    <x v="900"/>
    <s v="Item 901"/>
    <s v="Personal Care"/>
    <s v="BrandB"/>
    <s v="Gulf Imports"/>
    <n v="113.8"/>
    <m/>
    <n v="228.75"/>
    <x v="401"/>
    <b v="0"/>
    <s v="https://via.placeholder.com/200?text=Product+PRD00901"/>
  </r>
  <r>
    <x v="901"/>
    <s v="Item 902"/>
    <s v="Grocery"/>
    <s v="BrandD"/>
    <s v="EastCo"/>
    <n v="84.48"/>
    <m/>
    <n v="140.15"/>
    <x v="206"/>
    <b v="0"/>
    <s v="https://via.placeholder.com/200?text=Product+PRD00902"/>
  </r>
  <r>
    <x v="902"/>
    <s v="Item 903"/>
    <s v="Food &amp; Beverage"/>
    <s v="BrandC"/>
    <s v="ABC Dist."/>
    <n v="75.17"/>
    <m/>
    <n v="101.22"/>
    <x v="300"/>
    <b v="0"/>
    <s v="https://via.placeholder.com/200?text=Product+PRD00903"/>
  </r>
  <r>
    <x v="903"/>
    <s v="Item 904"/>
    <s v="Food &amp; Beverage"/>
    <s v="BrandA"/>
    <s v="ABC Dist."/>
    <n v="116.72"/>
    <m/>
    <n v="218.57"/>
    <x v="326"/>
    <b v="0"/>
    <s v="https://via.placeholder.com/200?text=Product+PRD00904"/>
  </r>
  <r>
    <x v="904"/>
    <s v="Item 905"/>
    <s v="Personal Care"/>
    <s v="BrandD"/>
    <s v="EastCo"/>
    <n v="138.07"/>
    <m/>
    <n v="207.27"/>
    <x v="196"/>
    <b v="0"/>
    <s v="https://via.placeholder.com/200?text=Product+PRD00905"/>
  </r>
  <r>
    <x v="905"/>
    <s v="Item 906"/>
    <s v="Personal Care"/>
    <s v="BrandA"/>
    <s v="Delta Supplies"/>
    <n v="187.53"/>
    <m/>
    <n v="331.3"/>
    <x v="52"/>
    <b v="0"/>
    <s v="https://via.placeholder.com/200?text=Product+PRD00906"/>
  </r>
  <r>
    <x v="906"/>
    <s v="Item 907"/>
    <s v="Personal Care"/>
    <s v="BrandE"/>
    <s v="Gulf Imports"/>
    <n v="-25.17"/>
    <s v="Need Review"/>
    <n v="40.33"/>
    <x v="189"/>
    <b v="0"/>
    <s v="https://via.placeholder.com/200?text=Product+PRD00907"/>
  </r>
  <r>
    <x v="907"/>
    <s v="Item 908"/>
    <s v="Personal Care"/>
    <s v="BrandE"/>
    <s v="ABC Dist."/>
    <n v="37.299999999999997"/>
    <m/>
    <n v="61.16"/>
    <x v="94"/>
    <b v="0"/>
    <s v="https://via.placeholder.com/200?text=Product+PRD00908"/>
  </r>
  <r>
    <x v="908"/>
    <s v="Item 909"/>
    <s v="Food &amp; Beverage"/>
    <s v="BrandD"/>
    <s v="Delta Supplies"/>
    <n v="80.86"/>
    <m/>
    <n v="192.3"/>
    <x v="330"/>
    <b v="0"/>
    <s v="https://via.placeholder.com/200?text=Product+PRD00909"/>
  </r>
  <r>
    <x v="909"/>
    <s v="Item 910"/>
    <s v="Personal Care"/>
    <s v="BrandE"/>
    <s v="Gulf Imports"/>
    <n v="53.53"/>
    <m/>
    <n v="75.75"/>
    <x v="380"/>
    <b v="0"/>
    <s v="https://via.placeholder.com/200?text=Product+PRD00910"/>
  </r>
  <r>
    <x v="910"/>
    <s v="Item 911"/>
    <s v="Personal Care"/>
    <s v="BrandF"/>
    <s v="Nile Traders"/>
    <n v="75.599999999999994"/>
    <m/>
    <n v="143.16999999999999"/>
    <x v="100"/>
    <b v="0"/>
    <s v="https://via.placeholder.com/200?text=Product+PRD00911"/>
  </r>
  <r>
    <x v="911"/>
    <s v="Item 912"/>
    <s v="Electronics"/>
    <s v="BrandC"/>
    <s v="Gulf Imports"/>
    <n v="168.39"/>
    <m/>
    <n v="385.92"/>
    <x v="357"/>
    <b v="0"/>
    <s v="https://via.placeholder.com/200?text=Product+PRD00912"/>
  </r>
  <r>
    <x v="912"/>
    <s v="Item 913"/>
    <s v="Personal Care"/>
    <s v="BrandA"/>
    <s v="Nile Traders"/>
    <n v="85.98"/>
    <m/>
    <n v="176.32"/>
    <x v="27"/>
    <b v="0"/>
    <s v="https://via.placeholder.com/200?text=Product+PRD00913"/>
  </r>
  <r>
    <x v="913"/>
    <s v="Item 914"/>
    <s v="Personal Care"/>
    <s v="BrandB"/>
    <s v="ABC Dist."/>
    <n v="133.19999999999999"/>
    <m/>
    <n v="322.93"/>
    <x v="175"/>
    <b v="0"/>
    <s v="https://via.placeholder.com/200?text=Product+PRD00914"/>
  </r>
  <r>
    <x v="914"/>
    <s v="Item 915"/>
    <s v="Grocery"/>
    <s v="BrandE"/>
    <s v="Nile Traders"/>
    <n v="111.42"/>
    <m/>
    <n v="167.12"/>
    <x v="132"/>
    <b v="1"/>
    <s v="https://via.placeholder.com/200?text=Product+PRD00915"/>
  </r>
  <r>
    <x v="915"/>
    <s v="Item 916"/>
    <s v="Food &amp; Beverage"/>
    <s v="BrandA"/>
    <s v="Nile Traders"/>
    <n v="31.44"/>
    <m/>
    <n v="69.75"/>
    <x v="121"/>
    <b v="0"/>
    <s v="https://via.placeholder.com/200?text=Product+PRD00916"/>
  </r>
  <r>
    <x v="916"/>
    <s v="Missing"/>
    <s v="Home Care"/>
    <s v="BrandC"/>
    <s v="Delta Supplies"/>
    <n v="60.47"/>
    <m/>
    <n v="80.75"/>
    <x v="246"/>
    <b v="1"/>
    <s v="https://via.placeholder.com/200?text=Product+PRD00917"/>
  </r>
  <r>
    <x v="917"/>
    <s v="Item 918"/>
    <s v="Food &amp; Beverage"/>
    <s v="BrandA"/>
    <s v="ABC Dist."/>
    <n v="129.51"/>
    <m/>
    <n v="162.55000000000001"/>
    <x v="136"/>
    <b v="0"/>
    <s v="https://via.placeholder.com/200?text=Product+PRD00918"/>
  </r>
  <r>
    <x v="918"/>
    <s v="Item 919"/>
    <s v="Home Care"/>
    <s v="BrandD"/>
    <s v="Delta Supplies"/>
    <n v="84.21"/>
    <m/>
    <n v="99.3"/>
    <x v="328"/>
    <b v="0"/>
    <s v="https://via.placeholder.com/200?text=Product+PRD00919"/>
  </r>
  <r>
    <x v="919"/>
    <s v="Item 920"/>
    <s v="Electronics"/>
    <s v="BrandC"/>
    <s v="EastCo"/>
    <n v="174.64"/>
    <m/>
    <n v="254.48"/>
    <x v="402"/>
    <b v="1"/>
    <s v="https://via.placeholder.com/200?text=Product+PRD00920"/>
  </r>
  <r>
    <x v="920"/>
    <s v="Item 921"/>
    <s v="Grocery"/>
    <s v="BrandF"/>
    <s v="Gulf Imports"/>
    <n v="136.38"/>
    <m/>
    <n v="253.44"/>
    <x v="93"/>
    <b v="1"/>
    <s v="https://via.placeholder.com/200?text=Product+PRD00921"/>
  </r>
  <r>
    <x v="921"/>
    <s v="Item 922"/>
    <s v="Electronics"/>
    <s v="BrandA"/>
    <s v="Gulf Imports"/>
    <n v="198.24"/>
    <m/>
    <n v="237.61"/>
    <x v="18"/>
    <b v="0"/>
    <s v="https://via.placeholder.com/200?text=Product+PRD00922"/>
  </r>
  <r>
    <x v="922"/>
    <s v="Item 923"/>
    <s v="Grocery"/>
    <s v="BrandE"/>
    <s v="Delta Supplies"/>
    <n v="100.5"/>
    <m/>
    <n v="116.52"/>
    <x v="211"/>
    <b v="0"/>
    <s v="https://via.placeholder.com/200?text=Product+PRD00923"/>
  </r>
  <r>
    <x v="923"/>
    <s v="Item 924"/>
    <s v="Grocery"/>
    <s v="BrandA"/>
    <s v="EastCo"/>
    <n v="175.75"/>
    <m/>
    <n v="201.2"/>
    <x v="243"/>
    <b v="1"/>
    <s v="https://via.placeholder.com/200?text=Product+PRD00924"/>
  </r>
  <r>
    <x v="924"/>
    <s v="Item 925"/>
    <s v="Personal Care"/>
    <s v="BrandE"/>
    <s v="Delta Supplies"/>
    <n v="30.82"/>
    <m/>
    <n v="76.790000000000006"/>
    <x v="85"/>
    <b v="1"/>
    <s v="https://via.placeholder.com/200?text=Product+PRD00925"/>
  </r>
  <r>
    <x v="925"/>
    <s v="Item 926"/>
    <s v="Home Care"/>
    <s v="BrandD"/>
    <s v="Gulf Imports"/>
    <n v="63.19"/>
    <m/>
    <n v="156.57"/>
    <x v="367"/>
    <b v="0"/>
    <s v="https://via.placeholder.com/200?text=Product+PRD00926"/>
  </r>
  <r>
    <x v="926"/>
    <s v="Item 927"/>
    <s v="Personal Care"/>
    <s v="BrandB"/>
    <s v="EastCo"/>
    <n v="44.66"/>
    <m/>
    <n v="104.63"/>
    <x v="291"/>
    <b v="0"/>
    <s v="https://via.placeholder.com/200?text=Product+PRD00927"/>
  </r>
  <r>
    <x v="927"/>
    <s v="Item 928"/>
    <s v="Home Care"/>
    <s v="BrandC"/>
    <s v="EastCo"/>
    <n v="33.159999999999997"/>
    <m/>
    <n v="52.62"/>
    <x v="224"/>
    <b v="1"/>
    <s v="https://via.placeholder.com/200?text=Product+PRD00928"/>
  </r>
  <r>
    <x v="928"/>
    <s v="Item 929"/>
    <s v="Electronics"/>
    <s v="BrandC"/>
    <s v="ABC Dist."/>
    <n v="79.83"/>
    <m/>
    <n v="93.93"/>
    <x v="403"/>
    <b v="0"/>
    <s v="https://via.placeholder.com/200?text=Product+PRD00929"/>
  </r>
  <r>
    <x v="929"/>
    <s v="Item 930"/>
    <s v="Grocery"/>
    <s v="BrandF"/>
    <s v="Nile Traders"/>
    <n v="21.68"/>
    <m/>
    <n v="39.58"/>
    <x v="285"/>
    <b v="0"/>
    <s v="https://via.placeholder.com/200?text=Product+PRD00930"/>
  </r>
  <r>
    <x v="930"/>
    <s v="Item 931"/>
    <s v="Grocery"/>
    <s v="BrandB"/>
    <s v="EastCo"/>
    <n v="144.87"/>
    <m/>
    <n v="263.3"/>
    <x v="77"/>
    <b v="0"/>
    <s v="https://via.placeholder.com/200?text=Product+PRD00931"/>
  </r>
  <r>
    <x v="931"/>
    <s v="Item 932"/>
    <s v="Food &amp; Beverage"/>
    <s v="BrandD"/>
    <s v="Gulf Imports"/>
    <n v="9.19"/>
    <m/>
    <n v="15.37"/>
    <x v="271"/>
    <b v="0"/>
    <s v="https://via.placeholder.com/200?text=Product+PRD00932"/>
  </r>
  <r>
    <x v="932"/>
    <s v="Item 933"/>
    <s v="Home Care"/>
    <s v="BrandA"/>
    <s v="EastCo"/>
    <n v="113.12"/>
    <m/>
    <n v="237.34"/>
    <x v="51"/>
    <b v="1"/>
    <s v="https://via.placeholder.com/200?text=Product+PRD00933"/>
  </r>
  <r>
    <x v="933"/>
    <s v="Item 934"/>
    <s v="Electronics"/>
    <s v="BrandE"/>
    <s v="Gulf Imports"/>
    <n v="38.76"/>
    <m/>
    <n v="90.52"/>
    <x v="404"/>
    <b v="1"/>
    <s v="https://via.placeholder.com/200?text=Product+PRD00934"/>
  </r>
  <r>
    <x v="934"/>
    <s v="Item 935"/>
    <s v="Grocery"/>
    <s v="BrandC"/>
    <s v="ABC Dist."/>
    <n v="131.84"/>
    <m/>
    <n v="190.94"/>
    <x v="405"/>
    <b v="0"/>
    <s v="https://via.placeholder.com/200?text=Product+PRD00935"/>
  </r>
  <r>
    <x v="935"/>
    <s v="Item 936"/>
    <s v="Personal Care"/>
    <s v="BrandF"/>
    <s v="Delta Supplies"/>
    <n v="81.430000000000007"/>
    <m/>
    <n v="103.63"/>
    <x v="271"/>
    <b v="0"/>
    <s v="https://via.placeholder.com/200?text=Product+PRD00936"/>
  </r>
  <r>
    <x v="936"/>
    <s v="Item 937"/>
    <s v="Food &amp; Beverage"/>
    <s v="BrandE"/>
    <s v="Delta Supplies"/>
    <n v="160"/>
    <m/>
    <n v="259.49"/>
    <x v="98"/>
    <b v="0"/>
    <s v="https://via.placeholder.com/200?text=Product+PRD00937"/>
  </r>
  <r>
    <x v="937"/>
    <s v="Item 938"/>
    <s v="Personal Care"/>
    <s v="BrandA"/>
    <s v="EastCo"/>
    <n v="20.13"/>
    <m/>
    <n v="43.04"/>
    <x v="310"/>
    <b v="0"/>
    <s v="https://via.placeholder.com/200?text=Product+PRD00938"/>
  </r>
  <r>
    <x v="938"/>
    <s v="Item 939"/>
    <s v="Grocery"/>
    <s v="BrandE"/>
    <s v="EastCo"/>
    <n v="20.67"/>
    <m/>
    <n v="45.5"/>
    <x v="278"/>
    <b v="0"/>
    <s v="https://via.placeholder.com/200?text=Product+PRD00939"/>
  </r>
  <r>
    <x v="939"/>
    <s v="Item 940"/>
    <s v="Personal Care"/>
    <s v="BrandB"/>
    <s v="EastCo"/>
    <n v="-128.62"/>
    <s v="Need Review"/>
    <n v="255.21"/>
    <x v="406"/>
    <b v="0"/>
    <s v="https://via.placeholder.com/200?text=Product+PRD00940"/>
  </r>
  <r>
    <x v="940"/>
    <s v="Item 941"/>
    <s v="Grocery"/>
    <s v="BrandA"/>
    <s v="Delta Supplies"/>
    <n v="172.93"/>
    <m/>
    <n v="222.92"/>
    <x v="142"/>
    <b v="1"/>
    <s v="https://via.placeholder.com/200?text=Product+PRD00941"/>
  </r>
  <r>
    <x v="941"/>
    <s v="Item 942"/>
    <s v="Home Care"/>
    <s v="BrandF"/>
    <s v="ABC Dist."/>
    <n v="58.78"/>
    <m/>
    <n v="99.41"/>
    <x v="407"/>
    <b v="1"/>
    <s v="https://via.placeholder.com/200?text=Product+PRD00942"/>
  </r>
  <r>
    <x v="942"/>
    <s v="Item 943"/>
    <s v="Personal Care"/>
    <s v="BrandA"/>
    <s v="Delta Supplies"/>
    <n v="130.6"/>
    <m/>
    <n v="314.10000000000002"/>
    <x v="131"/>
    <b v="1"/>
    <s v="https://via.placeholder.com/200?text=Product+PRD00943"/>
  </r>
  <r>
    <x v="943"/>
    <s v="Item 944"/>
    <s v="Personal Care"/>
    <s v="BrandD"/>
    <s v="Nile Traders"/>
    <n v="121.85"/>
    <m/>
    <n v="209.36"/>
    <x v="175"/>
    <b v="0"/>
    <s v="https://via.placeholder.com/200?text=Product+PRD00944"/>
  </r>
  <r>
    <x v="944"/>
    <s v="Item 945"/>
    <s v="Personal Care"/>
    <s v="BrandF"/>
    <s v="Gulf Imports"/>
    <n v="93.93"/>
    <m/>
    <n v="121.58"/>
    <x v="408"/>
    <b v="1"/>
    <s v="https://via.placeholder.com/200?text=Product+PRD00945"/>
  </r>
  <r>
    <x v="945"/>
    <s v="Item 946"/>
    <s v="Personal Care"/>
    <s v="BrandB"/>
    <s v="Delta Supplies"/>
    <n v="161.03"/>
    <m/>
    <n v="199.23"/>
    <x v="409"/>
    <b v="0"/>
    <s v="https://via.placeholder.com/200?text=Product+PRD00946"/>
  </r>
  <r>
    <x v="946"/>
    <s v="Item 947"/>
    <s v="Food &amp; Beverage"/>
    <s v="BrandE"/>
    <s v="ABC Dist."/>
    <n v="183.74"/>
    <m/>
    <n v="393.84"/>
    <x v="170"/>
    <b v="1"/>
    <s v="https://via.placeholder.com/200?text=Product+PRD00947"/>
  </r>
  <r>
    <x v="947"/>
    <s v="Item 948"/>
    <s v="Food &amp; Beverage"/>
    <s v="BrandA"/>
    <s v="Nile Traders"/>
    <n v="149.58000000000001"/>
    <m/>
    <n v="218.78"/>
    <x v="410"/>
    <b v="0"/>
    <s v="https://via.placeholder.com/200?text=Product+PRD00948"/>
  </r>
  <r>
    <x v="948"/>
    <s v="Item 949"/>
    <s v="Personal Care"/>
    <s v="BrandB"/>
    <s v="Nile Traders"/>
    <n v="32.76"/>
    <m/>
    <n v="51.8"/>
    <x v="381"/>
    <b v="0"/>
    <s v="https://via.placeholder.com/200?text=Product+PRD00949"/>
  </r>
  <r>
    <x v="949"/>
    <s v="Item 950"/>
    <s v="Grocery"/>
    <s v="BrandE"/>
    <s v="EastCo"/>
    <n v="111.62"/>
    <m/>
    <n v="137.77000000000001"/>
    <x v="411"/>
    <b v="1"/>
    <s v="https://via.placeholder.com/200?text=Product+PRD00950"/>
  </r>
  <r>
    <x v="950"/>
    <s v="Item 951"/>
    <s v="Personal Care"/>
    <s v="BrandA"/>
    <s v="Delta Supplies"/>
    <n v="83.14"/>
    <m/>
    <n v="177"/>
    <x v="314"/>
    <b v="1"/>
    <s v="https://via.placeholder.com/200?text=Product+PRD00951"/>
  </r>
  <r>
    <x v="951"/>
    <s v="Item 952"/>
    <s v="Grocery"/>
    <s v="BrandB"/>
    <s v="ABC Dist."/>
    <n v="122.27"/>
    <m/>
    <n v="221.04"/>
    <x v="76"/>
    <b v="0"/>
    <s v="https://via.placeholder.com/200?text=Product+PRD00952"/>
  </r>
  <r>
    <x v="952"/>
    <s v="Item 953"/>
    <s v="Electronics"/>
    <s v="BrandE"/>
    <s v="EastCo"/>
    <n v="100.3"/>
    <m/>
    <n v="116.85"/>
    <x v="6"/>
    <b v="1"/>
    <s v="https://via.placeholder.com/200?text=Product+PRD00953"/>
  </r>
  <r>
    <x v="953"/>
    <s v="Item 954"/>
    <s v="Electronics"/>
    <s v="BrandF"/>
    <s v="EastCo"/>
    <n v="69.12"/>
    <m/>
    <n v="107.81"/>
    <x v="81"/>
    <b v="0"/>
    <s v="https://via.placeholder.com/200?text=Product+PRD00954"/>
  </r>
  <r>
    <x v="954"/>
    <s v="Item 955"/>
    <s v="Grocery"/>
    <s v="BrandC"/>
    <s v="Delta Supplies"/>
    <n v="121.36"/>
    <m/>
    <n v="288.70999999999998"/>
    <x v="178"/>
    <b v="0"/>
    <s v="https://via.placeholder.com/200?text=Product+PRD00955"/>
  </r>
  <r>
    <x v="955"/>
    <s v="Item 956"/>
    <s v="Food &amp; Beverage"/>
    <s v="BrandD"/>
    <s v="Gulf Imports"/>
    <n v="32.5"/>
    <m/>
    <n v="45.25"/>
    <x v="121"/>
    <b v="1"/>
    <s v="https://via.placeholder.com/200?text=Product+PRD00956"/>
  </r>
  <r>
    <x v="956"/>
    <s v="Item 957"/>
    <s v="Personal Care"/>
    <s v="BrandB"/>
    <s v="Delta Supplies"/>
    <n v="110.67"/>
    <m/>
    <n v="185.31"/>
    <x v="401"/>
    <b v="1"/>
    <s v="https://via.placeholder.com/200?text=Product+PRD00957"/>
  </r>
  <r>
    <x v="957"/>
    <s v="Item 958"/>
    <s v="Food &amp; Beverage"/>
    <s v="BrandB"/>
    <s v="Delta Supplies"/>
    <n v="165.43"/>
    <m/>
    <n v="196.37"/>
    <x v="244"/>
    <b v="0"/>
    <s v="https://via.placeholder.com/200?text=Product+PRD00958"/>
  </r>
  <r>
    <x v="958"/>
    <s v="Item 959"/>
    <s v="Electronics"/>
    <s v="BrandF"/>
    <s v="EastCo"/>
    <n v="41.66"/>
    <m/>
    <n v="72.69"/>
    <x v="80"/>
    <b v="0"/>
    <s v="https://via.placeholder.com/200?text=Product+PRD00959"/>
  </r>
  <r>
    <x v="959"/>
    <s v="Item 960"/>
    <s v="Electronics"/>
    <s v="BrandC"/>
    <s v="EastCo"/>
    <n v="108.32"/>
    <m/>
    <n v="180.76"/>
    <x v="91"/>
    <b v="0"/>
    <s v="https://via.placeholder.com/200?text=Product+PRD00960"/>
  </r>
  <r>
    <x v="960"/>
    <s v="Item 961"/>
    <s v="Food &amp; Beverage"/>
    <s v="BrandB"/>
    <s v="EastCo"/>
    <n v="44.69"/>
    <m/>
    <n v="80.23"/>
    <x v="220"/>
    <b v="0"/>
    <s v="https://via.placeholder.com/200?text=Product+PRD00961"/>
  </r>
  <r>
    <x v="961"/>
    <s v="Item 962"/>
    <s v="Food &amp; Beverage"/>
    <s v="BrandA"/>
    <s v="Nile Traders"/>
    <n v="106.27"/>
    <m/>
    <n v="135.05000000000001"/>
    <x v="276"/>
    <b v="0"/>
    <s v="https://via.placeholder.com/200?text=Product+PRD00962"/>
  </r>
  <r>
    <x v="962"/>
    <s v="Item 963"/>
    <s v="Electronics"/>
    <s v="BrandA"/>
    <s v="EastCo"/>
    <n v="89.65"/>
    <m/>
    <n v="184.53"/>
    <x v="241"/>
    <b v="0"/>
    <s v="https://via.placeholder.com/200?text=Product+PRD00963"/>
  </r>
  <r>
    <x v="963"/>
    <s v="Item 964"/>
    <s v="Personal Care"/>
    <s v="BrandB"/>
    <s v="ABC Dist."/>
    <n v="131.32"/>
    <m/>
    <n v="256.06"/>
    <x v="140"/>
    <b v="0"/>
    <s v="https://via.placeholder.com/200?text=Product+PRD00964"/>
  </r>
  <r>
    <x v="964"/>
    <s v="Item 965"/>
    <s v="Home Care"/>
    <s v="BrandA"/>
    <s v="Delta Supplies"/>
    <n v="104.8"/>
    <m/>
    <n v="189.84"/>
    <x v="234"/>
    <b v="0"/>
    <s v="https://via.placeholder.com/200?text=Product+PRD00965"/>
  </r>
  <r>
    <x v="965"/>
    <s v="Item 966"/>
    <s v="Personal Care"/>
    <s v="BrandF"/>
    <s v="Delta Supplies"/>
    <n v="46.79"/>
    <m/>
    <n v="56.51"/>
    <x v="408"/>
    <b v="0"/>
    <s v="https://via.placeholder.com/200?text=Product+PRD00966"/>
  </r>
  <r>
    <x v="966"/>
    <s v="Item 967"/>
    <s v="Food &amp; Beverage"/>
    <s v="BrandA"/>
    <s v="Gulf Imports"/>
    <n v="145.38"/>
    <m/>
    <n v="309.43"/>
    <x v="412"/>
    <b v="0"/>
    <s v="https://via.placeholder.com/200?text=Product+PRD00967"/>
  </r>
  <r>
    <x v="967"/>
    <s v="Item 968"/>
    <s v="Food &amp; Beverage"/>
    <s v="BrandD"/>
    <s v="EastCo"/>
    <n v="90.52"/>
    <m/>
    <n v="120.44"/>
    <x v="228"/>
    <b v="1"/>
    <s v="https://via.placeholder.com/200?text=Product+PRD00968"/>
  </r>
  <r>
    <x v="968"/>
    <s v="Item 969"/>
    <s v="Home Care"/>
    <s v="BrandD"/>
    <s v="Delta Supplies"/>
    <n v="32.590000000000003"/>
    <m/>
    <n v="47.51"/>
    <x v="170"/>
    <b v="0"/>
    <s v="https://via.placeholder.com/200?text=Product+PRD00969"/>
  </r>
  <r>
    <x v="969"/>
    <s v="Item 970"/>
    <s v="Home Care"/>
    <s v="BrandA"/>
    <s v="Nile Traders"/>
    <n v="7.97"/>
    <m/>
    <n v="14.43"/>
    <x v="173"/>
    <b v="0"/>
    <s v="https://via.placeholder.com/200?text=Product+PRD00970"/>
  </r>
  <r>
    <x v="970"/>
    <s v="Item 971"/>
    <s v="Home Care"/>
    <s v="BrandF"/>
    <s v="Nile Traders"/>
    <n v="67.78"/>
    <m/>
    <n v="108.48"/>
    <x v="369"/>
    <b v="0"/>
    <s v="https://via.placeholder.com/200?text=Product+PRD00971"/>
  </r>
  <r>
    <x v="971"/>
    <s v="Item 972"/>
    <s v="Personal Care"/>
    <s v="BrandA"/>
    <s v="Gulf Imports"/>
    <n v="188.91"/>
    <m/>
    <n v="309.89999999999998"/>
    <x v="298"/>
    <b v="1"/>
    <s v="https://via.placeholder.com/200?text=Product+PRD00972"/>
  </r>
  <r>
    <x v="972"/>
    <s v="Item 973"/>
    <s v="Personal Care"/>
    <s v="BrandF"/>
    <s v="Nile Traders"/>
    <n v="199.15"/>
    <m/>
    <n v="228.16"/>
    <x v="37"/>
    <b v="1"/>
    <s v="https://via.placeholder.com/200?text=Product+PRD00973"/>
  </r>
  <r>
    <x v="973"/>
    <s v="Item 974"/>
    <s v="Food &amp; Beverage"/>
    <s v="BrandC"/>
    <s v="ABC Dist."/>
    <n v="76.959999999999994"/>
    <m/>
    <n v="143.99"/>
    <x v="161"/>
    <b v="0"/>
    <s v="https://via.placeholder.com/200?text=Product+PRD00974"/>
  </r>
  <r>
    <x v="974"/>
    <s v="Item 975"/>
    <s v="Food &amp; Beverage"/>
    <s v="BrandB"/>
    <s v="Gulf Imports"/>
    <n v="30.21"/>
    <m/>
    <n v="54.75"/>
    <x v="121"/>
    <b v="0"/>
    <s v="https://via.placeholder.com/200?text=Product+PRD00975"/>
  </r>
  <r>
    <x v="975"/>
    <s v="Item 976"/>
    <s v="Food &amp; Beverage"/>
    <s v="BrandC"/>
    <s v="ABC Dist."/>
    <n v="50.47"/>
    <m/>
    <n v="111.52"/>
    <x v="85"/>
    <b v="1"/>
    <s v="https://via.placeholder.com/200?text=Product+PRD00976"/>
  </r>
  <r>
    <x v="976"/>
    <s v="Item 977"/>
    <s v="Grocery"/>
    <s v="BrandF"/>
    <s v="ABC Dist."/>
    <n v="165.3"/>
    <m/>
    <n v="297.08"/>
    <x v="413"/>
    <b v="1"/>
    <s v="https://via.placeholder.com/200?text=Product+PRD00977"/>
  </r>
  <r>
    <x v="977"/>
    <s v="Item 978"/>
    <s v="Personal Care"/>
    <s v="BrandD"/>
    <s v="Nile Traders"/>
    <n v="120.04"/>
    <m/>
    <n v="250.15"/>
    <x v="219"/>
    <b v="0"/>
    <s v="https://via.placeholder.com/200?text=Product+PRD00978"/>
  </r>
  <r>
    <x v="978"/>
    <s v="Item 979"/>
    <s v="Food &amp; Beverage"/>
    <s v="BrandD"/>
    <s v="Nile Traders"/>
    <n v="60.72"/>
    <m/>
    <n v="103.85"/>
    <x v="414"/>
    <b v="0"/>
    <s v="https://via.placeholder.com/200?text=Product+PRD00979"/>
  </r>
  <r>
    <x v="979"/>
    <s v="Item 980"/>
    <s v="Home Care"/>
    <s v="BrandF"/>
    <s v="Nile Traders"/>
    <n v="49.63"/>
    <m/>
    <n v="98.57"/>
    <x v="23"/>
    <b v="0"/>
    <s v="https://via.placeholder.com/200?text=Product+PRD00980"/>
  </r>
  <r>
    <x v="980"/>
    <s v="Item 981"/>
    <s v="Grocery"/>
    <s v="BrandB"/>
    <s v="ABC Dist."/>
    <n v="190.03"/>
    <m/>
    <n v="307.60000000000002"/>
    <x v="323"/>
    <b v="0"/>
    <s v="https://via.placeholder.com/200?text=Product+PRD00981"/>
  </r>
  <r>
    <x v="981"/>
    <s v="Item 982"/>
    <s v="Home Care"/>
    <s v="BrandD"/>
    <s v="Delta Supplies"/>
    <n v="180.51"/>
    <m/>
    <n v="327.24"/>
    <x v="406"/>
    <b v="0"/>
    <s v="https://via.placeholder.com/200?text=Product+PRD00982"/>
  </r>
  <r>
    <x v="982"/>
    <s v="Item 983"/>
    <s v="Personal Care"/>
    <s v="BrandB"/>
    <s v="Delta Supplies"/>
    <n v="92.25"/>
    <m/>
    <n v="212.95"/>
    <x v="78"/>
    <b v="1"/>
    <s v="https://via.placeholder.com/200?text=Product+PRD00983"/>
  </r>
  <r>
    <x v="983"/>
    <s v="Item 984"/>
    <s v="Home Care"/>
    <s v="BrandB"/>
    <s v="Gulf Imports"/>
    <n v="58.57"/>
    <m/>
    <n v="109.09"/>
    <x v="415"/>
    <b v="0"/>
    <s v="https://via.placeholder.com/200?text=Product+PRD00984"/>
  </r>
  <r>
    <x v="984"/>
    <s v="Item 985"/>
    <s v="Home Care"/>
    <s v="BrandC"/>
    <s v="EastCo"/>
    <n v="37.369999999999997"/>
    <m/>
    <n v="61.46"/>
    <x v="308"/>
    <b v="0"/>
    <s v="https://via.placeholder.com/200?text=Product+PRD00985"/>
  </r>
  <r>
    <x v="985"/>
    <s v="Missing"/>
    <s v="Personal Care"/>
    <s v="BrandF"/>
    <s v="Gulf Imports"/>
    <n v="187.65"/>
    <m/>
    <n v="387.65"/>
    <x v="1"/>
    <b v="0"/>
    <s v="https://via.placeholder.com/200?text=Product+PRD00986"/>
  </r>
  <r>
    <x v="986"/>
    <s v="Item 987"/>
    <s v="Grocery"/>
    <s v="BrandC"/>
    <s v="Nile Traders"/>
    <n v="136.29"/>
    <m/>
    <n v="276.94"/>
    <x v="255"/>
    <b v="0"/>
    <s v="https://via.placeholder.com/200?text=Product+PRD00987"/>
  </r>
  <r>
    <x v="987"/>
    <s v="Item 988"/>
    <s v="Grocery"/>
    <s v="BrandF"/>
    <s v="EastCo"/>
    <n v="76.92"/>
    <m/>
    <n v="189.44"/>
    <x v="46"/>
    <b v="0"/>
    <s v="https://via.placeholder.com/200?text=Product+PRD00988"/>
  </r>
  <r>
    <x v="988"/>
    <s v="Item 989"/>
    <s v="Electronics"/>
    <s v="BrandB"/>
    <s v="ABC Dist."/>
    <n v="152.41999999999999"/>
    <m/>
    <n v="193.76"/>
    <x v="200"/>
    <b v="0"/>
    <s v="https://via.placeholder.com/200?text=Product+PRD00989"/>
  </r>
  <r>
    <x v="989"/>
    <s v="Item 990"/>
    <s v="Home Care"/>
    <s v="BrandA"/>
    <s v="EastCo"/>
    <n v="90.15"/>
    <m/>
    <n v="114.05"/>
    <x v="416"/>
    <b v="0"/>
    <s v="https://via.placeholder.com/200?text=Product+PRD00990"/>
  </r>
  <r>
    <x v="990"/>
    <s v="Item 991"/>
    <s v="Grocery"/>
    <s v="BrandB"/>
    <s v="EastCo"/>
    <n v="187.24"/>
    <m/>
    <n v="396.56"/>
    <x v="417"/>
    <b v="0"/>
    <s v="https://via.placeholder.com/200?text=Product+PRD00991"/>
  </r>
  <r>
    <x v="991"/>
    <s v="Item 992"/>
    <s v="Grocery"/>
    <s v="BrandE"/>
    <s v="ABC Dist."/>
    <n v="20.309999999999999"/>
    <m/>
    <n v="48.04"/>
    <x v="67"/>
    <b v="0"/>
    <s v="https://via.placeholder.com/200?text=Product+PRD00992"/>
  </r>
  <r>
    <x v="992"/>
    <s v="Item 993"/>
    <s v="Food &amp; Beverage"/>
    <s v="BrandB"/>
    <s v="Gulf Imports"/>
    <n v="25.68"/>
    <m/>
    <n v="60.95"/>
    <x v="385"/>
    <b v="0"/>
    <s v="https://via.placeholder.com/200?text=Product+PRD00993"/>
  </r>
  <r>
    <x v="993"/>
    <s v="Item 994"/>
    <s v="Food &amp; Beverage"/>
    <s v="BrandE"/>
    <s v="ABC Dist."/>
    <n v="153.77000000000001"/>
    <m/>
    <n v="358.09"/>
    <x v="316"/>
    <b v="0"/>
    <s v="https://via.placeholder.com/200?text=Product+PRD00994"/>
  </r>
  <r>
    <x v="994"/>
    <s v="Item 995"/>
    <s v="Home Care"/>
    <s v="BrandC"/>
    <s v="ABC Dist."/>
    <n v="96.42"/>
    <m/>
    <n v="141.16999999999999"/>
    <x v="100"/>
    <b v="0"/>
    <s v="https://via.placeholder.com/200?text=Product+PRD00995"/>
  </r>
  <r>
    <x v="995"/>
    <s v="Item 996"/>
    <s v="Personal Care"/>
    <s v="BrandA"/>
    <s v="Gulf Imports"/>
    <n v="57.34"/>
    <m/>
    <n v="73.78"/>
    <x v="180"/>
    <b v="0"/>
    <s v="https://via.placeholder.com/200?text=Product+PRD00996"/>
  </r>
  <r>
    <x v="996"/>
    <s v="Item 997"/>
    <s v="Electronics"/>
    <s v="BrandD"/>
    <s v="ABC Dist."/>
    <n v="13.99"/>
    <m/>
    <n v="19.25"/>
    <x v="406"/>
    <b v="1"/>
    <s v="https://via.placeholder.com/200?text=Product+PRD00997"/>
  </r>
  <r>
    <x v="997"/>
    <s v="Item 998"/>
    <s v="Home Care"/>
    <s v="BrandE"/>
    <s v="Nile Traders"/>
    <n v="138.16"/>
    <m/>
    <n v="285.43"/>
    <x v="418"/>
    <b v="0"/>
    <s v="https://via.placeholder.com/200?text=Product+PRD00998"/>
  </r>
  <r>
    <x v="998"/>
    <s v="Item 999"/>
    <s v="Grocery"/>
    <s v="BrandF"/>
    <s v="Gulf Imports"/>
    <n v="73.48"/>
    <m/>
    <n v="92.69"/>
    <x v="419"/>
    <b v="1"/>
    <s v="https://via.placeholder.com/200?text=Product+PRD00999"/>
  </r>
  <r>
    <x v="999"/>
    <s v="Item 1000"/>
    <s v="Personal Care"/>
    <s v="BrandF"/>
    <s v="Delta Supplies"/>
    <n v="192.37"/>
    <m/>
    <n v="268.48"/>
    <x v="396"/>
    <b v="1"/>
    <s v="https://via.placeholder.com/200?text=Product+PRD01000"/>
  </r>
  <r>
    <x v="1000"/>
    <s v="Item 1001"/>
    <s v="Electronics"/>
    <s v="BrandE"/>
    <s v="EastCo"/>
    <n v="73.08"/>
    <m/>
    <n v="148.21"/>
    <x v="420"/>
    <b v="0"/>
    <s v="https://via.placeholder.com/200?text=Product+PRD01001"/>
  </r>
  <r>
    <x v="1001"/>
    <s v="Item 1002"/>
    <s v="Grocery"/>
    <s v="BrandC"/>
    <s v="Delta Supplies"/>
    <n v="45.06"/>
    <m/>
    <n v="54.01"/>
    <x v="330"/>
    <b v="1"/>
    <s v="https://via.placeholder.com/200?text=Product+PRD01002"/>
  </r>
  <r>
    <x v="1002"/>
    <s v="Item 1003"/>
    <s v="Home Care"/>
    <s v="BrandA"/>
    <s v="Gulf Imports"/>
    <n v="165.75"/>
    <m/>
    <n v="319.77999999999997"/>
    <x v="117"/>
    <b v="0"/>
    <s v="https://via.placeholder.com/200?text=Product+PRD01003"/>
  </r>
  <r>
    <x v="1003"/>
    <s v="Item 1004"/>
    <s v="Home Care"/>
    <s v="BrandC"/>
    <s v="Nile Traders"/>
    <n v="96.83"/>
    <m/>
    <n v="228.65"/>
    <x v="76"/>
    <b v="0"/>
    <s v="https://via.placeholder.com/200?text=Product+PRD01004"/>
  </r>
  <r>
    <x v="1004"/>
    <s v="Item 1005"/>
    <s v="Home Care"/>
    <s v="BrandF"/>
    <s v="ABC Dist."/>
    <n v="107.88"/>
    <m/>
    <n v="138.38"/>
    <x v="421"/>
    <b v="1"/>
    <s v="https://via.placeholder.com/200?text=Product+PRD01005"/>
  </r>
  <r>
    <x v="1005"/>
    <s v="Item 1006"/>
    <s v="Personal Care"/>
    <s v="BrandE"/>
    <s v="Gulf Imports"/>
    <n v="88.55"/>
    <m/>
    <n v="106.5"/>
    <x v="245"/>
    <b v="0"/>
    <s v="https://via.placeholder.com/200?text=Product+PRD01006"/>
  </r>
  <r>
    <x v="1006"/>
    <s v="Item 1007"/>
    <s v="Grocery"/>
    <s v="BrandD"/>
    <s v="Delta Supplies"/>
    <n v="163.74"/>
    <m/>
    <n v="398.18"/>
    <x v="422"/>
    <b v="0"/>
    <s v="https://via.placeholder.com/200?text=Product+PRD01007"/>
  </r>
  <r>
    <x v="1007"/>
    <s v="Item 1008"/>
    <s v="Personal Care"/>
    <s v="BrandD"/>
    <s v="Nile Traders"/>
    <n v="66.739999999999995"/>
    <m/>
    <n v="102.29"/>
    <x v="163"/>
    <b v="1"/>
    <s v="https://via.placeholder.com/200?text=Product+PRD01008"/>
  </r>
  <r>
    <x v="1008"/>
    <s v="Item 1009"/>
    <s v="Food &amp; Beverage"/>
    <s v="BrandC"/>
    <s v="Nile Traders"/>
    <n v="124.88"/>
    <m/>
    <n v="300.60000000000002"/>
    <x v="396"/>
    <b v="0"/>
    <s v="https://via.placeholder.com/200?text=Product+PRD01009"/>
  </r>
  <r>
    <x v="1009"/>
    <s v="Item 1010"/>
    <s v="Personal Care"/>
    <s v="BrandB"/>
    <s v="Nile Traders"/>
    <n v="27.14"/>
    <m/>
    <n v="40.549999999999997"/>
    <x v="167"/>
    <b v="0"/>
    <s v="https://via.placeholder.com/200?text=Product+PRD01010"/>
  </r>
  <r>
    <x v="1010"/>
    <s v="Item 1011"/>
    <s v="Personal Care"/>
    <s v="BrandD"/>
    <s v="Delta Supplies"/>
    <n v="105.32"/>
    <m/>
    <n v="161.1"/>
    <x v="98"/>
    <b v="0"/>
    <s v="https://via.placeholder.com/200?text=Product+PRD01011"/>
  </r>
  <r>
    <x v="1011"/>
    <s v="Item 1012"/>
    <s v="Grocery"/>
    <s v="BrandA"/>
    <s v="Delta Supplies"/>
    <n v="132.05000000000001"/>
    <m/>
    <n v="225.42"/>
    <x v="377"/>
    <b v="0"/>
    <s v="https://via.placeholder.com/200?text=Product+PRD01012"/>
  </r>
  <r>
    <x v="1012"/>
    <s v="Item 1013"/>
    <s v="Food &amp; Beverage"/>
    <s v="BrandE"/>
    <s v="Delta Supplies"/>
    <n v="22.51"/>
    <m/>
    <n v="27.09"/>
    <x v="268"/>
    <b v="0"/>
    <s v="https://via.placeholder.com/200?text=Product+PRD01013"/>
  </r>
  <r>
    <x v="1013"/>
    <s v="Item 1014"/>
    <s v="Food &amp; Beverage"/>
    <s v="BrandF"/>
    <s v="EastCo"/>
    <n v="91.97"/>
    <m/>
    <n v="108.72"/>
    <x v="222"/>
    <b v="0"/>
    <s v="https://via.placeholder.com/200?text=Product+PRD01014"/>
  </r>
  <r>
    <x v="1014"/>
    <s v="Item 1015"/>
    <s v="Personal Care"/>
    <s v="BrandA"/>
    <s v="Gulf Imports"/>
    <n v="63.15"/>
    <m/>
    <n v="95.63"/>
    <x v="423"/>
    <b v="0"/>
    <s v="https://via.placeholder.com/200?text=Product+PRD01015"/>
  </r>
  <r>
    <x v="1015"/>
    <s v="Item 1016"/>
    <s v="Personal Care"/>
    <s v="BrandC"/>
    <s v="Gulf Imports"/>
    <n v="74.569999999999993"/>
    <m/>
    <n v="142.66"/>
    <x v="97"/>
    <b v="0"/>
    <s v="https://via.placeholder.com/200?text=Product+PRD01016"/>
  </r>
  <r>
    <x v="1016"/>
    <s v="Item 1017"/>
    <s v="Food &amp; Beverage"/>
    <s v="BrandB"/>
    <s v="Nile Traders"/>
    <n v="93.2"/>
    <m/>
    <n v="227.16"/>
    <x v="424"/>
    <b v="0"/>
    <s v="https://via.placeholder.com/200?text=Product+PRD01017"/>
  </r>
  <r>
    <x v="1017"/>
    <s v="Item 1018"/>
    <s v="Electronics"/>
    <s v="BrandD"/>
    <s v="Nile Traders"/>
    <n v="110.11"/>
    <m/>
    <n v="217.44"/>
    <x v="29"/>
    <b v="0"/>
    <s v="https://via.placeholder.com/200?text=Product+PRD01018"/>
  </r>
  <r>
    <x v="1018"/>
    <s v="Item 1019"/>
    <s v="Grocery"/>
    <s v="BrandC"/>
    <s v="Delta Supplies"/>
    <n v="175.45"/>
    <m/>
    <n v="372.25"/>
    <x v="143"/>
    <b v="0"/>
    <s v="https://via.placeholder.com/200?text=Product+PRD01019"/>
  </r>
  <r>
    <x v="1019"/>
    <s v="Item 1020"/>
    <s v="Home Care"/>
    <s v="BrandE"/>
    <s v="Delta Supplies"/>
    <n v="146.51"/>
    <m/>
    <n v="332.13"/>
    <x v="335"/>
    <b v="0"/>
    <s v="https://via.placeholder.com/200?text=Product+PRD01020"/>
  </r>
  <r>
    <x v="1020"/>
    <s v="Item 1021"/>
    <s v="Food &amp; Beverage"/>
    <s v="BrandE"/>
    <s v="Nile Traders"/>
    <n v="171.13"/>
    <m/>
    <n v="416.91"/>
    <x v="253"/>
    <b v="1"/>
    <s v="https://via.placeholder.com/200?text=Product+PRD01021"/>
  </r>
  <r>
    <x v="1021"/>
    <s v="Item 1022"/>
    <s v="Personal Care"/>
    <s v="BrandD"/>
    <s v="Delta Supplies"/>
    <n v="55.35"/>
    <m/>
    <n v="123.11"/>
    <x v="329"/>
    <b v="1"/>
    <s v="https://via.placeholder.com/200?text=Product+PRD01022"/>
  </r>
  <r>
    <x v="1022"/>
    <s v="Item 1023"/>
    <s v="Electronics"/>
    <s v="BrandD"/>
    <s v="ABC Dist."/>
    <n v="32.03"/>
    <m/>
    <n v="55.24"/>
    <x v="91"/>
    <b v="1"/>
    <s v="https://via.placeholder.com/200?text=Product+PRD01023"/>
  </r>
  <r>
    <x v="1023"/>
    <s v="Item 1024"/>
    <s v="Food &amp; Beverage"/>
    <s v="BrandF"/>
    <s v="EastCo"/>
    <n v="141.63"/>
    <m/>
    <n v="343.21"/>
    <x v="370"/>
    <b v="1"/>
    <s v="https://via.placeholder.com/200?text=Product+PRD01024"/>
  </r>
  <r>
    <x v="1024"/>
    <s v="Item 1025"/>
    <s v="Food &amp; Beverage"/>
    <s v="BrandA"/>
    <s v="EastCo"/>
    <n v="197.32"/>
    <m/>
    <n v="331.41"/>
    <x v="91"/>
    <b v="0"/>
    <s v="https://via.placeholder.com/200?text=Product+PRD01025"/>
  </r>
  <r>
    <x v="1025"/>
    <s v="Item 1026"/>
    <s v="Personal Care"/>
    <s v="BrandD"/>
    <s v="Delta Supplies"/>
    <n v="153.54"/>
    <m/>
    <n v="377.94"/>
    <x v="422"/>
    <b v="1"/>
    <s v="https://via.placeholder.com/200?text=Product+PRD01026"/>
  </r>
  <r>
    <x v="1026"/>
    <s v="Item 1027"/>
    <s v="Home Care"/>
    <s v="BrandA"/>
    <s v="Delta Supplies"/>
    <n v="175.9"/>
    <m/>
    <n v="413.2"/>
    <x v="197"/>
    <b v="0"/>
    <s v="https://via.placeholder.com/200?text=Product+PRD01027"/>
  </r>
  <r>
    <x v="1027"/>
    <s v="Item 1028"/>
    <s v="Home Care"/>
    <s v="BrandC"/>
    <s v="ABC Dist."/>
    <n v="113.52"/>
    <m/>
    <n v="175.33"/>
    <x v="176"/>
    <b v="0"/>
    <s v="https://via.placeholder.com/200?text=Product+PRD01028"/>
  </r>
  <r>
    <x v="1028"/>
    <s v="Item 1029"/>
    <s v="Home Care"/>
    <s v="BrandF"/>
    <s v="EastCo"/>
    <n v="50.75"/>
    <m/>
    <n v="62.86"/>
    <x v="211"/>
    <b v="1"/>
    <s v="https://via.placeholder.com/200?text=Product+PRD01029"/>
  </r>
  <r>
    <x v="1029"/>
    <s v="Item 1030"/>
    <s v="Electronics"/>
    <s v="BrandE"/>
    <s v="EastCo"/>
    <n v="13.56"/>
    <m/>
    <n v="33.42"/>
    <x v="255"/>
    <b v="1"/>
    <s v="https://via.placeholder.com/200?text=Product+PRD01030"/>
  </r>
  <r>
    <x v="1030"/>
    <s v="Item 1031"/>
    <s v="Electronics"/>
    <s v="BrandF"/>
    <s v="EastCo"/>
    <n v="37.6"/>
    <m/>
    <n v="62.07"/>
    <x v="0"/>
    <b v="0"/>
    <s v="https://via.placeholder.com/200?text=Product+PRD01031"/>
  </r>
  <r>
    <x v="1031"/>
    <s v="Item 1032"/>
    <s v="Electronics"/>
    <s v="BrandA"/>
    <s v="ABC Dist."/>
    <n v="53.34"/>
    <m/>
    <n v="118.14"/>
    <x v="208"/>
    <b v="0"/>
    <s v="https://via.placeholder.com/200?text=Product+PRD01032"/>
  </r>
  <r>
    <x v="1032"/>
    <s v="Item 1033"/>
    <s v="Grocery"/>
    <s v="BrandA"/>
    <s v="Gulf Imports"/>
    <n v="90.31"/>
    <m/>
    <n v="130.66"/>
    <x v="204"/>
    <b v="0"/>
    <s v="https://via.placeholder.com/200?text=Product+PRD01033"/>
  </r>
  <r>
    <x v="1033"/>
    <s v="Item 1034"/>
    <s v="Home Care"/>
    <s v="BrandB"/>
    <s v="Delta Supplies"/>
    <n v="109.84"/>
    <m/>
    <n v="134.97999999999999"/>
    <x v="128"/>
    <b v="0"/>
    <s v="https://via.placeholder.com/200?text=Product+PRD01034"/>
  </r>
  <r>
    <x v="1034"/>
    <s v="Item 1035"/>
    <s v="Home Care"/>
    <s v="BrandF"/>
    <s v="EastCo"/>
    <n v="117.34"/>
    <m/>
    <n v="150.68"/>
    <x v="393"/>
    <b v="0"/>
    <s v="https://via.placeholder.com/200?text=Product+PRD01035"/>
  </r>
  <r>
    <x v="1035"/>
    <s v="Item 1036"/>
    <s v="Food &amp; Beverage"/>
    <s v="BrandD"/>
    <s v="Gulf Imports"/>
    <n v="193.17"/>
    <m/>
    <n v="262.76"/>
    <x v="116"/>
    <b v="0"/>
    <s v="https://via.placeholder.com/200?text=Product+PRD01036"/>
  </r>
  <r>
    <x v="1036"/>
    <s v="Item 1037"/>
    <s v="Home Care"/>
    <s v="BrandB"/>
    <s v="EastCo"/>
    <n v="65.680000000000007"/>
    <m/>
    <n v="137.29"/>
    <x v="102"/>
    <b v="0"/>
    <s v="https://via.placeholder.com/200?text=Product+PRD01037"/>
  </r>
  <r>
    <x v="1037"/>
    <s v="Item 1038"/>
    <s v="Grocery"/>
    <s v="BrandC"/>
    <s v="ABC Dist."/>
    <n v="188.06"/>
    <m/>
    <n v="327.14999999999998"/>
    <x v="253"/>
    <b v="0"/>
    <s v="https://via.placeholder.com/200?text=Product+PRD01038"/>
  </r>
  <r>
    <x v="1038"/>
    <s v="Item 1039"/>
    <s v="Personal Care"/>
    <s v="BrandC"/>
    <s v="Gulf Imports"/>
    <n v="146.33000000000001"/>
    <m/>
    <n v="196.25"/>
    <x v="425"/>
    <b v="0"/>
    <s v="https://via.placeholder.com/200?text=Product+PRD01039"/>
  </r>
  <r>
    <x v="1039"/>
    <s v="Item 1040"/>
    <s v="Electronics"/>
    <s v="BrandE"/>
    <s v="Delta Supplies"/>
    <n v="155.15"/>
    <m/>
    <n v="249.59"/>
    <x v="103"/>
    <b v="0"/>
    <s v="https://via.placeholder.com/200?text=Product+PRD01040"/>
  </r>
  <r>
    <x v="1040"/>
    <s v="Item 1041"/>
    <s v="Food &amp; Beverage"/>
    <s v="BrandB"/>
    <s v="ABC Dist."/>
    <n v="178.5"/>
    <m/>
    <n v="332.71"/>
    <x v="426"/>
    <b v="1"/>
    <s v="https://via.placeholder.com/200?text=Product+PRD01041"/>
  </r>
  <r>
    <x v="1041"/>
    <s v="Item 1042"/>
    <s v="Home Care"/>
    <s v="BrandD"/>
    <s v="ABC Dist."/>
    <n v="21.05"/>
    <m/>
    <n v="28.56"/>
    <x v="37"/>
    <b v="0"/>
    <s v="https://via.placeholder.com/200?text=Product+PRD01042"/>
  </r>
  <r>
    <x v="1042"/>
    <s v="Item 1043"/>
    <s v="Home Care"/>
    <s v="BrandE"/>
    <s v="EastCo"/>
    <n v="131.02000000000001"/>
    <m/>
    <n v="276.68"/>
    <x v="61"/>
    <b v="0"/>
    <s v="https://via.placeholder.com/200?text=Product+PRD01043"/>
  </r>
  <r>
    <x v="1043"/>
    <s v="Item 1044"/>
    <s v="Grocery"/>
    <s v="BrandB"/>
    <s v="ABC Dist."/>
    <n v="174.19"/>
    <m/>
    <n v="434.46"/>
    <x v="221"/>
    <b v="0"/>
    <s v="https://via.placeholder.com/200?text=Product+PRD01044"/>
  </r>
  <r>
    <x v="1044"/>
    <s v="Item 1045"/>
    <s v="Personal Care"/>
    <s v="BrandF"/>
    <s v="Delta Supplies"/>
    <n v="110.62"/>
    <m/>
    <n v="205.22"/>
    <x v="427"/>
    <b v="1"/>
    <s v="https://via.placeholder.com/200?text=Product+PRD01045"/>
  </r>
  <r>
    <x v="1045"/>
    <s v="Item 1046"/>
    <s v="Electronics"/>
    <s v="BrandA"/>
    <s v="EastCo"/>
    <n v="80.87"/>
    <m/>
    <n v="100.97"/>
    <x v="271"/>
    <b v="0"/>
    <s v="https://via.placeholder.com/200?text=Product+PRD01046"/>
  </r>
  <r>
    <x v="1046"/>
    <s v="Item 1047"/>
    <s v="Electronics"/>
    <s v="BrandD"/>
    <s v="Nile Traders"/>
    <n v="65.349999999999994"/>
    <m/>
    <n v="135.86000000000001"/>
    <x v="19"/>
    <b v="0"/>
    <s v="https://via.placeholder.com/200?text=Product+PRD01047"/>
  </r>
  <r>
    <x v="1047"/>
    <s v="Item 1048"/>
    <s v="Personal Care"/>
    <s v="BrandC"/>
    <s v="Nile Traders"/>
    <n v="22.05"/>
    <m/>
    <n v="42.45"/>
    <x v="428"/>
    <b v="0"/>
    <s v="https://via.placeholder.com/200?text=Product+PRD01048"/>
  </r>
  <r>
    <x v="1048"/>
    <s v="Item 1049"/>
    <s v="Personal Care"/>
    <s v="BrandA"/>
    <s v="ABC Dist."/>
    <n v="61.07"/>
    <m/>
    <n v="88.56"/>
    <x v="28"/>
    <b v="0"/>
    <s v="https://via.placeholder.com/200?text=Product+PRD01049"/>
  </r>
  <r>
    <x v="1049"/>
    <s v="Item 1050"/>
    <s v="Electronics"/>
    <s v="BrandD"/>
    <s v="ABC Dist."/>
    <n v="102.1"/>
    <m/>
    <n v="184.32"/>
    <x v="30"/>
    <b v="0"/>
    <s v="https://via.placeholder.com/200?text=Product+PRD01050"/>
  </r>
  <r>
    <x v="1050"/>
    <s v="Item 1051"/>
    <s v="Home Care"/>
    <s v="BrandD"/>
    <s v="Nile Traders"/>
    <n v="119.36"/>
    <m/>
    <n v="255.67"/>
    <x v="429"/>
    <b v="0"/>
    <s v="https://via.placeholder.com/200?text=Product+PRD01051"/>
  </r>
  <r>
    <x v="1051"/>
    <s v="Item 1052"/>
    <s v="Home Care"/>
    <s v="BrandA"/>
    <s v="Delta Supplies"/>
    <n v="40.71"/>
    <m/>
    <n v="85.75"/>
    <x v="114"/>
    <b v="0"/>
    <s v="https://via.placeholder.com/200?text=Product+PRD01052"/>
  </r>
  <r>
    <x v="1052"/>
    <s v="Item 1053"/>
    <s v="Grocery"/>
    <s v="BrandA"/>
    <s v="Delta Supplies"/>
    <n v="26.61"/>
    <m/>
    <n v="39.31"/>
    <x v="192"/>
    <b v="0"/>
    <s v="https://via.placeholder.com/200?text=Product+PRD01053"/>
  </r>
  <r>
    <x v="1053"/>
    <s v="Item 1054"/>
    <s v="Food &amp; Beverage"/>
    <s v="BrandA"/>
    <s v="Delta Supplies"/>
    <n v="108.21"/>
    <m/>
    <n v="124.56"/>
    <x v="348"/>
    <b v="0"/>
    <s v="https://via.placeholder.com/200?text=Product+PRD01054"/>
  </r>
  <r>
    <x v="1054"/>
    <s v="Item 1055"/>
    <s v="Personal Care"/>
    <s v="BrandC"/>
    <s v="Gulf Imports"/>
    <n v="122.48"/>
    <m/>
    <n v="292.52999999999997"/>
    <x v="130"/>
    <b v="0"/>
    <s v="https://via.placeholder.com/200?text=Product+PRD01055"/>
  </r>
  <r>
    <x v="1055"/>
    <s v="Item 1056"/>
    <s v="Home Care"/>
    <s v="BrandA"/>
    <s v="Delta Supplies"/>
    <n v="125.04"/>
    <m/>
    <n v="254.07"/>
    <x v="45"/>
    <b v="1"/>
    <s v="https://via.placeholder.com/200?text=Product+PRD01056"/>
  </r>
  <r>
    <x v="1056"/>
    <s v="Item 1057"/>
    <s v="Food &amp; Beverage"/>
    <s v="BrandF"/>
    <s v="Nile Traders"/>
    <n v="51.44"/>
    <m/>
    <n v="80.709999999999994"/>
    <x v="83"/>
    <b v="0"/>
    <s v="https://via.placeholder.com/200?text=Product+PRD01057"/>
  </r>
  <r>
    <x v="1057"/>
    <s v="Item 1058"/>
    <s v="Food &amp; Beverage"/>
    <s v="BrandD"/>
    <s v="Delta Supplies"/>
    <n v="126.86"/>
    <m/>
    <n v="189.95"/>
    <x v="135"/>
    <b v="0"/>
    <s v="https://via.placeholder.com/200?text=Product+PRD01058"/>
  </r>
  <r>
    <x v="1058"/>
    <s v="Item 1059"/>
    <s v="Electronics"/>
    <s v="BrandA"/>
    <s v="EastCo"/>
    <n v="88.12"/>
    <m/>
    <n v="126.22"/>
    <x v="414"/>
    <b v="0"/>
    <s v="https://via.placeholder.com/200?text=Product+PRD01059"/>
  </r>
  <r>
    <x v="1059"/>
    <s v="Item 1060"/>
    <s v="Grocery"/>
    <s v="BrandD"/>
    <s v="Nile Traders"/>
    <n v="59.42"/>
    <m/>
    <n v="138.53"/>
    <x v="77"/>
    <b v="0"/>
    <s v="https://via.placeholder.com/200?text=Product+PRD01060"/>
  </r>
  <r>
    <x v="1060"/>
    <s v="Item 1061"/>
    <s v="Food &amp; Beverage"/>
    <s v="BrandB"/>
    <s v="ABC Dist."/>
    <n v="57.71"/>
    <m/>
    <n v="68.89"/>
    <x v="263"/>
    <b v="1"/>
    <s v="https://via.placeholder.com/200?text=Product+PRD01061"/>
  </r>
  <r>
    <x v="1061"/>
    <s v="Item 1062"/>
    <s v="Grocery"/>
    <s v="BrandE"/>
    <s v="Nile Traders"/>
    <n v="110.81"/>
    <m/>
    <n v="265.35000000000002"/>
    <x v="310"/>
    <b v="0"/>
    <s v="https://via.placeholder.com/200?text=Product+PRD01062"/>
  </r>
  <r>
    <x v="1062"/>
    <s v="Item 1063"/>
    <s v="Grocery"/>
    <s v="BrandC"/>
    <s v="ABC Dist."/>
    <n v="14.79"/>
    <m/>
    <n v="19.46"/>
    <x v="6"/>
    <b v="0"/>
    <s v="https://via.placeholder.com/200?text=Product+PRD01063"/>
  </r>
  <r>
    <x v="1063"/>
    <s v="Item 1064"/>
    <s v="Home Care"/>
    <s v="BrandF"/>
    <s v="Delta Supplies"/>
    <n v="121.36"/>
    <m/>
    <n v="222.16"/>
    <x v="1"/>
    <b v="1"/>
    <s v="https://via.placeholder.com/200?text=Product+PRD01064"/>
  </r>
  <r>
    <x v="1064"/>
    <s v="Item 1065"/>
    <s v="Personal Care"/>
    <s v="BrandE"/>
    <s v="Gulf Imports"/>
    <n v="87.11"/>
    <m/>
    <n v="185.58"/>
    <x v="73"/>
    <b v="0"/>
    <s v="https://via.placeholder.com/200?text=Product+PRD01065"/>
  </r>
  <r>
    <x v="1065"/>
    <s v="Item 1066"/>
    <s v="Home Care"/>
    <s v="BrandD"/>
    <s v="ABC Dist."/>
    <n v="160.68"/>
    <m/>
    <n v="278.14"/>
    <x v="208"/>
    <b v="0"/>
    <s v="https://via.placeholder.com/200?text=Product+PRD01066"/>
  </r>
  <r>
    <x v="1066"/>
    <s v="Item 1067"/>
    <s v="Electronics"/>
    <s v="BrandE"/>
    <s v="Delta Supplies"/>
    <n v="149.43"/>
    <m/>
    <n v="205.95"/>
    <x v="166"/>
    <b v="1"/>
    <s v="https://via.placeholder.com/200?text=Product+PRD01067"/>
  </r>
  <r>
    <x v="1067"/>
    <s v="Item 1068"/>
    <s v="Grocery"/>
    <s v="BrandA"/>
    <s v="Delta Supplies"/>
    <n v="114.34"/>
    <m/>
    <n v="172.06"/>
    <x v="109"/>
    <b v="0"/>
    <s v="https://via.placeholder.com/200?text=Product+PRD01068"/>
  </r>
  <r>
    <x v="1068"/>
    <s v="Item 1069"/>
    <s v="Personal Care"/>
    <s v="BrandD"/>
    <s v="Nile Traders"/>
    <n v="25.35"/>
    <m/>
    <n v="46.16"/>
    <x v="161"/>
    <b v="1"/>
    <s v="https://via.placeholder.com/200?text=Product+PRD01069"/>
  </r>
  <r>
    <x v="1069"/>
    <s v="Item 1070"/>
    <s v="Grocery"/>
    <s v="BrandA"/>
    <s v="Nile Traders"/>
    <n v="91.9"/>
    <m/>
    <n v="222.19"/>
    <x v="327"/>
    <b v="1"/>
    <s v="https://via.placeholder.com/200?text=Product+PRD01070"/>
  </r>
  <r>
    <x v="1070"/>
    <s v="Item 1071"/>
    <s v="Grocery"/>
    <s v="BrandD"/>
    <s v="ABC Dist."/>
    <n v="114.98"/>
    <m/>
    <n v="209.89"/>
    <x v="198"/>
    <b v="0"/>
    <s v="https://via.placeholder.com/200?text=Product+PRD01071"/>
  </r>
  <r>
    <x v="1071"/>
    <s v="Item 1072"/>
    <s v="Personal Care"/>
    <s v="BrandA"/>
    <s v="Nile Traders"/>
    <n v="187.03"/>
    <m/>
    <n v="419.19"/>
    <x v="226"/>
    <b v="1"/>
    <s v="https://via.placeholder.com/200?text=Product+PRD01072"/>
  </r>
  <r>
    <x v="1072"/>
    <s v="Item 1073"/>
    <s v="Personal Care"/>
    <s v="BrandB"/>
    <s v="Delta Supplies"/>
    <n v="51.25"/>
    <m/>
    <n v="111.45"/>
    <x v="102"/>
    <b v="0"/>
    <s v="https://via.placeholder.com/200?text=Product+PRD01073"/>
  </r>
  <r>
    <x v="1073"/>
    <s v="Item 1074"/>
    <s v="Personal Care"/>
    <s v="BrandD"/>
    <s v="EastCo"/>
    <n v="24.18"/>
    <m/>
    <n v="38.33"/>
    <x v="63"/>
    <b v="0"/>
    <s v="https://via.placeholder.com/200?text=Product+PRD01074"/>
  </r>
  <r>
    <x v="1074"/>
    <s v="Item 1075"/>
    <s v="Food &amp; Beverage"/>
    <s v="BrandD"/>
    <s v="Delta Supplies"/>
    <n v="38.94"/>
    <m/>
    <n v="82.04"/>
    <x v="64"/>
    <b v="0"/>
    <s v="https://via.placeholder.com/200?text=Product+PRD01075"/>
  </r>
  <r>
    <x v="1075"/>
    <s v="Item 1076"/>
    <s v="Food &amp; Beverage"/>
    <s v="BrandD"/>
    <s v="Gulf Imports"/>
    <n v="21.93"/>
    <m/>
    <n v="28.22"/>
    <x v="280"/>
    <b v="1"/>
    <s v="https://via.placeholder.com/200?text=Product+PRD01076"/>
  </r>
  <r>
    <x v="1076"/>
    <s v="Item 1077"/>
    <s v="Home Care"/>
    <s v="BrandB"/>
    <s v="Gulf Imports"/>
    <n v="13.74"/>
    <m/>
    <n v="15.8"/>
    <x v="290"/>
    <b v="1"/>
    <s v="https://via.placeholder.com/200?text=Product+PRD01077"/>
  </r>
  <r>
    <x v="1077"/>
    <s v="Item 1078"/>
    <s v="Personal Care"/>
    <s v="BrandE"/>
    <s v="ABC Dist."/>
    <n v="22.98"/>
    <m/>
    <n v="38.71"/>
    <x v="28"/>
    <b v="0"/>
    <s v="https://via.placeholder.com/200?text=Product+PRD01078"/>
  </r>
  <r>
    <x v="1078"/>
    <s v="Item 1079"/>
    <s v="Personal Care"/>
    <s v="BrandC"/>
    <s v="Delta Supplies"/>
    <n v="147.19999999999999"/>
    <m/>
    <n v="281.51"/>
    <x v="421"/>
    <b v="0"/>
    <s v="https://via.placeholder.com/200?text=Product+PRD01079"/>
  </r>
  <r>
    <x v="1079"/>
    <s v="Item 1080"/>
    <s v="Electronics"/>
    <s v="BrandD"/>
    <s v="Gulf Imports"/>
    <n v="23.83"/>
    <m/>
    <n v="30.08"/>
    <x v="107"/>
    <b v="0"/>
    <s v="https://via.placeholder.com/200?text=Product+PRD01080"/>
  </r>
  <r>
    <x v="1080"/>
    <s v="Item 1081"/>
    <s v="Food &amp; Beverage"/>
    <s v="BrandF"/>
    <s v="EastCo"/>
    <n v="7.92"/>
    <m/>
    <n v="13.99"/>
    <x v="126"/>
    <b v="0"/>
    <s v="https://via.placeholder.com/200?text=Product+PRD01081"/>
  </r>
  <r>
    <x v="1081"/>
    <s v="Item 1082"/>
    <s v="Grocery"/>
    <s v="BrandB"/>
    <s v="Gulf Imports"/>
    <n v="177.5"/>
    <m/>
    <n v="407.58"/>
    <x v="430"/>
    <b v="1"/>
    <s v="https://via.placeholder.com/200?text=Product+PRD01082"/>
  </r>
  <r>
    <x v="1082"/>
    <s v="Item 1083"/>
    <s v="Grocery"/>
    <s v="BrandC"/>
    <s v="Gulf Imports"/>
    <n v="114.25"/>
    <m/>
    <n v="272.07"/>
    <x v="304"/>
    <b v="0"/>
    <s v="https://via.placeholder.com/200?text=Product+PRD01083"/>
  </r>
  <r>
    <x v="1083"/>
    <s v="Item 1084"/>
    <s v="Personal Care"/>
    <s v="BrandA"/>
    <s v="Delta Supplies"/>
    <n v="95.14"/>
    <m/>
    <n v="180.46"/>
    <x v="139"/>
    <b v="1"/>
    <s v="https://via.placeholder.com/200?text=Product+PRD01084"/>
  </r>
  <r>
    <x v="1084"/>
    <s v="Item 1085"/>
    <s v="Personal Care"/>
    <s v="BrandE"/>
    <s v="EastCo"/>
    <n v="121.25"/>
    <m/>
    <n v="143.99"/>
    <x v="13"/>
    <b v="0"/>
    <s v="https://via.placeholder.com/200?text=Product+PRD01085"/>
  </r>
  <r>
    <x v="1085"/>
    <s v="Item 1086"/>
    <s v="Food &amp; Beverage"/>
    <s v="BrandF"/>
    <s v="Nile Traders"/>
    <n v="14.22"/>
    <m/>
    <n v="31.36"/>
    <x v="431"/>
    <b v="0"/>
    <s v="https://via.placeholder.com/200?text=Product+PRD01086"/>
  </r>
  <r>
    <x v="1086"/>
    <s v="Item 1087"/>
    <s v="Home Care"/>
    <s v="BrandD"/>
    <s v="Nile Traders"/>
    <n v="178.43"/>
    <m/>
    <n v="307.11"/>
    <x v="432"/>
    <b v="0"/>
    <s v="https://via.placeholder.com/200?text=Product+PRD01087"/>
  </r>
  <r>
    <x v="1087"/>
    <s v="Item 1088"/>
    <s v="Electronics"/>
    <s v="BrandC"/>
    <s v="ABC Dist."/>
    <n v="176.77"/>
    <m/>
    <n v="203.12"/>
    <x v="190"/>
    <b v="0"/>
    <s v="https://via.placeholder.com/200?text=Product+PRD01088"/>
  </r>
  <r>
    <x v="1088"/>
    <s v="Item 1089"/>
    <s v="Grocery"/>
    <s v="BrandE"/>
    <s v="Gulf Imports"/>
    <n v="161.07"/>
    <m/>
    <n v="331.61"/>
    <x v="204"/>
    <b v="0"/>
    <s v="https://via.placeholder.com/200?text=Product+PRD01089"/>
  </r>
  <r>
    <x v="1089"/>
    <s v="Item 1090"/>
    <s v="Electronics"/>
    <s v="BrandB"/>
    <s v="EastCo"/>
    <n v="184.14"/>
    <m/>
    <n v="325.91000000000003"/>
    <x v="318"/>
    <b v="0"/>
    <s v="https://via.placeholder.com/200?text=Product+PRD01090"/>
  </r>
  <r>
    <x v="1090"/>
    <s v="Item 1091"/>
    <s v="Grocery"/>
    <s v="BrandF"/>
    <s v="ABC Dist."/>
    <n v="186.66"/>
    <m/>
    <n v="278.51"/>
    <x v="319"/>
    <b v="1"/>
    <s v="https://via.placeholder.com/200?text=Product+PRD01091"/>
  </r>
  <r>
    <x v="1091"/>
    <s v="Item 1092"/>
    <s v="Home Care"/>
    <s v="BrandD"/>
    <s v="Delta Supplies"/>
    <n v="72.430000000000007"/>
    <m/>
    <n v="106.75"/>
    <x v="240"/>
    <b v="0"/>
    <s v="https://via.placeholder.com/200?text=Product+PRD01092"/>
  </r>
  <r>
    <x v="1092"/>
    <s v="Item 1093"/>
    <s v="Personal Care"/>
    <s v="BrandF"/>
    <s v="ABC Dist."/>
    <n v="44.04"/>
    <m/>
    <n v="78.61"/>
    <x v="60"/>
    <b v="0"/>
    <s v="https://via.placeholder.com/200?text=Product+PRD01093"/>
  </r>
  <r>
    <x v="1093"/>
    <s v="Item 1094"/>
    <s v="Electronics"/>
    <s v="BrandB"/>
    <s v="EastCo"/>
    <n v="106.55"/>
    <m/>
    <n v="149.72999999999999"/>
    <x v="433"/>
    <b v="0"/>
    <s v="https://via.placeholder.com/200?text=Product+PRD01094"/>
  </r>
  <r>
    <x v="1094"/>
    <s v="Item 1095"/>
    <s v="Electronics"/>
    <s v="BrandB"/>
    <s v="Gulf Imports"/>
    <n v="133.52000000000001"/>
    <m/>
    <n v="299.5"/>
    <x v="233"/>
    <b v="1"/>
    <s v="https://via.placeholder.com/200?text=Product+PRD01095"/>
  </r>
  <r>
    <x v="1095"/>
    <s v="Item 1096"/>
    <s v="Grocery"/>
    <s v="BrandE"/>
    <s v="Gulf Imports"/>
    <n v="20.58"/>
    <m/>
    <n v="43.97"/>
    <x v="434"/>
    <b v="0"/>
    <s v="https://via.placeholder.com/200?text=Product+PRD01096"/>
  </r>
  <r>
    <x v="1096"/>
    <s v="Item 1097"/>
    <s v="Electronics"/>
    <s v="BrandB"/>
    <s v="EastCo"/>
    <n v="104.36"/>
    <m/>
    <n v="220.65"/>
    <x v="421"/>
    <b v="1"/>
    <s v="https://via.placeholder.com/200?text=Product+PRD01097"/>
  </r>
  <r>
    <x v="1097"/>
    <s v="Item 1098"/>
    <s v="Personal Care"/>
    <s v="BrandF"/>
    <s v="Nile Traders"/>
    <n v="41.48"/>
    <m/>
    <n v="100.75"/>
    <x v="276"/>
    <b v="0"/>
    <s v="https://via.placeholder.com/200?text=Product+PRD01098"/>
  </r>
  <r>
    <x v="1098"/>
    <s v="Item 1099"/>
    <s v="Grocery"/>
    <s v="BrandF"/>
    <s v="Gulf Imports"/>
    <n v="94.56"/>
    <m/>
    <n v="1505.8"/>
    <x v="3"/>
    <b v="1"/>
    <s v="https://via.placeholder.com/200?text=Product+PRD01099"/>
  </r>
  <r>
    <x v="1099"/>
    <s v="Item 1100"/>
    <s v="Home Care"/>
    <s v="BrandA"/>
    <s v="EastCo"/>
    <n v="118.86"/>
    <m/>
    <n v="164.36"/>
    <x v="427"/>
    <b v="0"/>
    <s v="https://via.placeholder.com/200?text=Product+PRD01100"/>
  </r>
  <r>
    <x v="1100"/>
    <s v="Item 1101"/>
    <s v="Grocery"/>
    <s v="BrandA"/>
    <s v="ABC Dist."/>
    <n v="197.86"/>
    <m/>
    <n v="417.72"/>
    <x v="301"/>
    <b v="0"/>
    <s v="https://via.placeholder.com/200?text=Product+PRD01101"/>
  </r>
  <r>
    <x v="1101"/>
    <s v="Item 1102"/>
    <s v="Personal Care"/>
    <s v="BrandD"/>
    <s v="ABC Dist."/>
    <n v="154.51"/>
    <m/>
    <n v="384.33"/>
    <x v="435"/>
    <b v="0"/>
    <s v="https://via.placeholder.com/200?text=Product+PRD01102"/>
  </r>
  <r>
    <x v="1102"/>
    <s v="Item 1103"/>
    <s v="Electronics"/>
    <s v="BrandE"/>
    <s v="Delta Supplies"/>
    <n v="95.9"/>
    <m/>
    <n v="107.4"/>
    <x v="215"/>
    <b v="1"/>
    <s v="https://via.placeholder.com/200?text=Product+PRD01103"/>
  </r>
  <r>
    <x v="1103"/>
    <s v="Item 1104"/>
    <s v="Electronics"/>
    <s v="BrandB"/>
    <s v="Gulf Imports"/>
    <n v="64.849999999999994"/>
    <m/>
    <n v="160.82"/>
    <x v="399"/>
    <b v="0"/>
    <s v="https://via.placeholder.com/200?text=Product+PRD01104"/>
  </r>
  <r>
    <x v="1104"/>
    <s v="Item 1105"/>
    <s v="Grocery"/>
    <s v="BrandE"/>
    <s v="Gulf Imports"/>
    <n v="134.56"/>
    <m/>
    <n v="326.72000000000003"/>
    <x v="186"/>
    <b v="0"/>
    <s v="https://via.placeholder.com/200?text=Product+PRD01105"/>
  </r>
  <r>
    <x v="1105"/>
    <s v="Item 1106"/>
    <s v="Personal Care"/>
    <s v="BrandC"/>
    <s v="Nile Traders"/>
    <n v="70.91"/>
    <m/>
    <n v="154.44999999999999"/>
    <x v="269"/>
    <b v="0"/>
    <s v="https://via.placeholder.com/200?text=Product+PRD01106"/>
  </r>
  <r>
    <x v="1106"/>
    <s v="Item 1107"/>
    <s v="Personal Care"/>
    <s v="BrandE"/>
    <s v="Nile Traders"/>
    <n v="130.66999999999999"/>
    <m/>
    <n v="144.57"/>
    <x v="420"/>
    <b v="0"/>
    <s v="https://via.placeholder.com/200?text=Product+PRD01107"/>
  </r>
  <r>
    <x v="1107"/>
    <s v="Item 1108"/>
    <s v="Food &amp; Beverage"/>
    <s v="BrandE"/>
    <s v="EastCo"/>
    <n v="88.67"/>
    <m/>
    <n v="193.23"/>
    <x v="54"/>
    <b v="1"/>
    <s v="https://via.placeholder.com/200?text=Product+PRD01108"/>
  </r>
  <r>
    <x v="1108"/>
    <s v="Item 1109"/>
    <s v="Food &amp; Beverage"/>
    <s v="BrandD"/>
    <s v="ABC Dist."/>
    <n v="5.26"/>
    <m/>
    <n v="7.35"/>
    <x v="23"/>
    <b v="0"/>
    <s v="https://via.placeholder.com/200?text=Product+PRD01109"/>
  </r>
  <r>
    <x v="1109"/>
    <s v="Item 1110"/>
    <s v="Grocery"/>
    <s v="BrandF"/>
    <s v="Delta Supplies"/>
    <n v="61.17"/>
    <m/>
    <n v="105.64"/>
    <x v="54"/>
    <b v="0"/>
    <s v="https://via.placeholder.com/200?text=Product+PRD01110"/>
  </r>
  <r>
    <x v="1110"/>
    <s v="Item 1111"/>
    <s v="Food &amp; Beverage"/>
    <s v="BrandE"/>
    <s v="Nile Traders"/>
    <n v="141.66"/>
    <m/>
    <n v="225.63"/>
    <x v="63"/>
    <b v="1"/>
    <s v="https://via.placeholder.com/200?text=Product+PRD01111"/>
  </r>
  <r>
    <x v="1111"/>
    <s v="Item 1112"/>
    <s v="Electronics"/>
    <s v="BrandA"/>
    <s v="Gulf Imports"/>
    <n v="199.36"/>
    <m/>
    <n v="227.16"/>
    <x v="338"/>
    <b v="1"/>
    <s v="https://via.placeholder.com/200?text=Product+PRD01112"/>
  </r>
  <r>
    <x v="1112"/>
    <s v="Item 1113"/>
    <s v="Home Care"/>
    <s v="BrandD"/>
    <s v="Gulf Imports"/>
    <n v="31.13"/>
    <m/>
    <n v="34.9"/>
    <x v="231"/>
    <b v="0"/>
    <s v="https://via.placeholder.com/200?text=Product+PRD01113"/>
  </r>
  <r>
    <x v="1113"/>
    <s v="Item 1114"/>
    <s v="Personal Care"/>
    <s v="BrandD"/>
    <s v="Delta Supplies"/>
    <n v="96.49"/>
    <m/>
    <n v="162.81"/>
    <x v="436"/>
    <b v="0"/>
    <s v="https://via.placeholder.com/200?text=Product+PRD01114"/>
  </r>
  <r>
    <x v="1114"/>
    <s v="Item 1115"/>
    <s v="Food &amp; Beverage"/>
    <s v="BrandC"/>
    <s v="Gulf Imports"/>
    <n v="174.33"/>
    <m/>
    <n v="396.77"/>
    <x v="378"/>
    <b v="0"/>
    <s v="https://via.placeholder.com/200?text=Product+PRD01115"/>
  </r>
  <r>
    <x v="1115"/>
    <s v="Item 1116"/>
    <s v="Food &amp; Beverage"/>
    <s v="BrandE"/>
    <s v="EastCo"/>
    <n v="81.98"/>
    <m/>
    <n v="136.81"/>
    <x v="201"/>
    <b v="1"/>
    <s v="https://via.placeholder.com/200?text=Product+PRD01116"/>
  </r>
  <r>
    <x v="1116"/>
    <s v="Item 1117"/>
    <s v="Food &amp; Beverage"/>
    <s v="BrandA"/>
    <s v="ABC Dist."/>
    <n v="18.760000000000002"/>
    <m/>
    <n v="46.15"/>
    <x v="57"/>
    <b v="0"/>
    <s v="https://via.placeholder.com/200?text=Product+PRD01117"/>
  </r>
  <r>
    <x v="1117"/>
    <s v="Item 1118"/>
    <s v="Personal Care"/>
    <s v="BrandD"/>
    <s v="Gulf Imports"/>
    <n v="175.56"/>
    <m/>
    <n v="376.74"/>
    <x v="238"/>
    <b v="0"/>
    <s v="https://via.placeholder.com/200?text=Product+PRD01118"/>
  </r>
  <r>
    <x v="1118"/>
    <s v="Item 1119"/>
    <s v="Home Care"/>
    <s v="BrandB"/>
    <s v="Nile Traders"/>
    <n v="84.24"/>
    <m/>
    <n v="183.98"/>
    <x v="221"/>
    <b v="0"/>
    <s v="https://via.placeholder.com/200?text=Product+PRD01119"/>
  </r>
  <r>
    <x v="1119"/>
    <s v="Item 1120"/>
    <s v="Home Care"/>
    <s v="BrandD"/>
    <s v="EastCo"/>
    <n v="188.87"/>
    <m/>
    <n v="445.8"/>
    <x v="402"/>
    <b v="1"/>
    <s v="https://via.placeholder.com/200?text=Product+PRD01120"/>
  </r>
  <r>
    <x v="1120"/>
    <s v="Item 1121"/>
    <s v="Electronics"/>
    <s v="BrandA"/>
    <s v="ABC Dist."/>
    <n v="121.69"/>
    <m/>
    <n v="245.92"/>
    <x v="425"/>
    <b v="1"/>
    <s v="https://via.placeholder.com/200?text=Product+PRD01121"/>
  </r>
  <r>
    <x v="1121"/>
    <s v="Item 1122"/>
    <s v="Food &amp; Beverage"/>
    <s v="BrandD"/>
    <s v="Nile Traders"/>
    <n v="28.71"/>
    <m/>
    <n v="41.89"/>
    <x v="437"/>
    <b v="0"/>
    <s v="https://via.placeholder.com/200?text=Product+PRD01122"/>
  </r>
  <r>
    <x v="1122"/>
    <s v="Item 1123"/>
    <s v="Food &amp; Beverage"/>
    <s v="BrandD"/>
    <s v="Nile Traders"/>
    <n v="51.6"/>
    <m/>
    <n v="85.92"/>
    <x v="113"/>
    <b v="1"/>
    <s v="https://via.placeholder.com/200?text=Product+PRD01123"/>
  </r>
  <r>
    <x v="1123"/>
    <s v="Item 1124"/>
    <s v="Home Care"/>
    <s v="BrandC"/>
    <s v="Nile Traders"/>
    <n v="79.08"/>
    <m/>
    <n v="176.29"/>
    <x v="434"/>
    <b v="0"/>
    <s v="https://via.placeholder.com/200?text=Product+PRD01124"/>
  </r>
  <r>
    <x v="1124"/>
    <s v="Item 1125"/>
    <s v="Grocery"/>
    <s v="BrandB"/>
    <s v="EastCo"/>
    <n v="167.64"/>
    <m/>
    <n v="296.73"/>
    <x v="175"/>
    <b v="0"/>
    <s v="https://via.placeholder.com/200?text=Product+PRD01125"/>
  </r>
  <r>
    <x v="1125"/>
    <s v="Item 1126"/>
    <s v="Home Care"/>
    <s v="BrandA"/>
    <s v="Nile Traders"/>
    <n v="63.79"/>
    <m/>
    <n v="127.08"/>
    <x v="66"/>
    <b v="1"/>
    <s v="https://via.placeholder.com/200?text=Product+PRD01126"/>
  </r>
  <r>
    <x v="1126"/>
    <s v="Item 1127"/>
    <s v="Grocery"/>
    <s v="BrandB"/>
    <s v="EastCo"/>
    <n v="70.36"/>
    <m/>
    <n v="122.08"/>
    <x v="393"/>
    <b v="0"/>
    <s v="https://via.placeholder.com/200?text=Product+PRD01127"/>
  </r>
  <r>
    <x v="1127"/>
    <s v="Item 1128"/>
    <s v="Electronics"/>
    <s v="BrandE"/>
    <s v="ABC Dist."/>
    <n v="108.09"/>
    <m/>
    <n v="153.57"/>
    <x v="382"/>
    <b v="0"/>
    <s v="https://via.placeholder.com/200?text=Product+PRD01128"/>
  </r>
  <r>
    <x v="1128"/>
    <s v="Item 1129"/>
    <s v="Personal Care"/>
    <s v="BrandF"/>
    <s v="Delta Supplies"/>
    <n v="177.21"/>
    <m/>
    <n v="211.61"/>
    <x v="82"/>
    <b v="0"/>
    <s v="https://via.placeholder.com/200?text=Product+PRD01129"/>
  </r>
  <r>
    <x v="1129"/>
    <s v="Item 1130"/>
    <s v="Food &amp; Beverage"/>
    <s v="BrandD"/>
    <s v="Nile Traders"/>
    <n v="31.57"/>
    <m/>
    <n v="63.6"/>
    <x v="438"/>
    <b v="0"/>
    <s v="https://via.placeholder.com/200?text=Product+PRD01130"/>
  </r>
  <r>
    <x v="1130"/>
    <s v="Item 1131"/>
    <s v="Home Care"/>
    <s v="BrandE"/>
    <s v="Nile Traders"/>
    <n v="34.409999999999997"/>
    <m/>
    <n v="54.43"/>
    <x v="126"/>
    <b v="1"/>
    <s v="https://via.placeholder.com/200?text=Product+PRD01131"/>
  </r>
  <r>
    <x v="1131"/>
    <s v="Item 1132"/>
    <s v="Grocery"/>
    <s v="BrandA"/>
    <s v="Nile Traders"/>
    <n v="150.51"/>
    <m/>
    <n v="318.98"/>
    <x v="273"/>
    <b v="0"/>
    <s v="https://via.placeholder.com/200?text=Product+PRD01132"/>
  </r>
  <r>
    <x v="1132"/>
    <s v="Item 1133"/>
    <s v="Home Care"/>
    <s v="BrandF"/>
    <s v="Delta Supplies"/>
    <n v="152.69"/>
    <m/>
    <n v="283.41000000000003"/>
    <x v="213"/>
    <b v="0"/>
    <s v="https://via.placeholder.com/200?text=Product+PRD01133"/>
  </r>
  <r>
    <x v="1133"/>
    <s v="Item 1134"/>
    <s v="Food &amp; Beverage"/>
    <s v="BrandD"/>
    <s v="EastCo"/>
    <n v="122.83"/>
    <m/>
    <n v="200.4"/>
    <x v="307"/>
    <b v="0"/>
    <s v="https://via.placeholder.com/200?text=Product+PRD01134"/>
  </r>
  <r>
    <x v="1134"/>
    <s v="Item 1135"/>
    <s v="Personal Care"/>
    <s v="BrandB"/>
    <s v="Nile Traders"/>
    <n v="-75.23"/>
    <s v="Need Review"/>
    <n v="176.06"/>
    <x v="46"/>
    <b v="1"/>
    <s v="https://via.placeholder.com/200?text=Product+PRD01135"/>
  </r>
  <r>
    <x v="1135"/>
    <s v="Item 1136"/>
    <s v="Food &amp; Beverage"/>
    <s v="BrandA"/>
    <s v="ABC Dist."/>
    <n v="80.14"/>
    <m/>
    <n v="185.23"/>
    <x v="370"/>
    <b v="0"/>
    <s v="https://via.placeholder.com/200?text=Product+PRD01136"/>
  </r>
  <r>
    <x v="1136"/>
    <s v="Item 1137"/>
    <s v="Food &amp; Beverage"/>
    <s v="BrandF"/>
    <s v="ABC Dist."/>
    <n v="150.07"/>
    <m/>
    <n v="306.3"/>
    <x v="387"/>
    <b v="0"/>
    <s v="https://via.placeholder.com/200?text=Product+PRD01137"/>
  </r>
  <r>
    <x v="1137"/>
    <s v="Item 1138"/>
    <s v="Grocery"/>
    <s v="BrandB"/>
    <s v="Delta Supplies"/>
    <n v="91.8"/>
    <m/>
    <n v="159.74"/>
    <x v="7"/>
    <b v="0"/>
    <s v="https://via.placeholder.com/200?text=Product+PRD01138"/>
  </r>
  <r>
    <x v="1138"/>
    <s v="Item 1139"/>
    <s v="Food &amp; Beverage"/>
    <s v="BrandD"/>
    <s v="Delta Supplies"/>
    <n v="21.45"/>
    <m/>
    <n v="44.03"/>
    <x v="439"/>
    <b v="0"/>
    <s v="https://via.placeholder.com/200?text=Product+PRD01139"/>
  </r>
  <r>
    <x v="1139"/>
    <s v="Item 1140"/>
    <s v="Grocery"/>
    <s v="BrandA"/>
    <s v="ABC Dist."/>
    <n v="56.07"/>
    <m/>
    <n v="89.61"/>
    <x v="401"/>
    <b v="0"/>
    <s v="https://via.placeholder.com/200?text=Product+PRD01140"/>
  </r>
  <r>
    <x v="1140"/>
    <s v="Item 1141"/>
    <s v="Personal Care"/>
    <s v="BrandF"/>
    <s v="Gulf Imports"/>
    <n v="42.15"/>
    <m/>
    <n v="88.71"/>
    <x v="434"/>
    <b v="1"/>
    <s v="https://via.placeholder.com/200?text=Product+PRD01141"/>
  </r>
  <r>
    <x v="1141"/>
    <s v="Item 1142"/>
    <s v="Personal Care"/>
    <s v="BrandF"/>
    <s v="Gulf Imports"/>
    <n v="71"/>
    <m/>
    <n v="114.52"/>
    <x v="266"/>
    <b v="1"/>
    <s v="https://via.placeholder.com/200?text=Product+PRD01142"/>
  </r>
  <r>
    <x v="1142"/>
    <s v="Item 1143"/>
    <s v="Personal Care"/>
    <s v="BrandA"/>
    <s v="Delta Supplies"/>
    <n v="23.17"/>
    <m/>
    <n v="51.28"/>
    <x v="133"/>
    <b v="0"/>
    <s v="https://via.placeholder.com/200?text=Product+PRD01143"/>
  </r>
  <r>
    <x v="1143"/>
    <s v="Item 1144"/>
    <s v="Home Care"/>
    <s v="BrandE"/>
    <s v="EastCo"/>
    <n v="193.78"/>
    <m/>
    <n v="291.63"/>
    <x v="440"/>
    <b v="0"/>
    <s v="https://via.placeholder.com/200?text=Product+PRD01144"/>
  </r>
  <r>
    <x v="1144"/>
    <s v="Item 1145"/>
    <s v="Grocery"/>
    <s v="BrandA"/>
    <s v="Nile Traders"/>
    <n v="167.83"/>
    <m/>
    <n v="323.02999999999997"/>
    <x v="441"/>
    <b v="0"/>
    <s v="https://via.placeholder.com/200?text=Product+PRD01145"/>
  </r>
  <r>
    <x v="1145"/>
    <s v="Item 1146"/>
    <s v="Food &amp; Beverage"/>
    <s v="BrandD"/>
    <s v="Gulf Imports"/>
    <n v="92.27"/>
    <m/>
    <n v="221.12"/>
    <x v="438"/>
    <b v="0"/>
    <s v="https://via.placeholder.com/200?text=Product+PRD01146"/>
  </r>
  <r>
    <x v="1146"/>
    <s v="Item 1147"/>
    <s v="Grocery"/>
    <s v="BrandA"/>
    <s v="EastCo"/>
    <n v="133"/>
    <m/>
    <n v="322.08999999999997"/>
    <x v="357"/>
    <b v="0"/>
    <s v="https://via.placeholder.com/200?text=Product+PRD01147"/>
  </r>
  <r>
    <x v="1147"/>
    <s v="Item 1148"/>
    <s v="Home Care"/>
    <s v="BrandA"/>
    <s v="EastCo"/>
    <n v="23.59"/>
    <m/>
    <n v="28.81"/>
    <x v="442"/>
    <b v="0"/>
    <s v="https://via.placeholder.com/200?text=Product+PRD01148"/>
  </r>
  <r>
    <x v="1148"/>
    <s v="Item 1149"/>
    <s v="Food &amp; Beverage"/>
    <s v="BrandF"/>
    <s v="Delta Supplies"/>
    <n v="78.58"/>
    <m/>
    <n v="177.85"/>
    <x v="84"/>
    <b v="0"/>
    <s v="https://via.placeholder.com/200?text=Product+PRD01149"/>
  </r>
  <r>
    <x v="1149"/>
    <s v="Item 1150"/>
    <s v="Electronics"/>
    <s v="BrandD"/>
    <s v="Delta Supplies"/>
    <n v="110.19"/>
    <m/>
    <n v="189.91"/>
    <x v="287"/>
    <b v="1"/>
    <s v="https://via.placeholder.com/200?text=Product+PRD01150"/>
  </r>
  <r>
    <x v="1150"/>
    <s v="Item 1151"/>
    <s v="Home Care"/>
    <s v="BrandA"/>
    <s v="Delta Supplies"/>
    <n v="8.23"/>
    <m/>
    <n v="11.32"/>
    <x v="297"/>
    <b v="1"/>
    <s v="https://via.placeholder.com/200?text=Product+PRD01151"/>
  </r>
  <r>
    <x v="1151"/>
    <s v="Item 1152"/>
    <s v="Electronics"/>
    <s v="BrandE"/>
    <s v="Gulf Imports"/>
    <n v="175.82"/>
    <m/>
    <n v="268.86"/>
    <x v="297"/>
    <b v="0"/>
    <s v="https://via.placeholder.com/200?text=Product+PRD01152"/>
  </r>
  <r>
    <x v="1152"/>
    <s v="Item 1153"/>
    <s v="Electronics"/>
    <s v="BrandC"/>
    <s v="ABC Dist."/>
    <n v="63.89"/>
    <m/>
    <n v="110.91"/>
    <x v="150"/>
    <b v="0"/>
    <s v="https://via.placeholder.com/200?text=Product+PRD01153"/>
  </r>
  <r>
    <x v="1153"/>
    <s v="Item 1154"/>
    <s v="Home Care"/>
    <s v="BrandD"/>
    <s v="ABC Dist."/>
    <n v="85.96"/>
    <m/>
    <n v="167.23"/>
    <x v="409"/>
    <b v="0"/>
    <s v="https://via.placeholder.com/200?text=Product+PRD01154"/>
  </r>
  <r>
    <x v="1154"/>
    <s v="Item 1155"/>
    <s v="Personal Care"/>
    <s v="BrandB"/>
    <s v="Gulf Imports"/>
    <n v="97.17"/>
    <m/>
    <n v="132.19999999999999"/>
    <x v="2"/>
    <b v="0"/>
    <s v="https://via.placeholder.com/200?text=Product+PRD01155"/>
  </r>
  <r>
    <x v="1155"/>
    <s v="Item 1156"/>
    <s v="Electronics"/>
    <s v="BrandF"/>
    <s v="Nile Traders"/>
    <n v="26.93"/>
    <m/>
    <n v="39.340000000000003"/>
    <x v="424"/>
    <b v="0"/>
    <s v="https://via.placeholder.com/200?text=Product+PRD01156"/>
  </r>
  <r>
    <x v="1156"/>
    <s v="Item 1157"/>
    <s v="Grocery"/>
    <s v="BrandE"/>
    <s v="ABC Dist."/>
    <n v="141.31"/>
    <m/>
    <n v="344.77"/>
    <x v="285"/>
    <b v="0"/>
    <s v="https://via.placeholder.com/200?text=Product+PRD01157"/>
  </r>
  <r>
    <x v="1157"/>
    <s v="Item 1158"/>
    <s v="Food &amp; Beverage"/>
    <s v="BrandD"/>
    <s v="Gulf Imports"/>
    <n v="75.790000000000006"/>
    <m/>
    <n v="98.27"/>
    <x v="443"/>
    <b v="1"/>
    <s v="https://via.placeholder.com/200?text=Product+PRD01158"/>
  </r>
  <r>
    <x v="1158"/>
    <s v="Item 1159"/>
    <s v="Electronics"/>
    <s v="BrandB"/>
    <s v="Gulf Imports"/>
    <n v="182.5"/>
    <m/>
    <n v="275.39"/>
    <x v="349"/>
    <b v="0"/>
    <s v="https://via.placeholder.com/200?text=Product+PRD01159"/>
  </r>
  <r>
    <x v="1159"/>
    <s v="Item 1160"/>
    <s v="Personal Care"/>
    <s v="BrandF"/>
    <s v="Gulf Imports"/>
    <n v="159.31"/>
    <m/>
    <n v="396.02"/>
    <x v="186"/>
    <b v="0"/>
    <s v="https://via.placeholder.com/200?text=Product+PRD01160"/>
  </r>
  <r>
    <x v="1160"/>
    <s v="Item 1161"/>
    <s v="Food &amp; Beverage"/>
    <s v="BrandB"/>
    <s v="Nile Traders"/>
    <n v="189.6"/>
    <m/>
    <n v="297.85000000000002"/>
    <x v="444"/>
    <b v="0"/>
    <s v="https://via.placeholder.com/200?text=Product+PRD01161"/>
  </r>
  <r>
    <x v="1161"/>
    <s v="Item 1162"/>
    <s v="Food &amp; Beverage"/>
    <s v="BrandF"/>
    <s v="Nile Traders"/>
    <n v="198.38"/>
    <m/>
    <n v="378.98"/>
    <x v="293"/>
    <b v="0"/>
    <s v="https://via.placeholder.com/200?text=Product+PRD01162"/>
  </r>
  <r>
    <x v="1162"/>
    <s v="Item 1163"/>
    <s v="Home Care"/>
    <s v="BrandF"/>
    <s v="Gulf Imports"/>
    <n v="70.930000000000007"/>
    <m/>
    <n v="87.41"/>
    <x v="436"/>
    <b v="1"/>
    <s v="https://via.placeholder.com/200?text=Product+PRD01163"/>
  </r>
  <r>
    <x v="1163"/>
    <s v="Item 1164"/>
    <s v="Food &amp; Beverage"/>
    <s v="BrandA"/>
    <s v="EastCo"/>
    <n v="12.58"/>
    <m/>
    <n v="20.059999999999999"/>
    <x v="170"/>
    <b v="0"/>
    <s v="https://via.placeholder.com/200?text=Product+PRD01164"/>
  </r>
  <r>
    <x v="1164"/>
    <s v="Item 1165"/>
    <s v="Home Care"/>
    <s v="BrandF"/>
    <s v="ABC Dist."/>
    <n v="157.72"/>
    <m/>
    <n v="228.16"/>
    <x v="385"/>
    <b v="1"/>
    <s v="https://via.placeholder.com/200?text=Product+PRD01165"/>
  </r>
  <r>
    <x v="1165"/>
    <s v="Item 1166"/>
    <s v="Food &amp; Beverage"/>
    <s v="BrandD"/>
    <s v="ABC Dist."/>
    <n v="73.989999999999995"/>
    <m/>
    <n v="167.75"/>
    <x v="303"/>
    <b v="0"/>
    <s v="https://via.placeholder.com/200?text=Product+PRD01166"/>
  </r>
  <r>
    <x v="1166"/>
    <s v="Item 1167"/>
    <s v="Grocery"/>
    <s v="BrandE"/>
    <s v="EastCo"/>
    <n v="167.24"/>
    <m/>
    <n v="387.72"/>
    <x v="445"/>
    <b v="0"/>
    <s v="https://via.placeholder.com/200?text=Product+PRD01167"/>
  </r>
  <r>
    <x v="1167"/>
    <s v="Item 1168"/>
    <s v="Electronics"/>
    <s v="BrandD"/>
    <s v="Delta Supplies"/>
    <n v="195.8"/>
    <m/>
    <n v="290.74"/>
    <x v="213"/>
    <b v="0"/>
    <s v="https://via.placeholder.com/200?text=Product+PRD01168"/>
  </r>
  <r>
    <x v="1168"/>
    <s v="Item 1169"/>
    <s v="Home Care"/>
    <s v="BrandF"/>
    <s v="ABC Dist."/>
    <n v="179.15"/>
    <m/>
    <n v="243.62"/>
    <x v="200"/>
    <b v="0"/>
    <s v="https://via.placeholder.com/200?text=Product+PRD01169"/>
  </r>
  <r>
    <x v="1169"/>
    <s v="Item 1170"/>
    <s v="Electronics"/>
    <s v="BrandD"/>
    <s v="EastCo"/>
    <n v="150.27000000000001"/>
    <m/>
    <n v="338.74"/>
    <x v="257"/>
    <b v="0"/>
    <s v="https://via.placeholder.com/200?text=Product+PRD01170"/>
  </r>
  <r>
    <x v="1170"/>
    <s v="Item 1171"/>
    <s v="Electronics"/>
    <s v="BrandC"/>
    <s v="Gulf Imports"/>
    <n v="137.78"/>
    <m/>
    <n v="310.33999999999997"/>
    <x v="247"/>
    <b v="0"/>
    <s v="https://via.placeholder.com/200?text=Product+PRD01171"/>
  </r>
  <r>
    <x v="1171"/>
    <s v="Item 1172"/>
    <s v="Home Care"/>
    <s v="BrandE"/>
    <s v="Gulf Imports"/>
    <n v="174.66"/>
    <m/>
    <n v="278.89"/>
    <x v="331"/>
    <b v="1"/>
    <s v="https://via.placeholder.com/200?text=Product+PRD01172"/>
  </r>
  <r>
    <x v="1172"/>
    <s v="Item 1173"/>
    <s v="Food &amp; Beverage"/>
    <s v="BrandE"/>
    <s v="ABC Dist."/>
    <n v="77.040000000000006"/>
    <m/>
    <n v="142.27000000000001"/>
    <x v="337"/>
    <b v="0"/>
    <s v="https://via.placeholder.com/200?text=Product+PRD01173"/>
  </r>
  <r>
    <x v="1173"/>
    <s v="Item 1174"/>
    <s v="Food &amp; Beverage"/>
    <s v="BrandB"/>
    <s v="Nile Traders"/>
    <n v="65.27"/>
    <m/>
    <n v="128.16"/>
    <x v="274"/>
    <b v="1"/>
    <s v="https://via.placeholder.com/200?text=Product+PRD01174"/>
  </r>
  <r>
    <x v="1174"/>
    <s v="Item 1175"/>
    <s v="Food &amp; Beverage"/>
    <s v="BrandC"/>
    <s v="ABC Dist."/>
    <n v="79.31"/>
    <m/>
    <n v="155.62"/>
    <x v="108"/>
    <b v="1"/>
    <s v="https://via.placeholder.com/200?text=Product+PRD01175"/>
  </r>
  <r>
    <x v="1175"/>
    <s v="Item 1176"/>
    <s v="Electronics"/>
    <s v="BrandB"/>
    <s v="Gulf Imports"/>
    <n v="179.25"/>
    <m/>
    <n v="223.59"/>
    <x v="30"/>
    <b v="1"/>
    <s v="https://via.placeholder.com/200?text=Product+PRD01176"/>
  </r>
  <r>
    <x v="1176"/>
    <s v="Item 1177"/>
    <s v="Electronics"/>
    <s v="BrandF"/>
    <s v="ABC Dist."/>
    <n v="66.290000000000006"/>
    <m/>
    <n v="155.19999999999999"/>
    <x v="113"/>
    <b v="0"/>
    <s v="https://via.placeholder.com/200?text=Product+PRD01177"/>
  </r>
  <r>
    <x v="1177"/>
    <s v="Item 1178"/>
    <s v="Electronics"/>
    <s v="BrandE"/>
    <s v="Nile Traders"/>
    <n v="38.840000000000003"/>
    <m/>
    <n v="83.87"/>
    <x v="386"/>
    <b v="0"/>
    <s v="https://via.placeholder.com/200?text=Product+PRD01178"/>
  </r>
  <r>
    <x v="1178"/>
    <s v="Item 1179"/>
    <s v="Personal Care"/>
    <s v="BrandC"/>
    <s v="Delta Supplies"/>
    <n v="117.87"/>
    <m/>
    <n v="273.67"/>
    <x v="127"/>
    <b v="0"/>
    <s v="https://via.placeholder.com/200?text=Product+PRD01179"/>
  </r>
  <r>
    <x v="1179"/>
    <s v="Item 1180"/>
    <s v="Food &amp; Beverage"/>
    <s v="BrandF"/>
    <s v="Delta Supplies"/>
    <n v="36.25"/>
    <m/>
    <n v="66.709999999999994"/>
    <x v="410"/>
    <b v="1"/>
    <s v="https://via.placeholder.com/200?text=Product+PRD01180"/>
  </r>
  <r>
    <x v="1180"/>
    <s v="Item 1181"/>
    <s v="Grocery"/>
    <s v="BrandD"/>
    <s v="ABC Dist."/>
    <n v="147.41"/>
    <m/>
    <n v="172.73"/>
    <x v="347"/>
    <b v="1"/>
    <s v="https://via.placeholder.com/200?text=Product+PRD01181"/>
  </r>
  <r>
    <x v="1181"/>
    <s v="Item 1182"/>
    <s v="Food &amp; Beverage"/>
    <s v="BrandA"/>
    <s v="Delta Supplies"/>
    <n v="179.12"/>
    <m/>
    <n v="369.59"/>
    <x v="145"/>
    <b v="0"/>
    <s v="https://via.placeholder.com/200?text=Product+PRD01182"/>
  </r>
  <r>
    <x v="1182"/>
    <s v="Item 1183"/>
    <s v="Food &amp; Beverage"/>
    <s v="BrandE"/>
    <s v="Delta Supplies"/>
    <n v="162.69"/>
    <m/>
    <n v="392.59"/>
    <x v="385"/>
    <b v="0"/>
    <s v="https://via.placeholder.com/200?text=Product+PRD01183"/>
  </r>
  <r>
    <x v="1183"/>
    <s v="Item 1184"/>
    <s v="Grocery"/>
    <s v="BrandF"/>
    <s v="ABC Dist."/>
    <n v="34.74"/>
    <m/>
    <n v="67.349999999999994"/>
    <x v="155"/>
    <b v="0"/>
    <s v="https://via.placeholder.com/200?text=Product+PRD01184"/>
  </r>
  <r>
    <x v="1184"/>
    <s v="Item 1185"/>
    <s v="Grocery"/>
    <s v="BrandC"/>
    <s v="Nile Traders"/>
    <n v="36.06"/>
    <m/>
    <n v="85.46"/>
    <x v="73"/>
    <b v="0"/>
    <s v="https://via.placeholder.com/200?text=Product+PRD01185"/>
  </r>
  <r>
    <x v="1185"/>
    <s v="Item 1186"/>
    <s v="Home Care"/>
    <s v="BrandF"/>
    <s v="EastCo"/>
    <n v="78.66"/>
    <m/>
    <n v="87.17"/>
    <x v="258"/>
    <b v="1"/>
    <s v="https://via.placeholder.com/200?text=Product+PRD01186"/>
  </r>
  <r>
    <x v="1186"/>
    <s v="Item 1187"/>
    <s v="Grocery"/>
    <s v="BrandF"/>
    <s v="Delta Supplies"/>
    <n v="181"/>
    <m/>
    <n v="304.42"/>
    <x v="414"/>
    <b v="0"/>
    <s v="https://via.placeholder.com/200?text=Product+PRD01187"/>
  </r>
  <r>
    <x v="1187"/>
    <s v="Item 1188"/>
    <s v="Personal Care"/>
    <s v="BrandB"/>
    <s v="Nile Traders"/>
    <n v="38.909999999999997"/>
    <m/>
    <n v="82.32"/>
    <x v="375"/>
    <b v="1"/>
    <s v="https://via.placeholder.com/200?text=Product+PRD01188"/>
  </r>
  <r>
    <x v="1188"/>
    <s v="Item 1189"/>
    <s v="Personal Care"/>
    <s v="BrandB"/>
    <s v="Delta Supplies"/>
    <n v="20.93"/>
    <m/>
    <n v="30.62"/>
    <x v="302"/>
    <b v="0"/>
    <s v="https://via.placeholder.com/200?text=Product+PRD01189"/>
  </r>
  <r>
    <x v="1189"/>
    <s v="Item 1190"/>
    <s v="Home Care"/>
    <s v="BrandB"/>
    <s v="EastCo"/>
    <n v="110.12"/>
    <m/>
    <n v="161.69999999999999"/>
    <x v="285"/>
    <b v="1"/>
    <s v="https://via.placeholder.com/200?text=Product+PRD01190"/>
  </r>
  <r>
    <x v="1190"/>
    <s v="Item 1191"/>
    <s v="Food &amp; Beverage"/>
    <s v="BrandB"/>
    <s v="Nile Traders"/>
    <n v="76.209999999999994"/>
    <m/>
    <n v="153.81"/>
    <x v="174"/>
    <b v="0"/>
    <s v="https://via.placeholder.com/200?text=Product+PRD01191"/>
  </r>
  <r>
    <x v="1191"/>
    <s v="Item 1192"/>
    <s v="Grocery"/>
    <s v="BrandB"/>
    <s v="EastCo"/>
    <n v="118.69"/>
    <m/>
    <n v="225.43"/>
    <x v="78"/>
    <b v="1"/>
    <s v="https://via.placeholder.com/200?text=Product+PRD01192"/>
  </r>
  <r>
    <x v="1192"/>
    <s v="Item 1193"/>
    <s v="Food &amp; Beverage"/>
    <s v="BrandA"/>
    <s v="Nile Traders"/>
    <n v="114.73"/>
    <m/>
    <n v="151.91"/>
    <x v="183"/>
    <b v="0"/>
    <s v="https://via.placeholder.com/200?text=Product+PRD01193"/>
  </r>
  <r>
    <x v="1193"/>
    <s v="Item 1194"/>
    <s v="Grocery"/>
    <s v="BrandA"/>
    <s v="ABC Dist."/>
    <n v="165.28"/>
    <m/>
    <n v="243.52"/>
    <x v="337"/>
    <b v="0"/>
    <s v="https://via.placeholder.com/200?text=Product+PRD01194"/>
  </r>
  <r>
    <x v="1194"/>
    <s v="Item 1195"/>
    <s v="Food &amp; Beverage"/>
    <s v="BrandF"/>
    <s v="Delta Supplies"/>
    <n v="117.01"/>
    <m/>
    <n v="161.76"/>
    <x v="58"/>
    <b v="0"/>
    <s v="https://via.placeholder.com/200?text=Product+PRD01195"/>
  </r>
  <r>
    <x v="1195"/>
    <s v="Item 1196"/>
    <s v="Home Care"/>
    <s v="BrandD"/>
    <s v="Delta Supplies"/>
    <n v="130.96"/>
    <m/>
    <n v="199.63"/>
    <x v="183"/>
    <b v="0"/>
    <s v="https://via.placeholder.com/200?text=Product+PRD01196"/>
  </r>
  <r>
    <x v="1196"/>
    <s v="Item 1197"/>
    <s v="Personal Care"/>
    <s v="BrandE"/>
    <s v="Gulf Imports"/>
    <n v="181.97"/>
    <m/>
    <n v="324.08999999999997"/>
    <x v="446"/>
    <b v="0"/>
    <s v="https://via.placeholder.com/200?text=Product+PRD01197"/>
  </r>
  <r>
    <x v="1197"/>
    <s v="Item 1198"/>
    <s v="Electronics"/>
    <s v="BrandE"/>
    <s v="Gulf Imports"/>
    <n v="95.8"/>
    <m/>
    <n v="141.66"/>
    <x v="177"/>
    <b v="0"/>
    <s v="https://via.placeholder.com/200?text=Product+PRD01198"/>
  </r>
  <r>
    <x v="1198"/>
    <s v="Item 1199"/>
    <s v="Home Care"/>
    <s v="BrandA"/>
    <s v="Delta Supplies"/>
    <n v="175.06"/>
    <m/>
    <n v="395.71"/>
    <x v="143"/>
    <b v="1"/>
    <s v="https://via.placeholder.com/200?text=Product+PRD01199"/>
  </r>
  <r>
    <x v="1199"/>
    <s v="Item 1200"/>
    <s v="Electronics"/>
    <s v="BrandC"/>
    <s v="Nile Traders"/>
    <n v="157.41"/>
    <m/>
    <n v="203.66"/>
    <x v="227"/>
    <b v="0"/>
    <s v="https://via.placeholder.com/200?text=Product+PRD012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7"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E5:AF16" firstHeaderRow="1" firstDataRow="1" firstDataCol="1"/>
  <pivotFields count="11">
    <pivotField axis="axisRow" showAll="0" measureFilter="1">
      <items count="12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t="default"/>
      </items>
    </pivotField>
    <pivotField showAll="0"/>
    <pivotField showAll="0"/>
    <pivotField showAll="0"/>
    <pivotField showAll="0"/>
    <pivotField showAll="0"/>
    <pivotField showAll="0"/>
    <pivotField showAll="0"/>
    <pivotField dataField="1" showAll="0">
      <items count="448">
        <item x="431"/>
        <item x="138"/>
        <item x="230"/>
        <item x="154"/>
        <item x="21"/>
        <item x="365"/>
        <item x="126"/>
        <item x="370"/>
        <item x="307"/>
        <item x="439"/>
        <item x="251"/>
        <item x="417"/>
        <item x="153"/>
        <item x="135"/>
        <item x="435"/>
        <item x="315"/>
        <item x="227"/>
        <item x="446"/>
        <item x="276"/>
        <item x="1"/>
        <item x="397"/>
        <item x="380"/>
        <item x="350"/>
        <item x="11"/>
        <item x="342"/>
        <item x="219"/>
        <item x="401"/>
        <item x="149"/>
        <item x="177"/>
        <item x="229"/>
        <item x="4"/>
        <item x="344"/>
        <item x="413"/>
        <item x="273"/>
        <item x="46"/>
        <item x="222"/>
        <item x="239"/>
        <item x="320"/>
        <item x="6"/>
        <item x="377"/>
        <item x="314"/>
        <item x="79"/>
        <item x="10"/>
        <item x="416"/>
        <item x="270"/>
        <item x="209"/>
        <item x="89"/>
        <item x="408"/>
        <item x="15"/>
        <item x="415"/>
        <item x="187"/>
        <item x="159"/>
        <item x="369"/>
        <item x="105"/>
        <item x="2"/>
        <item x="134"/>
        <item x="392"/>
        <item x="302"/>
        <item x="430"/>
        <item x="114"/>
        <item x="300"/>
        <item x="161"/>
        <item x="228"/>
        <item x="409"/>
        <item x="398"/>
        <item x="189"/>
        <item x="171"/>
        <item x="96"/>
        <item x="327"/>
        <item x="424"/>
        <item x="75"/>
        <item x="281"/>
        <item x="226"/>
        <item x="130"/>
        <item x="117"/>
        <item x="121"/>
        <item x="391"/>
        <item x="45"/>
        <item x="375"/>
        <item x="345"/>
        <item x="196"/>
        <item x="271"/>
        <item x="441"/>
        <item x="362"/>
        <item x="58"/>
        <item x="136"/>
        <item x="179"/>
        <item x="244"/>
        <item x="33"/>
        <item x="20"/>
        <item x="194"/>
        <item x="308"/>
        <item x="234"/>
        <item x="411"/>
        <item x="78"/>
        <item x="88"/>
        <item x="211"/>
        <item x="434"/>
        <item x="429"/>
        <item x="294"/>
        <item x="43"/>
        <item x="428"/>
        <item x="124"/>
        <item x="109"/>
        <item x="272"/>
        <item x="330"/>
        <item x="181"/>
        <item x="389"/>
        <item x="204"/>
        <item x="128"/>
        <item x="422"/>
        <item x="440"/>
        <item x="5"/>
        <item x="26"/>
        <item x="427"/>
        <item x="304"/>
        <item x="151"/>
        <item x="62"/>
        <item x="357"/>
        <item x="67"/>
        <item x="322"/>
        <item x="137"/>
        <item x="185"/>
        <item x="407"/>
        <item x="334"/>
        <item x="374"/>
        <item x="39"/>
        <item x="269"/>
        <item x="116"/>
        <item x="34"/>
        <item x="351"/>
        <item x="384"/>
        <item x="277"/>
        <item x="14"/>
        <item x="283"/>
        <item x="438"/>
        <item x="66"/>
        <item x="12"/>
        <item x="80"/>
        <item x="217"/>
        <item x="421"/>
        <item x="326"/>
        <item x="432"/>
        <item x="243"/>
        <item x="213"/>
        <item x="311"/>
        <item x="99"/>
        <item x="119"/>
        <item x="107"/>
        <item x="190"/>
        <item x="317"/>
        <item x="248"/>
        <item x="27"/>
        <item x="76"/>
        <item x="9"/>
        <item x="192"/>
        <item x="25"/>
        <item x="335"/>
        <item x="433"/>
        <item x="220"/>
        <item x="425"/>
        <item x="150"/>
        <item x="42"/>
        <item x="158"/>
        <item x="63"/>
        <item x="28"/>
        <item x="32"/>
        <item x="348"/>
        <item x="212"/>
        <item x="306"/>
        <item x="381"/>
        <item x="214"/>
        <item x="323"/>
        <item x="146"/>
        <item x="198"/>
        <item x="120"/>
        <item x="254"/>
        <item x="87"/>
        <item x="223"/>
        <item x="156"/>
        <item x="268"/>
        <item x="379"/>
        <item x="245"/>
        <item x="77"/>
        <item x="356"/>
        <item x="132"/>
        <item x="358"/>
        <item x="143"/>
        <item x="157"/>
        <item x="236"/>
        <item x="71"/>
        <item x="367"/>
        <item x="343"/>
        <item x="98"/>
        <item x="414"/>
        <item x="168"/>
        <item x="175"/>
        <item x="104"/>
        <item x="419"/>
        <item x="129"/>
        <item x="16"/>
        <item x="364"/>
        <item x="240"/>
        <item x="333"/>
        <item x="113"/>
        <item x="41"/>
        <item x="290"/>
        <item x="72"/>
        <item x="256"/>
        <item x="176"/>
        <item x="38"/>
        <item x="188"/>
        <item x="94"/>
        <item x="31"/>
        <item x="84"/>
        <item x="262"/>
        <item x="193"/>
        <item x="184"/>
        <item x="278"/>
        <item x="346"/>
        <item x="169"/>
        <item x="83"/>
        <item x="60"/>
        <item x="286"/>
        <item x="260"/>
        <item x="207"/>
        <item x="102"/>
        <item x="418"/>
        <item x="147"/>
        <item x="412"/>
        <item x="111"/>
        <item x="359"/>
        <item x="387"/>
        <item x="354"/>
        <item x="426"/>
        <item x="366"/>
        <item x="142"/>
        <item x="293"/>
        <item x="378"/>
        <item x="279"/>
        <item x="200"/>
        <item x="221"/>
        <item x="225"/>
        <item x="406"/>
        <item x="115"/>
        <item x="7"/>
        <item x="267"/>
        <item x="444"/>
        <item x="445"/>
        <item x="316"/>
        <item x="265"/>
        <item x="68"/>
        <item x="288"/>
        <item x="30"/>
        <item x="141"/>
        <item x="49"/>
        <item x="48"/>
        <item x="37"/>
        <item x="56"/>
        <item x="385"/>
        <item x="24"/>
        <item x="173"/>
        <item x="247"/>
        <item x="437"/>
        <item x="404"/>
        <item x="257"/>
        <item x="182"/>
        <item x="85"/>
        <item x="336"/>
        <item x="332"/>
        <item x="118"/>
        <item x="309"/>
        <item x="238"/>
        <item x="363"/>
        <item x="373"/>
        <item x="208"/>
        <item x="50"/>
        <item x="395"/>
        <item x="216"/>
        <item x="266"/>
        <item x="70"/>
        <item x="443"/>
        <item x="289"/>
        <item x="127"/>
        <item x="203"/>
        <item x="206"/>
        <item x="291"/>
        <item x="65"/>
        <item x="57"/>
        <item x="396"/>
        <item x="423"/>
        <item x="36"/>
        <item x="183"/>
        <item x="232"/>
        <item x="145"/>
        <item x="110"/>
        <item x="305"/>
        <item x="287"/>
        <item x="235"/>
        <item x="242"/>
        <item x="263"/>
        <item x="93"/>
        <item x="106"/>
        <item x="280"/>
        <item x="383"/>
        <item x="313"/>
        <item x="95"/>
        <item x="108"/>
        <item x="394"/>
        <item x="40"/>
        <item x="155"/>
        <item x="274"/>
        <item x="51"/>
        <item x="352"/>
        <item x="131"/>
        <item x="259"/>
        <item x="139"/>
        <item x="86"/>
        <item x="319"/>
        <item x="59"/>
        <item x="3"/>
        <item x="393"/>
        <item x="253"/>
        <item x="202"/>
        <item x="368"/>
        <item x="402"/>
        <item x="19"/>
        <item x="125"/>
        <item x="237"/>
        <item x="17"/>
        <item x="382"/>
        <item x="205"/>
        <item x="162"/>
        <item x="400"/>
        <item x="166"/>
        <item x="163"/>
        <item x="361"/>
        <item x="261"/>
        <item x="90"/>
        <item x="297"/>
        <item x="123"/>
        <item x="201"/>
        <item x="255"/>
        <item x="81"/>
        <item x="140"/>
        <item x="100"/>
        <item x="191"/>
        <item x="0"/>
        <item x="250"/>
        <item x="8"/>
        <item x="295"/>
        <item x="152"/>
        <item x="442"/>
        <item x="399"/>
        <item x="54"/>
        <item x="376"/>
        <item x="298"/>
        <item x="312"/>
        <item x="258"/>
        <item x="353"/>
        <item x="197"/>
        <item x="164"/>
        <item x="44"/>
        <item x="331"/>
        <item x="338"/>
        <item x="321"/>
        <item x="186"/>
        <item x="144"/>
        <item x="35"/>
        <item x="252"/>
        <item x="199"/>
        <item x="18"/>
        <item x="341"/>
        <item x="403"/>
        <item x="325"/>
        <item x="292"/>
        <item x="264"/>
        <item x="241"/>
        <item x="52"/>
        <item x="122"/>
        <item x="224"/>
        <item x="74"/>
        <item x="231"/>
        <item x="103"/>
        <item x="420"/>
        <item x="172"/>
        <item x="55"/>
        <item x="371"/>
        <item x="195"/>
        <item x="349"/>
        <item x="410"/>
        <item x="22"/>
        <item x="340"/>
        <item x="218"/>
        <item x="92"/>
        <item x="299"/>
        <item x="210"/>
        <item x="324"/>
        <item x="296"/>
        <item x="347"/>
        <item x="246"/>
        <item x="91"/>
        <item x="73"/>
        <item x="285"/>
        <item x="355"/>
        <item x="82"/>
        <item x="178"/>
        <item x="386"/>
        <item x="69"/>
        <item x="275"/>
        <item x="215"/>
        <item x="61"/>
        <item x="301"/>
        <item x="13"/>
        <item x="388"/>
        <item x="282"/>
        <item x="174"/>
        <item x="372"/>
        <item x="64"/>
        <item x="160"/>
        <item x="390"/>
        <item x="101"/>
        <item x="360"/>
        <item x="23"/>
        <item x="310"/>
        <item x="436"/>
        <item x="339"/>
        <item x="329"/>
        <item x="180"/>
        <item x="112"/>
        <item x="233"/>
        <item x="318"/>
        <item x="170"/>
        <item x="165"/>
        <item x="97"/>
        <item x="337"/>
        <item x="133"/>
        <item x="148"/>
        <item x="328"/>
        <item x="167"/>
        <item x="405"/>
        <item x="47"/>
        <item x="249"/>
        <item x="53"/>
        <item x="29"/>
        <item x="303"/>
        <item x="284"/>
        <item t="default"/>
      </items>
    </pivotField>
    <pivotField showAll="0"/>
    <pivotField showAll="0"/>
  </pivotFields>
  <rowFields count="1">
    <field x="0"/>
  </rowFields>
  <rowItems count="11">
    <i>
      <x v="23"/>
    </i>
    <i>
      <x v="34"/>
    </i>
    <i>
      <x v="169"/>
    </i>
    <i>
      <x v="193"/>
    </i>
    <i>
      <x v="306"/>
    </i>
    <i>
      <x v="321"/>
    </i>
    <i>
      <x v="402"/>
    </i>
    <i>
      <x v="498"/>
    </i>
    <i>
      <x v="854"/>
    </i>
    <i>
      <x v="1085"/>
    </i>
    <i t="grand">
      <x/>
    </i>
  </rowItems>
  <colItems count="1">
    <i/>
  </colItems>
  <dataFields count="1">
    <dataField name="Sum of Stock_Level" fld="8" baseField="0" baseItem="0"/>
  </dataFields>
  <chartFormats count="2">
    <chartFormat chart="0" format="0" series="1">
      <pivotArea type="data" outline="0" fieldPosition="0">
        <references count="1">
          <reference field="4294967294" count="1" selected="0">
            <x v="0"/>
          </reference>
        </references>
      </pivotArea>
    </chartFormat>
    <chartFormat chart="2"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6"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E2:AG3" firstHeaderRow="0" firstDataRow="1" firstDataCol="0"/>
  <pivotFields count="10">
    <pivotField dataField="1" showAll="0"/>
    <pivotField showAll="0"/>
    <pivotField showAll="0"/>
    <pivotField showAll="0"/>
    <pivotField dataField="1" showAll="0"/>
    <pivotField showAll="0"/>
    <pivotField dataField="1" showAll="0"/>
    <pivotField showAll="0"/>
    <pivotField showAll="0"/>
    <pivotField showAll="0"/>
  </pivotFields>
  <rowItems count="1">
    <i/>
  </rowItems>
  <colFields count="1">
    <field x="-2"/>
  </colFields>
  <colItems count="3">
    <i>
      <x/>
    </i>
    <i i="1">
      <x v="1"/>
    </i>
    <i i="2">
      <x v="2"/>
    </i>
  </colItems>
  <dataFields count="3">
    <dataField name="Count of Product_Name" fld="0" subtotal="count" baseField="0" baseItem="0"/>
    <dataField name="Average of Selling_Price" fld="6" subtotal="average" baseField="0" baseItem="1" numFmtId="165"/>
    <dataField name="Average of Cost_Price" fld="4" subtotal="average" baseField="0" baseItem="1" numFmtId="2"/>
  </dataFields>
  <formats count="8">
    <format dxfId="7">
      <pivotArea outline="0" collapsedLevelsAreSubtotals="1" fieldPosition="0">
        <references count="1">
          <reference field="4294967294" count="1" selected="0">
            <x v="1"/>
          </reference>
        </references>
      </pivotArea>
    </format>
    <format dxfId="6">
      <pivotArea outline="0" collapsedLevelsAreSubtotals="1" fieldPosition="0">
        <references count="1">
          <reference field="4294967294" count="1" selected="0">
            <x v="1"/>
          </reference>
        </references>
      </pivotArea>
    </format>
    <format dxfId="5">
      <pivotArea outline="0" collapsedLevelsAreSubtotals="1" fieldPosition="0">
        <references count="1">
          <reference field="4294967294" count="1" selected="0">
            <x v="1"/>
          </reference>
        </references>
      </pivotArea>
    </format>
    <format dxfId="4">
      <pivotArea outline="0" collapsedLevelsAreSubtotals="1" fieldPosition="0">
        <references count="1">
          <reference field="4294967294" count="1" selected="0">
            <x v="1"/>
          </reference>
        </references>
      </pivotArea>
    </format>
    <format dxfId="3">
      <pivotArea outline="0" collapsedLevelsAreSubtotals="1" fieldPosition="0">
        <references count="1">
          <reference field="4294967294" count="1" selected="0">
            <x v="2"/>
          </reference>
        </references>
      </pivotArea>
    </format>
    <format dxfId="2">
      <pivotArea outline="0" collapsedLevelsAreSubtotals="1" fieldPosition="0">
        <references count="1">
          <reference field="4294967294" count="1" selected="0">
            <x v="2"/>
          </reference>
        </references>
      </pivotArea>
    </format>
    <format dxfId="1">
      <pivotArea outline="0" collapsedLevelsAreSubtotals="1" fieldPosition="0">
        <references count="1">
          <reference field="4294967294" count="1" selected="0">
            <x v="2"/>
          </reference>
        </references>
      </pivotArea>
    </format>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K3:L9" firstHeaderRow="1" firstDataRow="1" firstDataCol="1"/>
  <pivotFields count="21">
    <pivotField showAll="0"/>
    <pivotField showAll="0"/>
    <pivotField showAll="0"/>
    <pivotField axis="axisRow" showAll="0">
      <items count="6">
        <item x="2"/>
        <item x="0"/>
        <item x="3"/>
        <item x="1"/>
        <item x="4"/>
        <item t="default"/>
      </items>
    </pivotField>
    <pivotField showAll="0"/>
    <pivotField numFmtId="164" showAll="0"/>
    <pivotField showAll="0"/>
    <pivotField showAll="0"/>
    <pivotField showAll="0"/>
    <pivotField showAll="0"/>
    <pivotField showAll="0"/>
    <pivotField showAll="0"/>
    <pivotField dataField="1" showAll="0"/>
    <pivotField showAll="0"/>
    <pivotField showAll="0">
      <items count="7">
        <item x="0"/>
        <item x="4"/>
        <item x="3"/>
        <item x="2"/>
        <item x="1"/>
        <item x="5"/>
        <item t="default"/>
      </items>
    </pivotField>
    <pivotField showAll="0"/>
    <pivotField showAll="0"/>
    <pivotField showAll="0"/>
    <pivotField showAll="0"/>
    <pivotField showAll="0"/>
    <pivotField showAll="0"/>
  </pivotFields>
  <rowFields count="1">
    <field x="3"/>
  </rowFields>
  <rowItems count="6">
    <i>
      <x/>
    </i>
    <i>
      <x v="1"/>
    </i>
    <i>
      <x v="2"/>
    </i>
    <i>
      <x v="3"/>
    </i>
    <i>
      <x v="4"/>
    </i>
    <i t="grand">
      <x/>
    </i>
  </rowItems>
  <colItems count="1">
    <i/>
  </colItems>
  <dataFields count="1">
    <dataField name="Sum of Revenue" fld="12" baseField="0" baseItem="0"/>
  </dataFields>
  <chartFormats count="2">
    <chartFormat chart="0" format="0"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25:B31" firstHeaderRow="1" firstDataRow="1" firstDataCol="1"/>
  <pivotFields count="12">
    <pivotField showAll="0"/>
    <pivotField dataField="1" showAll="0"/>
    <pivotField showAll="0"/>
    <pivotField axis="axisRow" showAll="0">
      <items count="6">
        <item x="3"/>
        <item x="4"/>
        <item x="1"/>
        <item x="0"/>
        <item x="2"/>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1">
    <field x="3"/>
  </rowFields>
  <rowItems count="6">
    <i>
      <x/>
    </i>
    <i>
      <x v="1"/>
    </i>
    <i>
      <x v="2"/>
    </i>
    <i>
      <x v="3"/>
    </i>
    <i>
      <x v="4"/>
    </i>
    <i t="grand">
      <x/>
    </i>
  </rowItems>
  <colItems count="1">
    <i/>
  </colItems>
  <dataFields count="1">
    <dataField name="Count of Promoter_ID" fld="1" subtotal="count" baseField="0" baseItem="0"/>
  </dataFields>
  <chartFormats count="4">
    <chartFormat chart="2" format="0"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0"/>
          </reference>
        </references>
      </pivotArea>
    </chartFormat>
    <chartFormat chart="7" format="12" series="1">
      <pivotArea type="data" outline="0" fieldPosition="0">
        <references count="1">
          <reference field="4294967294" count="1" selected="0">
            <x v="0"/>
          </reference>
        </references>
      </pivotArea>
    </chartFormat>
    <chartFormat chart="8"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B4:AC8" firstHeaderRow="1" firstDataRow="1" firstDataCol="1" rowPageCount="1" colPageCount="1"/>
  <pivotFields count="10">
    <pivotField dataField="1" showAll="0">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pivotField>
    <pivotField showAll="0"/>
    <pivotField showAll="0"/>
    <pivotField showAll="0"/>
    <pivotField axis="axisPage" showAll="0">
      <items count="6">
        <item x="4"/>
        <item x="2"/>
        <item x="0"/>
        <item x="1"/>
        <item x="3"/>
        <item t="default"/>
      </items>
    </pivotField>
    <pivotField showAll="0">
      <items count="5">
        <item x="3"/>
        <item x="2"/>
        <item x="1"/>
        <item x="0"/>
        <item t="default"/>
      </items>
    </pivotField>
    <pivotField showAll="0"/>
    <pivotField showAll="0"/>
    <pivotField axis="axisRow" showAll="0">
      <items count="4">
        <item x="0"/>
        <item x="2"/>
        <item x="1"/>
        <item t="default"/>
      </items>
    </pivotField>
    <pivotField showAll="0"/>
  </pivotFields>
  <rowFields count="1">
    <field x="8"/>
  </rowFields>
  <rowItems count="4">
    <i>
      <x/>
    </i>
    <i>
      <x v="1"/>
    </i>
    <i>
      <x v="2"/>
    </i>
    <i t="grand">
      <x/>
    </i>
  </rowItems>
  <colItems count="1">
    <i/>
  </colItems>
  <pageFields count="1">
    <pageField fld="4" hier="-1"/>
  </pageFields>
  <dataFields count="1">
    <dataField name="Count of Store_ID" fld="0" subtotal="count" baseField="0" baseItem="0"/>
  </dataFields>
  <chartFormats count="8">
    <chartFormat chart="0" format="0" series="1">
      <pivotArea type="data" outline="0" fieldPosition="0">
        <references count="1">
          <reference field="4294967294" count="1" selected="0">
            <x v="0"/>
          </reference>
        </references>
      </pivotArea>
    </chartFormat>
    <chartFormat chart="2" format="55" series="1">
      <pivotArea type="data" outline="0" fieldPosition="0">
        <references count="1">
          <reference field="4294967294" count="1" selected="0">
            <x v="0"/>
          </reference>
        </references>
      </pivotArea>
    </chartFormat>
    <chartFormat chart="2" format="56">
      <pivotArea type="data" outline="0" fieldPosition="0">
        <references count="2">
          <reference field="4294967294" count="1" selected="0">
            <x v="0"/>
          </reference>
          <reference field="8" count="1" selected="0">
            <x v="0"/>
          </reference>
        </references>
      </pivotArea>
    </chartFormat>
    <chartFormat chart="2" format="57">
      <pivotArea type="data" outline="0" fieldPosition="0">
        <references count="2">
          <reference field="4294967294" count="1" selected="0">
            <x v="0"/>
          </reference>
          <reference field="8" count="1" selected="0">
            <x v="1"/>
          </reference>
        </references>
      </pivotArea>
    </chartFormat>
    <chartFormat chart="2" format="58">
      <pivotArea type="data" outline="0" fieldPosition="0">
        <references count="2">
          <reference field="4294967294" count="1" selected="0">
            <x v="0"/>
          </reference>
          <reference field="8" count="1" selected="0">
            <x v="2"/>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0" format="3">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4:B17" firstHeaderRow="1" firstDataRow="1" firstDataCol="1" rowPageCount="2" colPageCount="1"/>
  <pivotFields count="21">
    <pivotField showAll="0"/>
    <pivotField showAll="0"/>
    <pivotField showAll="0"/>
    <pivotField axis="axisPage" showAll="0">
      <items count="6">
        <item x="2"/>
        <item x="0"/>
        <item x="3"/>
        <item x="1"/>
        <item x="4"/>
        <item t="default"/>
      </items>
    </pivotField>
    <pivotField showAll="0"/>
    <pivotField numFmtId="164" showAll="0"/>
    <pivotField showAll="0"/>
    <pivotField axis="axisRow" showAll="0">
      <items count="13">
        <item x="6"/>
        <item x="5"/>
        <item x="11"/>
        <item x="9"/>
        <item x="1"/>
        <item x="4"/>
        <item x="0"/>
        <item x="7"/>
        <item x="10"/>
        <item x="3"/>
        <item x="8"/>
        <item x="2"/>
        <item t="default"/>
      </items>
    </pivotField>
    <pivotField axis="axisPage" showAll="0">
      <items count="3">
        <item x="0"/>
        <item x="1"/>
        <item t="default"/>
      </items>
    </pivotField>
    <pivotField showAll="0"/>
    <pivotField showAll="0"/>
    <pivotField showAll="0"/>
    <pivotField dataField="1" showAll="0"/>
    <pivotField showAll="0"/>
    <pivotField showAll="0">
      <items count="7">
        <item x="0"/>
        <item x="4"/>
        <item x="3"/>
        <item x="2"/>
        <item x="1"/>
        <item x="5"/>
        <item t="default"/>
      </items>
    </pivotField>
    <pivotField showAll="0"/>
    <pivotField showAll="0"/>
    <pivotField showAll="0"/>
    <pivotField showAll="0"/>
    <pivotField showAll="0"/>
    <pivotField showAll="0"/>
  </pivotFields>
  <rowFields count="1">
    <field x="7"/>
  </rowFields>
  <rowItems count="13">
    <i>
      <x/>
    </i>
    <i>
      <x v="1"/>
    </i>
    <i>
      <x v="2"/>
    </i>
    <i>
      <x v="3"/>
    </i>
    <i>
      <x v="4"/>
    </i>
    <i>
      <x v="5"/>
    </i>
    <i>
      <x v="6"/>
    </i>
    <i>
      <x v="7"/>
    </i>
    <i>
      <x v="8"/>
    </i>
    <i>
      <x v="9"/>
    </i>
    <i>
      <x v="10"/>
    </i>
    <i>
      <x v="11"/>
    </i>
    <i t="grand">
      <x/>
    </i>
  </rowItems>
  <colItems count="1">
    <i/>
  </colItems>
  <pageFields count="2">
    <pageField fld="8" hier="-1"/>
    <pageField fld="3" hier="-1"/>
  </pageFields>
  <dataFields count="1">
    <dataField name="Sum of Revenue" fld="12" baseField="0" baseItem="0"/>
  </dataFields>
  <chartFormats count="2">
    <chartFormat chart="0"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20:M21" firstHeaderRow="1" firstDataRow="1" firstDataCol="0"/>
  <pivotFields count="12">
    <pivotField showAll="0"/>
    <pivotField dataField="1" showAll="0"/>
    <pivotField showAll="0"/>
    <pivotField showAll="0"/>
    <pivotField numFmtId="164" showAll="0">
      <items count="15">
        <item x="0"/>
        <item x="1"/>
        <item x="2"/>
        <item x="3"/>
        <item x="4"/>
        <item x="5"/>
        <item x="6"/>
        <item x="7"/>
        <item x="8"/>
        <item x="9"/>
        <item x="10"/>
        <item x="11"/>
        <item x="12"/>
        <item x="13"/>
        <item t="default"/>
      </items>
    </pivotField>
    <pivotField showAll="0"/>
    <pivotField showAll="0">
      <items count="90">
        <item x="64"/>
        <item x="79"/>
        <item x="74"/>
        <item x="24"/>
        <item x="80"/>
        <item x="87"/>
        <item x="51"/>
        <item x="56"/>
        <item x="28"/>
        <item x="54"/>
        <item x="29"/>
        <item x="39"/>
        <item x="77"/>
        <item x="75"/>
        <item x="71"/>
        <item x="0"/>
        <item x="38"/>
        <item x="61"/>
        <item x="22"/>
        <item x="69"/>
        <item x="63"/>
        <item x="17"/>
        <item x="33"/>
        <item x="32"/>
        <item x="70"/>
        <item x="44"/>
        <item x="10"/>
        <item x="25"/>
        <item x="34"/>
        <item x="4"/>
        <item x="7"/>
        <item x="47"/>
        <item x="15"/>
        <item x="30"/>
        <item x="21"/>
        <item x="35"/>
        <item x="58"/>
        <item x="23"/>
        <item x="42"/>
        <item x="43"/>
        <item x="1"/>
        <item x="37"/>
        <item x="18"/>
        <item x="6"/>
        <item x="50"/>
        <item x="16"/>
        <item x="48"/>
        <item x="3"/>
        <item x="14"/>
        <item x="55"/>
        <item x="19"/>
        <item x="60"/>
        <item x="27"/>
        <item x="13"/>
        <item x="26"/>
        <item x="49"/>
        <item x="20"/>
        <item x="53"/>
        <item x="31"/>
        <item x="41"/>
        <item x="36"/>
        <item x="40"/>
        <item x="59"/>
        <item x="9"/>
        <item x="12"/>
        <item x="45"/>
        <item x="78"/>
        <item x="2"/>
        <item x="52"/>
        <item x="46"/>
        <item x="76"/>
        <item x="5"/>
        <item x="82"/>
        <item x="67"/>
        <item x="65"/>
        <item x="86"/>
        <item x="62"/>
        <item x="11"/>
        <item x="8"/>
        <item x="72"/>
        <item x="57"/>
        <item x="85"/>
        <item x="73"/>
        <item x="68"/>
        <item x="81"/>
        <item x="84"/>
        <item x="83"/>
        <item x="88"/>
        <item x="66"/>
        <item t="default"/>
      </items>
    </pivotField>
    <pivotField showAll="0"/>
    <pivotField showAll="0"/>
    <pivotField showAll="0"/>
    <pivotField showAll="0" defaultSubtotal="0">
      <items count="6">
        <item x="0"/>
        <item x="1"/>
        <item x="2"/>
        <item x="3"/>
        <item x="4"/>
        <item x="5"/>
      </items>
    </pivotField>
    <pivotField showAll="0" defaultSubtotal="0">
      <items count="4">
        <item x="0"/>
        <item x="1"/>
        <item x="2"/>
        <item x="3"/>
      </items>
    </pivotField>
  </pivotFields>
  <rowItems count="1">
    <i/>
  </rowItems>
  <colItems count="1">
    <i/>
  </colItems>
  <dataFields count="1">
    <dataField name="Count of Promoter_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L20:L21" firstHeaderRow="1" firstDataRow="1" firstDataCol="0"/>
  <pivotFields count="21">
    <pivotField showAll="0"/>
    <pivotField showAll="0"/>
    <pivotField showAll="0"/>
    <pivotField showAll="0">
      <items count="6">
        <item x="2"/>
        <item x="0"/>
        <item x="3"/>
        <item x="1"/>
        <item x="4"/>
        <item t="default"/>
      </items>
    </pivotField>
    <pivotField showAll="0"/>
    <pivotField numFmtId="164" showAll="0"/>
    <pivotField showAll="0"/>
    <pivotField showAll="0"/>
    <pivotField showAll="0"/>
    <pivotField showAll="0"/>
    <pivotField showAll="0"/>
    <pivotField showAll="0"/>
    <pivotField showAll="0"/>
    <pivotField showAll="0"/>
    <pivotField showAll="0">
      <items count="7">
        <item x="0"/>
        <item x="4"/>
        <item x="3"/>
        <item x="2"/>
        <item x="1"/>
        <item x="5"/>
        <item t="default"/>
      </items>
    </pivotField>
    <pivotField showAll="0"/>
    <pivotField showAll="0"/>
    <pivotField dataField="1" showAll="0"/>
    <pivotField showAll="0"/>
    <pivotField showAll="0"/>
    <pivotField showAll="0"/>
  </pivotFields>
  <rowItems count="1">
    <i/>
  </rowItems>
  <colItems count="1">
    <i/>
  </colItems>
  <dataFields count="1">
    <dataField name="Average of Audit_Score" fld="17" subtotal="average" baseField="0" baseItem="0" numFmtId="2"/>
  </dataFields>
  <formats count="2">
    <format dxfId="9">
      <pivotArea outline="0" collapsedLevelsAreSubtotals="1" fieldPosition="0"/>
    </format>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3"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Y5:Z11" firstHeaderRow="1" firstDataRow="1" firstDataCol="1" rowPageCount="2" colPageCount="1"/>
  <pivotFields count="10">
    <pivotField dataField="1" showAll="0">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pivotField>
    <pivotField showAll="0">
      <items count="344">
        <item x="61"/>
        <item x="0"/>
        <item x="9"/>
        <item x="98"/>
        <item x="99"/>
        <item x="100"/>
        <item x="101"/>
        <item x="102"/>
        <item x="103"/>
        <item x="104"/>
        <item x="105"/>
        <item x="106"/>
        <item x="107"/>
        <item x="10"/>
        <item x="108"/>
        <item x="109"/>
        <item x="110"/>
        <item x="111"/>
        <item x="112"/>
        <item x="113"/>
        <item x="114"/>
        <item x="115"/>
        <item x="116"/>
        <item x="117"/>
        <item x="11"/>
        <item x="118"/>
        <item x="119"/>
        <item x="120"/>
        <item x="121"/>
        <item x="122"/>
        <item x="123"/>
        <item x="124"/>
        <item x="125"/>
        <item x="126"/>
        <item x="127"/>
        <item x="12"/>
        <item x="128"/>
        <item x="129"/>
        <item x="130"/>
        <item x="131"/>
        <item x="132"/>
        <item x="133"/>
        <item x="134"/>
        <item x="135"/>
        <item x="136"/>
        <item x="137"/>
        <item x="13"/>
        <item x="138"/>
        <item x="139"/>
        <item x="140"/>
        <item x="141"/>
        <item x="142"/>
        <item x="143"/>
        <item x="144"/>
        <item x="145"/>
        <item x="146"/>
        <item x="14"/>
        <item x="147"/>
        <item x="148"/>
        <item x="149"/>
        <item x="150"/>
        <item x="151"/>
        <item x="152"/>
        <item x="153"/>
        <item x="154"/>
        <item x="155"/>
        <item x="156"/>
        <item x="15"/>
        <item x="157"/>
        <item x="158"/>
        <item x="159"/>
        <item x="160"/>
        <item x="161"/>
        <item x="162"/>
        <item x="163"/>
        <item x="164"/>
        <item x="165"/>
        <item x="166"/>
        <item x="16"/>
        <item x="167"/>
        <item x="168"/>
        <item x="169"/>
        <item x="170"/>
        <item x="171"/>
        <item x="172"/>
        <item x="173"/>
        <item x="174"/>
        <item x="175"/>
        <item x="17"/>
        <item x="176"/>
        <item x="177"/>
        <item x="178"/>
        <item x="179"/>
        <item x="180"/>
        <item x="181"/>
        <item x="182"/>
        <item x="183"/>
        <item x="184"/>
        <item x="18"/>
        <item x="185"/>
        <item x="186"/>
        <item x="187"/>
        <item x="188"/>
        <item x="189"/>
        <item x="190"/>
        <item x="191"/>
        <item x="192"/>
        <item x="193"/>
        <item x="194"/>
        <item x="1"/>
        <item x="19"/>
        <item x="195"/>
        <item x="196"/>
        <item x="197"/>
        <item x="198"/>
        <item x="199"/>
        <item x="200"/>
        <item x="201"/>
        <item x="202"/>
        <item x="203"/>
        <item x="204"/>
        <item x="20"/>
        <item x="205"/>
        <item x="206"/>
        <item x="207"/>
        <item x="208"/>
        <item x="209"/>
        <item x="210"/>
        <item x="211"/>
        <item x="212"/>
        <item x="21"/>
        <item x="213"/>
        <item x="214"/>
        <item x="215"/>
        <item x="216"/>
        <item x="217"/>
        <item x="218"/>
        <item x="219"/>
        <item x="220"/>
        <item x="221"/>
        <item x="222"/>
        <item x="22"/>
        <item x="223"/>
        <item x="224"/>
        <item x="225"/>
        <item x="226"/>
        <item x="227"/>
        <item x="228"/>
        <item x="229"/>
        <item x="230"/>
        <item x="231"/>
        <item x="232"/>
        <item x="23"/>
        <item x="233"/>
        <item x="234"/>
        <item x="235"/>
        <item x="236"/>
        <item x="237"/>
        <item x="238"/>
        <item x="239"/>
        <item x="240"/>
        <item x="241"/>
        <item x="242"/>
        <item x="24"/>
        <item x="243"/>
        <item x="244"/>
        <item x="245"/>
        <item x="246"/>
        <item x="247"/>
        <item x="248"/>
        <item x="249"/>
        <item x="250"/>
        <item x="251"/>
        <item x="252"/>
        <item x="25"/>
        <item x="253"/>
        <item x="254"/>
        <item x="255"/>
        <item x="256"/>
        <item x="257"/>
        <item x="258"/>
        <item x="259"/>
        <item x="260"/>
        <item x="261"/>
        <item x="262"/>
        <item x="26"/>
        <item x="263"/>
        <item x="264"/>
        <item x="265"/>
        <item x="266"/>
        <item x="267"/>
        <item x="268"/>
        <item x="269"/>
        <item x="270"/>
        <item x="271"/>
        <item x="272"/>
        <item x="27"/>
        <item x="273"/>
        <item x="274"/>
        <item x="275"/>
        <item x="276"/>
        <item x="277"/>
        <item x="278"/>
        <item x="279"/>
        <item x="280"/>
        <item x="281"/>
        <item x="282"/>
        <item x="28"/>
        <item x="283"/>
        <item x="284"/>
        <item x="285"/>
        <item x="286"/>
        <item x="287"/>
        <item x="288"/>
        <item x="289"/>
        <item x="290"/>
        <item x="291"/>
        <item x="292"/>
        <item x="2"/>
        <item x="29"/>
        <item x="293"/>
        <item x="294"/>
        <item x="295"/>
        <item x="296"/>
        <item x="297"/>
        <item x="298"/>
        <item x="299"/>
        <item x="300"/>
        <item x="301"/>
        <item x="30"/>
        <item x="302"/>
        <item x="303"/>
        <item x="304"/>
        <item x="305"/>
        <item x="306"/>
        <item x="307"/>
        <item x="308"/>
        <item x="309"/>
        <item x="310"/>
        <item x="311"/>
        <item x="31"/>
        <item x="312"/>
        <item x="313"/>
        <item x="314"/>
        <item x="315"/>
        <item x="316"/>
        <item x="317"/>
        <item x="318"/>
        <item x="319"/>
        <item x="320"/>
        <item x="321"/>
        <item x="32"/>
        <item x="322"/>
        <item x="323"/>
        <item x="324"/>
        <item x="325"/>
        <item x="326"/>
        <item x="327"/>
        <item x="328"/>
        <item x="329"/>
        <item x="330"/>
        <item x="331"/>
        <item x="33"/>
        <item x="332"/>
        <item x="333"/>
        <item x="334"/>
        <item x="335"/>
        <item x="336"/>
        <item x="337"/>
        <item x="338"/>
        <item x="339"/>
        <item x="340"/>
        <item x="341"/>
        <item x="34"/>
        <item x="342"/>
        <item x="35"/>
        <item x="36"/>
        <item x="37"/>
        <item x="38"/>
        <item x="3"/>
        <item x="39"/>
        <item x="40"/>
        <item x="41"/>
        <item x="42"/>
        <item x="43"/>
        <item x="44"/>
        <item x="45"/>
        <item x="46"/>
        <item x="47"/>
        <item x="48"/>
        <item x="4"/>
        <item x="49"/>
        <item x="50"/>
        <item x="51"/>
        <item x="52"/>
        <item x="53"/>
        <item x="54"/>
        <item x="55"/>
        <item x="56"/>
        <item x="57"/>
        <item x="58"/>
        <item x="5"/>
        <item x="59"/>
        <item x="60"/>
        <item x="62"/>
        <item x="63"/>
        <item x="64"/>
        <item x="65"/>
        <item x="66"/>
        <item x="67"/>
        <item x="68"/>
        <item x="6"/>
        <item x="69"/>
        <item x="70"/>
        <item x="71"/>
        <item x="72"/>
        <item x="73"/>
        <item x="74"/>
        <item x="75"/>
        <item x="76"/>
        <item x="77"/>
        <item x="78"/>
        <item x="7"/>
        <item x="79"/>
        <item x="80"/>
        <item x="81"/>
        <item x="82"/>
        <item x="83"/>
        <item x="84"/>
        <item x="85"/>
        <item x="86"/>
        <item x="87"/>
        <item x="8"/>
        <item x="88"/>
        <item x="89"/>
        <item x="90"/>
        <item x="91"/>
        <item x="92"/>
        <item x="93"/>
        <item x="94"/>
        <item x="95"/>
        <item x="96"/>
        <item x="97"/>
        <item t="default"/>
      </items>
    </pivotField>
    <pivotField showAll="0"/>
    <pivotField axis="axisPage" showAll="0">
      <items count="6">
        <item x="2"/>
        <item x="1"/>
        <item x="4"/>
        <item x="0"/>
        <item x="3"/>
        <item t="default"/>
      </items>
    </pivotField>
    <pivotField axis="axisRow" showAll="0">
      <items count="6">
        <item x="4"/>
        <item x="2"/>
        <item x="0"/>
        <item x="1"/>
        <item x="3"/>
        <item t="default"/>
      </items>
    </pivotField>
    <pivotField axis="axisPage" showAll="0">
      <items count="5">
        <item x="3"/>
        <item x="2"/>
        <item x="1"/>
        <item x="0"/>
        <item t="default"/>
      </items>
    </pivotField>
    <pivotField showAll="0"/>
    <pivotField showAll="0"/>
    <pivotField showAll="0"/>
    <pivotField showAll="0"/>
  </pivotFields>
  <rowFields count="1">
    <field x="4"/>
  </rowFields>
  <rowItems count="6">
    <i>
      <x/>
    </i>
    <i>
      <x v="1"/>
    </i>
    <i>
      <x v="2"/>
    </i>
    <i>
      <x v="3"/>
    </i>
    <i>
      <x v="4"/>
    </i>
    <i t="grand">
      <x/>
    </i>
  </rowItems>
  <colItems count="1">
    <i/>
  </colItems>
  <pageFields count="2">
    <pageField fld="3" hier="-1"/>
    <pageField fld="5" hier="-1"/>
  </pageFields>
  <dataFields count="1">
    <dataField name="Count of Store_ID" fld="0" subtotal="count" baseField="0" baseItem="0"/>
  </dataFields>
  <chartFormats count="12">
    <chartFormat chart="0" format="0" series="1">
      <pivotArea type="data" outline="0" fieldPosition="0">
        <references count="1">
          <reference field="4294967294" count="1" selected="0">
            <x v="0"/>
          </reference>
        </references>
      </pivotArea>
    </chartFormat>
    <chartFormat chart="3" format="37" series="1">
      <pivotArea type="data" outline="0" fieldPosition="0">
        <references count="1">
          <reference field="4294967294" count="1" selected="0">
            <x v="0"/>
          </reference>
        </references>
      </pivotArea>
    </chartFormat>
    <chartFormat chart="3" format="38">
      <pivotArea type="data" outline="0" fieldPosition="0">
        <references count="2">
          <reference field="4294967294" count="1" selected="0">
            <x v="0"/>
          </reference>
          <reference field="4" count="1" selected="0">
            <x v="0"/>
          </reference>
        </references>
      </pivotArea>
    </chartFormat>
    <chartFormat chart="3" format="39">
      <pivotArea type="data" outline="0" fieldPosition="0">
        <references count="2">
          <reference field="4294967294" count="1" selected="0">
            <x v="0"/>
          </reference>
          <reference field="4" count="1" selected="0">
            <x v="1"/>
          </reference>
        </references>
      </pivotArea>
    </chartFormat>
    <chartFormat chart="3" format="40">
      <pivotArea type="data" outline="0" fieldPosition="0">
        <references count="2">
          <reference field="4294967294" count="1" selected="0">
            <x v="0"/>
          </reference>
          <reference field="4" count="1" selected="0">
            <x v="2"/>
          </reference>
        </references>
      </pivotArea>
    </chartFormat>
    <chartFormat chart="3" format="41">
      <pivotArea type="data" outline="0" fieldPosition="0">
        <references count="2">
          <reference field="4294967294" count="1" selected="0">
            <x v="0"/>
          </reference>
          <reference field="4" count="1" selected="0">
            <x v="3"/>
          </reference>
        </references>
      </pivotArea>
    </chartFormat>
    <chartFormat chart="3" format="42">
      <pivotArea type="data" outline="0" fieldPosition="0">
        <references count="2">
          <reference field="4294967294" count="1" selected="0">
            <x v="0"/>
          </reference>
          <reference field="4" count="1" selected="0">
            <x v="4"/>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 chart="0" format="5">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L17:M18" firstHeaderRow="0" firstDataRow="1" firstDataCol="0"/>
  <pivotFields count="21">
    <pivotField dataField="1" showAll="0">
      <items count="15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t="default"/>
      </items>
    </pivotField>
    <pivotField showAll="0"/>
    <pivotField showAll="0"/>
    <pivotField showAll="0">
      <items count="6">
        <item x="2"/>
        <item x="0"/>
        <item x="3"/>
        <item x="1"/>
        <item x="4"/>
        <item t="default"/>
      </items>
    </pivotField>
    <pivotField showAll="0"/>
    <pivotField numFmtId="164" showAll="0"/>
    <pivotField showAll="0"/>
    <pivotField showAll="0"/>
    <pivotField showAll="0"/>
    <pivotField showAll="0"/>
    <pivotField showAll="0"/>
    <pivotField showAll="0"/>
    <pivotField dataField="1" showAll="0"/>
    <pivotField showAll="0"/>
    <pivotField showAll="0">
      <items count="7">
        <item x="0"/>
        <item x="4"/>
        <item x="3"/>
        <item x="2"/>
        <item x="1"/>
        <item x="5"/>
        <item t="default"/>
      </items>
    </pivotField>
    <pivotField showAll="0"/>
    <pivotField showAll="0"/>
    <pivotField showAll="0"/>
    <pivotField showAll="0"/>
    <pivotField showAll="0"/>
    <pivotField showAll="0"/>
  </pivotFields>
  <rowItems count="1">
    <i/>
  </rowItems>
  <colFields count="1">
    <field x="-2"/>
  </colFields>
  <colItems count="2">
    <i>
      <x/>
    </i>
    <i i="1">
      <x v="1"/>
    </i>
  </colItems>
  <dataFields count="2">
    <dataField name="Sum of Revenue" fld="12" baseField="0" baseItem="0"/>
    <dataField name="Count of Visi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S26:T37" firstHeaderRow="1" firstDataRow="1" firstDataCol="1"/>
  <pivotFields count="12">
    <pivotField showAll="0"/>
    <pivotField axis="axisRow" showAll="0" measureFilter="1">
      <items count="295">
        <item x="92"/>
        <item x="218"/>
        <item x="51"/>
        <item x="271"/>
        <item x="106"/>
        <item x="270"/>
        <item x="233"/>
        <item x="196"/>
        <item x="141"/>
        <item x="8"/>
        <item x="26"/>
        <item x="44"/>
        <item x="226"/>
        <item x="268"/>
        <item x="94"/>
        <item x="160"/>
        <item x="227"/>
        <item x="104"/>
        <item x="30"/>
        <item x="42"/>
        <item x="259"/>
        <item x="277"/>
        <item x="207"/>
        <item x="262"/>
        <item x="7"/>
        <item x="122"/>
        <item x="225"/>
        <item x="151"/>
        <item x="266"/>
        <item x="6"/>
        <item x="128"/>
        <item x="21"/>
        <item x="134"/>
        <item x="0"/>
        <item x="14"/>
        <item x="68"/>
        <item x="59"/>
        <item x="102"/>
        <item x="186"/>
        <item x="53"/>
        <item x="2"/>
        <item x="39"/>
        <item x="75"/>
        <item x="115"/>
        <item x="243"/>
        <item x="162"/>
        <item x="174"/>
        <item x="157"/>
        <item x="124"/>
        <item x="208"/>
        <item x="258"/>
        <item x="250"/>
        <item x="49"/>
        <item x="291"/>
        <item x="238"/>
        <item x="237"/>
        <item x="293"/>
        <item x="187"/>
        <item x="52"/>
        <item x="72"/>
        <item x="261"/>
        <item x="287"/>
        <item x="240"/>
        <item x="147"/>
        <item x="168"/>
        <item x="16"/>
        <item x="198"/>
        <item x="96"/>
        <item x="146"/>
        <item x="217"/>
        <item x="93"/>
        <item x="73"/>
        <item x="202"/>
        <item x="231"/>
        <item x="131"/>
        <item x="269"/>
        <item x="80"/>
        <item x="228"/>
        <item x="245"/>
        <item x="71"/>
        <item x="67"/>
        <item x="81"/>
        <item x="28"/>
        <item x="183"/>
        <item x="253"/>
        <item x="193"/>
        <item x="127"/>
        <item x="173"/>
        <item x="98"/>
        <item x="182"/>
        <item x="91"/>
        <item x="235"/>
        <item x="86"/>
        <item x="37"/>
        <item x="158"/>
        <item x="289"/>
        <item x="118"/>
        <item x="195"/>
        <item x="9"/>
        <item x="232"/>
        <item x="230"/>
        <item x="65"/>
        <item x="197"/>
        <item x="79"/>
        <item x="78"/>
        <item x="234"/>
        <item x="130"/>
        <item x="99"/>
        <item x="209"/>
        <item x="264"/>
        <item x="46"/>
        <item x="215"/>
        <item x="278"/>
        <item x="77"/>
        <item x="246"/>
        <item x="29"/>
        <item x="154"/>
        <item x="221"/>
        <item x="184"/>
        <item x="120"/>
        <item x="117"/>
        <item x="274"/>
        <item x="90"/>
        <item x="276"/>
        <item x="150"/>
        <item x="145"/>
        <item x="176"/>
        <item x="185"/>
        <item x="164"/>
        <item x="12"/>
        <item x="206"/>
        <item x="133"/>
        <item x="1"/>
        <item x="38"/>
        <item x="50"/>
        <item x="132"/>
        <item x="254"/>
        <item x="280"/>
        <item x="105"/>
        <item x="87"/>
        <item x="155"/>
        <item x="213"/>
        <item x="216"/>
        <item x="152"/>
        <item x="10"/>
        <item x="177"/>
        <item x="137"/>
        <item x="247"/>
        <item x="189"/>
        <item x="54"/>
        <item x="22"/>
        <item x="139"/>
        <item x="161"/>
        <item x="224"/>
        <item x="292"/>
        <item x="180"/>
        <item x="13"/>
        <item x="74"/>
        <item x="153"/>
        <item x="282"/>
        <item x="200"/>
        <item x="263"/>
        <item x="135"/>
        <item x="171"/>
        <item x="107"/>
        <item x="178"/>
        <item x="192"/>
        <item x="256"/>
        <item x="100"/>
        <item x="60"/>
        <item x="48"/>
        <item x="244"/>
        <item x="257"/>
        <item x="76"/>
        <item x="34"/>
        <item x="181"/>
        <item x="119"/>
        <item x="260"/>
        <item x="144"/>
        <item x="286"/>
        <item x="109"/>
        <item x="222"/>
        <item x="121"/>
        <item x="83"/>
        <item x="95"/>
        <item x="211"/>
        <item x="62"/>
        <item x="15"/>
        <item x="20"/>
        <item x="156"/>
        <item x="204"/>
        <item x="179"/>
        <item x="166"/>
        <item x="41"/>
        <item x="19"/>
        <item x="265"/>
        <item x="188"/>
        <item x="242"/>
        <item x="88"/>
        <item x="116"/>
        <item x="82"/>
        <item x="273"/>
        <item x="113"/>
        <item x="194"/>
        <item x="239"/>
        <item x="284"/>
        <item x="23"/>
        <item x="255"/>
        <item x="142"/>
        <item x="64"/>
        <item x="3"/>
        <item x="175"/>
        <item x="236"/>
        <item x="32"/>
        <item x="47"/>
        <item x="110"/>
        <item x="5"/>
        <item x="167"/>
        <item x="219"/>
        <item x="165"/>
        <item x="140"/>
        <item x="129"/>
        <item x="229"/>
        <item x="27"/>
        <item x="55"/>
        <item x="69"/>
        <item x="214"/>
        <item x="123"/>
        <item x="4"/>
        <item x="275"/>
        <item x="35"/>
        <item x="149"/>
        <item x="17"/>
        <item x="84"/>
        <item x="248"/>
        <item x="97"/>
        <item x="56"/>
        <item x="45"/>
        <item x="108"/>
        <item x="163"/>
        <item x="249"/>
        <item x="283"/>
        <item x="169"/>
        <item x="57"/>
        <item x="66"/>
        <item x="220"/>
        <item x="11"/>
        <item x="148"/>
        <item x="101"/>
        <item x="212"/>
        <item x="136"/>
        <item x="126"/>
        <item x="70"/>
        <item x="58"/>
        <item x="159"/>
        <item x="251"/>
        <item x="203"/>
        <item x="190"/>
        <item x="172"/>
        <item x="285"/>
        <item x="25"/>
        <item x="210"/>
        <item x="63"/>
        <item x="112"/>
        <item x="170"/>
        <item x="61"/>
        <item x="43"/>
        <item x="281"/>
        <item x="223"/>
        <item x="111"/>
        <item x="241"/>
        <item x="89"/>
        <item x="125"/>
        <item x="267"/>
        <item x="31"/>
        <item x="272"/>
        <item x="143"/>
        <item x="290"/>
        <item x="85"/>
        <item x="138"/>
        <item x="18"/>
        <item x="201"/>
        <item x="279"/>
        <item x="252"/>
        <item x="40"/>
        <item x="288"/>
        <item x="24"/>
        <item x="33"/>
        <item x="205"/>
        <item x="199"/>
        <item x="103"/>
        <item x="114"/>
        <item x="36"/>
        <item x="191"/>
        <item t="default"/>
      </items>
    </pivotField>
    <pivotField showAll="0">
      <items count="295">
        <item x="92"/>
        <item x="118"/>
        <item x="195"/>
        <item x="9"/>
        <item x="232"/>
        <item x="230"/>
        <item x="65"/>
        <item x="197"/>
        <item x="79"/>
        <item x="78"/>
        <item x="234"/>
        <item x="8"/>
        <item x="130"/>
        <item x="99"/>
        <item x="209"/>
        <item x="264"/>
        <item x="46"/>
        <item x="215"/>
        <item x="278"/>
        <item x="77"/>
        <item x="246"/>
        <item x="29"/>
        <item x="26"/>
        <item x="154"/>
        <item x="221"/>
        <item x="184"/>
        <item x="120"/>
        <item x="117"/>
        <item x="274"/>
        <item x="90"/>
        <item x="276"/>
        <item x="150"/>
        <item x="145"/>
        <item x="44"/>
        <item x="176"/>
        <item x="185"/>
        <item x="164"/>
        <item x="12"/>
        <item x="206"/>
        <item x="133"/>
        <item x="1"/>
        <item x="38"/>
        <item x="50"/>
        <item x="132"/>
        <item x="226"/>
        <item x="254"/>
        <item x="280"/>
        <item x="105"/>
        <item x="87"/>
        <item x="155"/>
        <item x="213"/>
        <item x="216"/>
        <item x="152"/>
        <item x="10"/>
        <item x="177"/>
        <item x="268"/>
        <item x="137"/>
        <item x="247"/>
        <item x="189"/>
        <item x="54"/>
        <item x="22"/>
        <item x="139"/>
        <item x="161"/>
        <item x="224"/>
        <item x="292"/>
        <item x="180"/>
        <item x="94"/>
        <item x="13"/>
        <item x="74"/>
        <item x="153"/>
        <item x="282"/>
        <item x="200"/>
        <item x="263"/>
        <item x="135"/>
        <item x="171"/>
        <item x="107"/>
        <item x="178"/>
        <item x="160"/>
        <item x="192"/>
        <item x="256"/>
        <item x="100"/>
        <item x="60"/>
        <item x="48"/>
        <item x="244"/>
        <item x="257"/>
        <item x="76"/>
        <item x="34"/>
        <item x="181"/>
        <item x="227"/>
        <item x="119"/>
        <item x="260"/>
        <item x="144"/>
        <item x="286"/>
        <item x="109"/>
        <item x="222"/>
        <item x="121"/>
        <item x="83"/>
        <item x="95"/>
        <item x="211"/>
        <item x="104"/>
        <item x="62"/>
        <item x="15"/>
        <item x="20"/>
        <item x="156"/>
        <item x="204"/>
        <item x="179"/>
        <item x="166"/>
        <item x="41"/>
        <item x="19"/>
        <item x="265"/>
        <item x="218"/>
        <item x="30"/>
        <item x="188"/>
        <item x="242"/>
        <item x="88"/>
        <item x="116"/>
        <item x="82"/>
        <item x="273"/>
        <item x="113"/>
        <item x="194"/>
        <item x="239"/>
        <item x="284"/>
        <item x="23"/>
        <item x="255"/>
        <item x="142"/>
        <item x="64"/>
        <item x="3"/>
        <item x="175"/>
        <item x="236"/>
        <item x="32"/>
        <item x="47"/>
        <item x="110"/>
        <item x="42"/>
        <item x="5"/>
        <item x="167"/>
        <item x="219"/>
        <item x="165"/>
        <item x="140"/>
        <item x="129"/>
        <item x="229"/>
        <item x="27"/>
        <item x="55"/>
        <item x="69"/>
        <item x="259"/>
        <item x="214"/>
        <item x="123"/>
        <item x="4"/>
        <item x="275"/>
        <item x="35"/>
        <item x="149"/>
        <item x="17"/>
        <item x="84"/>
        <item x="248"/>
        <item x="277"/>
        <item x="97"/>
        <item x="56"/>
        <item x="45"/>
        <item x="108"/>
        <item x="163"/>
        <item x="249"/>
        <item x="283"/>
        <item x="169"/>
        <item x="57"/>
        <item x="207"/>
        <item x="66"/>
        <item x="220"/>
        <item x="11"/>
        <item x="148"/>
        <item x="101"/>
        <item x="212"/>
        <item x="136"/>
        <item x="126"/>
        <item x="70"/>
        <item x="58"/>
        <item x="262"/>
        <item x="159"/>
        <item x="251"/>
        <item x="203"/>
        <item x="190"/>
        <item x="172"/>
        <item x="285"/>
        <item x="25"/>
        <item x="210"/>
        <item x="63"/>
        <item x="112"/>
        <item x="7"/>
        <item x="170"/>
        <item x="61"/>
        <item x="43"/>
        <item x="281"/>
        <item x="223"/>
        <item x="111"/>
        <item x="241"/>
        <item x="89"/>
        <item x="125"/>
        <item x="267"/>
        <item x="122"/>
        <item x="31"/>
        <item x="272"/>
        <item x="143"/>
        <item x="290"/>
        <item x="85"/>
        <item x="138"/>
        <item x="18"/>
        <item x="201"/>
        <item x="279"/>
        <item x="225"/>
        <item x="252"/>
        <item x="40"/>
        <item x="288"/>
        <item x="24"/>
        <item x="33"/>
        <item x="205"/>
        <item x="199"/>
        <item x="103"/>
        <item x="114"/>
        <item x="36"/>
        <item x="51"/>
        <item x="151"/>
        <item x="191"/>
        <item x="266"/>
        <item x="6"/>
        <item x="128"/>
        <item x="21"/>
        <item x="134"/>
        <item x="0"/>
        <item x="14"/>
        <item x="68"/>
        <item x="271"/>
        <item x="59"/>
        <item x="102"/>
        <item x="186"/>
        <item x="53"/>
        <item x="2"/>
        <item x="39"/>
        <item x="75"/>
        <item x="115"/>
        <item x="243"/>
        <item x="162"/>
        <item x="106"/>
        <item x="174"/>
        <item x="157"/>
        <item x="124"/>
        <item x="208"/>
        <item x="258"/>
        <item x="250"/>
        <item x="49"/>
        <item x="291"/>
        <item x="238"/>
        <item x="237"/>
        <item x="270"/>
        <item x="293"/>
        <item x="187"/>
        <item x="52"/>
        <item x="72"/>
        <item x="261"/>
        <item x="287"/>
        <item x="240"/>
        <item x="147"/>
        <item x="168"/>
        <item x="16"/>
        <item x="233"/>
        <item x="198"/>
        <item x="96"/>
        <item x="146"/>
        <item x="217"/>
        <item x="93"/>
        <item x="73"/>
        <item x="202"/>
        <item x="231"/>
        <item x="131"/>
        <item x="269"/>
        <item x="196"/>
        <item x="80"/>
        <item x="228"/>
        <item x="245"/>
        <item x="71"/>
        <item x="67"/>
        <item x="81"/>
        <item x="28"/>
        <item x="183"/>
        <item x="253"/>
        <item x="193"/>
        <item x="141"/>
        <item x="127"/>
        <item x="173"/>
        <item x="98"/>
        <item x="182"/>
        <item x="91"/>
        <item x="235"/>
        <item x="86"/>
        <item x="37"/>
        <item x="158"/>
        <item x="289"/>
        <item t="default"/>
      </items>
    </pivotField>
    <pivotField showAll="0"/>
    <pivotField numFmtId="164" showAll="0"/>
    <pivotField dataField="1" showAll="0"/>
    <pivotField showAll="0"/>
    <pivotField showAll="0"/>
    <pivotField showAll="0"/>
    <pivotField showAll="0"/>
    <pivotField showAll="0" defaultSubtotal="0"/>
    <pivotField showAll="0" defaultSubtotal="0"/>
  </pivotFields>
  <rowFields count="1">
    <field x="1"/>
  </rowFields>
  <rowItems count="11">
    <i>
      <x v="76"/>
    </i>
    <i>
      <x v="116"/>
    </i>
    <i>
      <x v="126"/>
    </i>
    <i>
      <x v="145"/>
    </i>
    <i>
      <x v="171"/>
    </i>
    <i>
      <x v="176"/>
    </i>
    <i>
      <x v="187"/>
    </i>
    <i>
      <x v="192"/>
    </i>
    <i>
      <x v="215"/>
    </i>
    <i>
      <x v="248"/>
    </i>
    <i t="grand">
      <x/>
    </i>
  </rowItems>
  <colItems count="1">
    <i/>
  </colItems>
  <dataFields count="1">
    <dataField name="Sum of Visits_Made" fld="5" baseField="0" baseItem="0"/>
  </dataFields>
  <chartFormats count="2">
    <chartFormat chart="0" format="2" series="1">
      <pivotArea type="data" outline="0" fieldPosition="0">
        <references count="1">
          <reference field="4294967294" count="1" selected="0">
            <x v="0"/>
          </reference>
        </references>
      </pivotArea>
    </chartFormat>
    <chartFormat chart="2"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D14:E21" firstHeaderRow="1" firstDataRow="1" firstDataCol="1"/>
  <pivotFields count="21">
    <pivotField showAll="0"/>
    <pivotField showAll="0"/>
    <pivotField showAll="0"/>
    <pivotField showAll="0">
      <items count="6">
        <item x="2"/>
        <item x="0"/>
        <item x="3"/>
        <item x="1"/>
        <item x="4"/>
        <item t="default"/>
      </items>
    </pivotField>
    <pivotField showAll="0"/>
    <pivotField numFmtId="164" showAll="0"/>
    <pivotField showAll="0"/>
    <pivotField showAll="0"/>
    <pivotField showAll="0"/>
    <pivotField showAll="0"/>
    <pivotField showAll="0"/>
    <pivotField showAll="0"/>
    <pivotField dataField="1" showAll="0"/>
    <pivotField showAll="0"/>
    <pivotField axis="axisRow" showAll="0">
      <items count="7">
        <item x="0"/>
        <item x="4"/>
        <item x="3"/>
        <item x="2"/>
        <item x="1"/>
        <item x="5"/>
        <item t="default"/>
      </items>
    </pivotField>
    <pivotField showAll="0"/>
    <pivotField showAll="0"/>
    <pivotField showAll="0"/>
    <pivotField showAll="0"/>
    <pivotField showAll="0"/>
    <pivotField showAll="0"/>
  </pivotFields>
  <rowFields count="1">
    <field x="14"/>
  </rowFields>
  <rowItems count="7">
    <i>
      <x/>
    </i>
    <i>
      <x v="1"/>
    </i>
    <i>
      <x v="2"/>
    </i>
    <i>
      <x v="3"/>
    </i>
    <i>
      <x v="4"/>
    </i>
    <i>
      <x v="5"/>
    </i>
    <i t="grand">
      <x/>
    </i>
  </rowItems>
  <colItems count="1">
    <i/>
  </colItems>
  <dataFields count="1">
    <dataField name="Sum of Revenue" fld="12" baseField="0" baseItem="0"/>
  </dataFields>
  <chartFormats count="14">
    <chartFormat chart="0" format="0" series="1">
      <pivotArea type="data" outline="0" fieldPosition="0">
        <references count="1">
          <reference field="4294967294" count="1" selected="0">
            <x v="0"/>
          </reference>
        </references>
      </pivotArea>
    </chartFormat>
    <chartFormat chart="2" format="16">
      <pivotArea type="data" outline="0" fieldPosition="0">
        <references count="2">
          <reference field="4294967294" count="1" selected="0">
            <x v="0"/>
          </reference>
          <reference field="14" count="1" selected="0">
            <x v="0"/>
          </reference>
        </references>
      </pivotArea>
    </chartFormat>
    <chartFormat chart="2" format="17">
      <pivotArea type="data" outline="0" fieldPosition="0">
        <references count="2">
          <reference field="4294967294" count="1" selected="0">
            <x v="0"/>
          </reference>
          <reference field="14" count="1" selected="0">
            <x v="1"/>
          </reference>
        </references>
      </pivotArea>
    </chartFormat>
    <chartFormat chart="2" format="18">
      <pivotArea type="data" outline="0" fieldPosition="0">
        <references count="2">
          <reference field="4294967294" count="1" selected="0">
            <x v="0"/>
          </reference>
          <reference field="14" count="1" selected="0">
            <x v="2"/>
          </reference>
        </references>
      </pivotArea>
    </chartFormat>
    <chartFormat chart="2" format="19">
      <pivotArea type="data" outline="0" fieldPosition="0">
        <references count="2">
          <reference field="4294967294" count="1" selected="0">
            <x v="0"/>
          </reference>
          <reference field="14" count="1" selected="0">
            <x v="3"/>
          </reference>
        </references>
      </pivotArea>
    </chartFormat>
    <chartFormat chart="2" format="20">
      <pivotArea type="data" outline="0" fieldPosition="0">
        <references count="2">
          <reference field="4294967294" count="1" selected="0">
            <x v="0"/>
          </reference>
          <reference field="14" count="1" selected="0">
            <x v="4"/>
          </reference>
        </references>
      </pivotArea>
    </chartFormat>
    <chartFormat chart="2" format="21">
      <pivotArea type="data" outline="0" fieldPosition="0">
        <references count="2">
          <reference field="4294967294" count="1" selected="0">
            <x v="0"/>
          </reference>
          <reference field="14" count="1" selected="0">
            <x v="5"/>
          </reference>
        </references>
      </pivotArea>
    </chartFormat>
    <chartFormat chart="2" format="22"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4" count="1" selected="0">
            <x v="0"/>
          </reference>
        </references>
      </pivotArea>
    </chartFormat>
    <chartFormat chart="0" format="2">
      <pivotArea type="data" outline="0" fieldPosition="0">
        <references count="2">
          <reference field="4294967294" count="1" selected="0">
            <x v="0"/>
          </reference>
          <reference field="14" count="1" selected="0">
            <x v="1"/>
          </reference>
        </references>
      </pivotArea>
    </chartFormat>
    <chartFormat chart="0" format="3">
      <pivotArea type="data" outline="0" fieldPosition="0">
        <references count="2">
          <reference field="4294967294" count="1" selected="0">
            <x v="0"/>
          </reference>
          <reference field="14" count="1" selected="0">
            <x v="2"/>
          </reference>
        </references>
      </pivotArea>
    </chartFormat>
    <chartFormat chart="0" format="4">
      <pivotArea type="data" outline="0" fieldPosition="0">
        <references count="2">
          <reference field="4294967294" count="1" selected="0">
            <x v="0"/>
          </reference>
          <reference field="14" count="1" selected="0">
            <x v="3"/>
          </reference>
        </references>
      </pivotArea>
    </chartFormat>
    <chartFormat chart="0" format="5">
      <pivotArea type="data" outline="0" fieldPosition="0">
        <references count="2">
          <reference field="4294967294" count="1" selected="0">
            <x v="0"/>
          </reference>
          <reference field="14" count="1" selected="0">
            <x v="4"/>
          </reference>
        </references>
      </pivotArea>
    </chartFormat>
    <chartFormat chart="0" format="6">
      <pivotArea type="data" outline="0" fieldPosition="0">
        <references count="2">
          <reference field="4294967294" count="1" selected="0">
            <x v="0"/>
          </reference>
          <reference field="1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U5:V11" firstHeaderRow="1" firstDataRow="1" firstDataCol="1"/>
  <pivotFields count="12">
    <pivotField showAll="0"/>
    <pivotField showAll="0">
      <items count="295">
        <item x="92"/>
        <item x="218"/>
        <item x="51"/>
        <item x="271"/>
        <item x="106"/>
        <item x="270"/>
        <item x="233"/>
        <item x="196"/>
        <item x="141"/>
        <item x="8"/>
        <item x="26"/>
        <item x="44"/>
        <item x="226"/>
        <item x="268"/>
        <item x="94"/>
        <item x="160"/>
        <item x="227"/>
        <item x="104"/>
        <item x="30"/>
        <item x="42"/>
        <item x="259"/>
        <item x="277"/>
        <item x="207"/>
        <item x="262"/>
        <item x="7"/>
        <item x="122"/>
        <item x="225"/>
        <item x="151"/>
        <item x="266"/>
        <item x="6"/>
        <item x="128"/>
        <item x="21"/>
        <item x="134"/>
        <item x="0"/>
        <item x="14"/>
        <item x="68"/>
        <item x="59"/>
        <item x="102"/>
        <item x="186"/>
        <item x="53"/>
        <item x="2"/>
        <item x="39"/>
        <item x="75"/>
        <item x="115"/>
        <item x="243"/>
        <item x="162"/>
        <item x="174"/>
        <item x="157"/>
        <item x="124"/>
        <item x="208"/>
        <item x="258"/>
        <item x="250"/>
        <item x="49"/>
        <item x="291"/>
        <item x="238"/>
        <item x="237"/>
        <item x="293"/>
        <item x="187"/>
        <item x="52"/>
        <item x="72"/>
        <item x="261"/>
        <item x="287"/>
        <item x="240"/>
        <item x="147"/>
        <item x="168"/>
        <item x="16"/>
        <item x="198"/>
        <item x="96"/>
        <item x="146"/>
        <item x="217"/>
        <item x="93"/>
        <item x="73"/>
        <item x="202"/>
        <item x="231"/>
        <item x="131"/>
        <item x="269"/>
        <item x="80"/>
        <item x="228"/>
        <item x="245"/>
        <item x="71"/>
        <item x="67"/>
        <item x="81"/>
        <item x="28"/>
        <item x="183"/>
        <item x="253"/>
        <item x="193"/>
        <item x="127"/>
        <item x="173"/>
        <item x="98"/>
        <item x="182"/>
        <item x="91"/>
        <item x="235"/>
        <item x="86"/>
        <item x="37"/>
        <item x="158"/>
        <item x="289"/>
        <item x="118"/>
        <item x="195"/>
        <item x="9"/>
        <item x="232"/>
        <item x="230"/>
        <item x="65"/>
        <item x="197"/>
        <item x="79"/>
        <item x="78"/>
        <item x="234"/>
        <item x="130"/>
        <item x="99"/>
        <item x="209"/>
        <item x="264"/>
        <item x="46"/>
        <item x="215"/>
        <item x="278"/>
        <item x="77"/>
        <item x="246"/>
        <item x="29"/>
        <item x="154"/>
        <item x="221"/>
        <item x="184"/>
        <item x="120"/>
        <item x="117"/>
        <item x="274"/>
        <item x="90"/>
        <item x="276"/>
        <item x="150"/>
        <item x="145"/>
        <item x="176"/>
        <item x="185"/>
        <item x="164"/>
        <item x="12"/>
        <item x="206"/>
        <item x="133"/>
        <item x="1"/>
        <item x="38"/>
        <item x="50"/>
        <item x="132"/>
        <item x="254"/>
        <item x="280"/>
        <item x="105"/>
        <item x="87"/>
        <item x="155"/>
        <item x="213"/>
        <item x="216"/>
        <item x="152"/>
        <item x="10"/>
        <item x="177"/>
        <item x="137"/>
        <item x="247"/>
        <item x="189"/>
        <item x="54"/>
        <item x="22"/>
        <item x="139"/>
        <item x="161"/>
        <item x="224"/>
        <item x="292"/>
        <item x="180"/>
        <item x="13"/>
        <item x="74"/>
        <item x="153"/>
        <item x="282"/>
        <item x="200"/>
        <item x="263"/>
        <item x="135"/>
        <item x="171"/>
        <item x="107"/>
        <item x="178"/>
        <item x="192"/>
        <item x="256"/>
        <item x="100"/>
        <item x="60"/>
        <item x="48"/>
        <item x="244"/>
        <item x="257"/>
        <item x="76"/>
        <item x="34"/>
        <item x="181"/>
        <item x="119"/>
        <item x="260"/>
        <item x="144"/>
        <item x="286"/>
        <item x="109"/>
        <item x="222"/>
        <item x="121"/>
        <item x="83"/>
        <item x="95"/>
        <item x="211"/>
        <item x="62"/>
        <item x="15"/>
        <item x="20"/>
        <item x="156"/>
        <item x="204"/>
        <item x="179"/>
        <item x="166"/>
        <item x="41"/>
        <item x="19"/>
        <item x="265"/>
        <item x="188"/>
        <item x="242"/>
        <item x="88"/>
        <item x="116"/>
        <item x="82"/>
        <item x="273"/>
        <item x="113"/>
        <item x="194"/>
        <item x="239"/>
        <item x="284"/>
        <item x="23"/>
        <item x="255"/>
        <item x="142"/>
        <item x="64"/>
        <item x="3"/>
        <item x="175"/>
        <item x="236"/>
        <item x="32"/>
        <item x="47"/>
        <item x="110"/>
        <item x="5"/>
        <item x="167"/>
        <item x="219"/>
        <item x="165"/>
        <item x="140"/>
        <item x="129"/>
        <item x="229"/>
        <item x="27"/>
        <item x="55"/>
        <item x="69"/>
        <item x="214"/>
        <item x="123"/>
        <item x="4"/>
        <item x="275"/>
        <item x="35"/>
        <item x="149"/>
        <item x="17"/>
        <item x="84"/>
        <item x="248"/>
        <item x="97"/>
        <item x="56"/>
        <item x="45"/>
        <item x="108"/>
        <item x="163"/>
        <item x="249"/>
        <item x="283"/>
        <item x="169"/>
        <item x="57"/>
        <item x="66"/>
        <item x="220"/>
        <item x="11"/>
        <item x="148"/>
        <item x="101"/>
        <item x="212"/>
        <item x="136"/>
        <item x="126"/>
        <item x="70"/>
        <item x="58"/>
        <item x="159"/>
        <item x="251"/>
        <item x="203"/>
        <item x="190"/>
        <item x="172"/>
        <item x="285"/>
        <item x="25"/>
        <item x="210"/>
        <item x="63"/>
        <item x="112"/>
        <item x="170"/>
        <item x="61"/>
        <item x="43"/>
        <item x="281"/>
        <item x="223"/>
        <item x="111"/>
        <item x="241"/>
        <item x="89"/>
        <item x="125"/>
        <item x="267"/>
        <item x="31"/>
        <item x="272"/>
        <item x="143"/>
        <item x="290"/>
        <item x="85"/>
        <item x="138"/>
        <item x="18"/>
        <item x="201"/>
        <item x="279"/>
        <item x="252"/>
        <item x="40"/>
        <item x="288"/>
        <item x="24"/>
        <item x="33"/>
        <item x="205"/>
        <item x="199"/>
        <item x="103"/>
        <item x="114"/>
        <item x="36"/>
        <item x="191"/>
        <item t="default"/>
      </items>
    </pivotField>
    <pivotField showAll="0"/>
    <pivotField axis="axisRow" showAll="0">
      <items count="6">
        <item x="3"/>
        <item x="4"/>
        <item x="1"/>
        <item x="0"/>
        <item x="2"/>
        <item t="default"/>
      </items>
    </pivotField>
    <pivotField numFmtId="164" showAll="0"/>
    <pivotField showAll="0"/>
    <pivotField dataField="1" showAll="0"/>
    <pivotField showAll="0"/>
    <pivotField showAll="0"/>
    <pivotField showAll="0"/>
    <pivotField showAll="0" defaultSubtotal="0"/>
    <pivotField showAll="0" defaultSubtotal="0"/>
  </pivotFields>
  <rowFields count="1">
    <field x="3"/>
  </rowFields>
  <rowItems count="6">
    <i>
      <x/>
    </i>
    <i>
      <x v="1"/>
    </i>
    <i>
      <x v="2"/>
    </i>
    <i>
      <x v="3"/>
    </i>
    <i>
      <x v="4"/>
    </i>
    <i t="grand">
      <x/>
    </i>
  </rowItems>
  <colItems count="1">
    <i/>
  </colItems>
  <dataFields count="1">
    <dataField name="Sum of Hours_Worked" fld="6" baseField="0" baseItem="0"/>
  </dataFields>
  <chartFormats count="2">
    <chartFormat chart="0" format="0" series="1">
      <pivotArea type="data" outline="0" fieldPosition="0">
        <references count="1">
          <reference field="4294967294" count="1" selected="0">
            <x v="0"/>
          </reference>
        </references>
      </pivotArea>
    </chartFormat>
    <chartFormat chart="2"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mo_Type" sourceName="Promo_Type">
  <pivotTables>
    <pivotTable tabId="6" name="PivotTable1"/>
    <pivotTable tabId="6" name="PivotTable2"/>
    <pivotTable tabId="6" name="PivotTable3"/>
    <pivotTable tabId="6" name="PivotTable4"/>
    <pivotTable tabId="6" name="PivotTable5"/>
  </pivotTables>
  <data>
    <tabular pivotCacheId="1">
      <items count="6">
        <i x="0" s="1"/>
        <i x="4" s="1"/>
        <i x="3" s="1"/>
        <i x="2" s="1"/>
        <i x="1"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6" name="PivotTable1"/>
    <pivotTable tabId="6" name="PivotTable2"/>
    <pivotTable tabId="6" name="PivotTable3"/>
    <pivotTable tabId="6" name="PivotTable4"/>
    <pivotTable tabId="6" name="PivotTable5"/>
  </pivotTables>
  <data>
    <tabular pivotCacheId="1">
      <items count="5">
        <i x="2" s="1"/>
        <i x="0" s="1"/>
        <i x="3"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mo_Type" cache="Slicer_Promo_Type" caption="Promo_Type" rowHeight="234950"/>
  <slicer name="Region" cache="Slicer_Region" caption="Region"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Promo_Type 1" cache="Slicer_Promo_Type" caption="Promo_Type" style="SlicerStyleLight4" rowHeight="234950"/>
  <slicer name="Region 1" cache="Slicer_Region" caption="Region" style="SlicerStyleLight4" rowHeight="234950"/>
</slicers>
</file>

<file path=xl/tables/table1.xml><?xml version="1.0" encoding="utf-8"?>
<table xmlns="http://schemas.openxmlformats.org/spreadsheetml/2006/main" id="1" name="Table1" displayName="Table1" ref="A1:U1501" totalsRowShown="0" headerRowDxfId="30" headerRowBorderDxfId="29" tableBorderDxfId="28">
  <autoFilter ref="A1:U1501"/>
  <tableColumns count="21">
    <tableColumn id="1" name="Visit_ID"/>
    <tableColumn id="2" name="Promoter_ID"/>
    <tableColumn id="3" name="Store_ID"/>
    <tableColumn id="4" name="Region"/>
    <tableColumn id="5" name="City"/>
    <tableColumn id="6" name="Date" dataDxfId="27"/>
    <tableColumn id="18" name="day" dataDxfId="26">
      <calculatedColumnFormula>TEXT(Table1[[#This Row],[Date]],"dddd")</calculatedColumnFormula>
    </tableColumn>
    <tableColumn id="19" name="month" dataDxfId="25">
      <calculatedColumnFormula>TEXT(Table1[[#This Row],[Date]],"mmmm")</calculatedColumnFormula>
    </tableColumn>
    <tableColumn id="20" name="year" dataDxfId="24">
      <calculatedColumnFormula>TEXT(Table1[[#This Row],[Date]],"yyyy")</calculatedColumnFormula>
    </tableColumn>
    <tableColumn id="7" name="Product_ID"/>
    <tableColumn id="8" name="Quantity_Sold"/>
    <tableColumn id="9" name="Selling_Price"/>
    <tableColumn id="10" name="Revenue"/>
    <tableColumn id="22" name="Revenue_Status"/>
    <tableColumn id="11" name="Promo_Type"/>
    <tableColumn id="12" name="Shelf_Display_Flag"/>
    <tableColumn id="13" name="Execution_Status"/>
    <tableColumn id="14" name="Audit_Score"/>
    <tableColumn id="21" name="Audit_Category" dataDxfId="23">
      <calculatedColumnFormula>IF(Table1[Audit_Score]&gt;3,"Excellent",IF(Table1[Audit_Score]&gt;=2,"Good","Poor"))</calculatedColumnFormula>
    </tableColumn>
    <tableColumn id="15" name="Image_URL"/>
    <tableColumn id="16" name="Notes"/>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K1201" totalsRowShown="0" headerRowDxfId="20" headerRowBorderDxfId="19" tableBorderDxfId="18">
  <autoFilter ref="A1:K1201"/>
  <tableColumns count="11">
    <tableColumn id="1" name="Record_ID"/>
    <tableColumn id="2" name="Promoter_ID"/>
    <tableColumn id="3" name="Promoter_Name"/>
    <tableColumn id="4" name="Region"/>
    <tableColumn id="5" name="Date" dataDxfId="17"/>
    <tableColumn id="6" name="Visits_Made"/>
    <tableColumn id="7" name="Hours_Worked"/>
    <tableColumn id="8" name="Sales_Achieved"/>
    <tableColumn id="11" name="Performance_Score" dataDxfId="16">
      <calculatedColumnFormula>Table2[[#This Row],[Sales_Achieved]]*Table2[[#This Row],[Audit_Score]]</calculatedColumnFormula>
    </tableColumn>
    <tableColumn id="9" name="Audit_Score"/>
    <tableColumn id="10" name="Notes"/>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A1:J351" totalsRowShown="0" headerRowDxfId="15" headerRowBorderDxfId="14" tableBorderDxfId="13">
  <autoFilter ref="A1:J351"/>
  <tableColumns count="10">
    <tableColumn id="1" name="Store_ID"/>
    <tableColumn id="2" name="Store_Name"/>
    <tableColumn id="3" name="City"/>
    <tableColumn id="4" name="Region"/>
    <tableColumn id="5" name="Store_Type"/>
    <tableColumn id="6" name="Customer_Category"/>
    <tableColumn id="7" name="Avg_Monthly_Revenue"/>
    <tableColumn id="10" name="Need Review_Revenue"/>
    <tableColumn id="8" name="Status"/>
    <tableColumn id="9" name="Image_URL"/>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A1:K1201" totalsRowShown="0" headerRowDxfId="12" headerRowBorderDxfId="11" tableBorderDxfId="10">
  <autoFilter ref="A1:K1201"/>
  <tableColumns count="11">
    <tableColumn id="1" name="Product_ID"/>
    <tableColumn id="2" name="Product_Name"/>
    <tableColumn id="3" name="Category"/>
    <tableColumn id="4" name="Brand"/>
    <tableColumn id="5" name="Supplier"/>
    <tableColumn id="6" name="Cost_Price"/>
    <tableColumn id="11" name="Need Review_Cost"/>
    <tableColumn id="7" name="Selling_Price"/>
    <tableColumn id="8" name="Stock_Level"/>
    <tableColumn id="9" name="Promo_Availability"/>
    <tableColumn id="10" name="Image_URL"/>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01"/>
  <sheetViews>
    <sheetView workbookViewId="0">
      <selection activeCell="A3" sqref="A3"/>
    </sheetView>
  </sheetViews>
  <sheetFormatPr defaultRowHeight="14.4" x14ac:dyDescent="0.3"/>
  <cols>
    <col min="1" max="1" width="11.77734375" bestFit="1" customWidth="1"/>
    <col min="2" max="2" width="16.21875" bestFit="1" customWidth="1"/>
    <col min="3" max="3" width="12.6640625" bestFit="1" customWidth="1"/>
    <col min="4" max="4" width="11.21875" bestFit="1" customWidth="1"/>
    <col min="5" max="5" width="13.109375" bestFit="1" customWidth="1"/>
    <col min="6" max="6" width="27.88671875" style="3" bestFit="1" customWidth="1"/>
    <col min="7" max="7" width="10.44140625" style="3" bestFit="1" customWidth="1"/>
    <col min="8" max="8" width="11.109375" style="3" bestFit="1" customWidth="1"/>
    <col min="9" max="9" width="9.109375" style="3" bestFit="1" customWidth="1"/>
    <col min="10" max="10" width="14.88671875" bestFit="1" customWidth="1"/>
    <col min="11" max="11" width="17.5546875" bestFit="1" customWidth="1"/>
    <col min="12" max="12" width="16" bestFit="1" customWidth="1"/>
    <col min="13" max="13" width="12.77734375" bestFit="1" customWidth="1"/>
    <col min="14" max="14" width="19.109375" bestFit="1" customWidth="1"/>
    <col min="15" max="15" width="16.21875" bestFit="1" customWidth="1"/>
    <col min="16" max="16" width="21.109375" bestFit="1" customWidth="1"/>
    <col min="17" max="17" width="20" bestFit="1" customWidth="1"/>
    <col min="18" max="18" width="15.6640625" bestFit="1" customWidth="1"/>
    <col min="19" max="19" width="18.6640625" bestFit="1" customWidth="1"/>
    <col min="20" max="20" width="42.5546875" bestFit="1" customWidth="1"/>
    <col min="21" max="21" width="11" bestFit="1" customWidth="1"/>
    <col min="24" max="24" width="14.5546875" bestFit="1" customWidth="1"/>
  </cols>
  <sheetData>
    <row r="1" spans="1:24" x14ac:dyDescent="0.3">
      <c r="A1" s="1" t="s">
        <v>0</v>
      </c>
      <c r="B1" s="1" t="s">
        <v>1</v>
      </c>
      <c r="C1" s="1" t="s">
        <v>2</v>
      </c>
      <c r="D1" s="1" t="s">
        <v>3</v>
      </c>
      <c r="E1" s="1" t="s">
        <v>4</v>
      </c>
      <c r="F1" s="2" t="s">
        <v>5</v>
      </c>
      <c r="G1" s="2" t="s">
        <v>9525</v>
      </c>
      <c r="H1" s="2" t="s">
        <v>9526</v>
      </c>
      <c r="I1" s="2" t="s">
        <v>9527</v>
      </c>
      <c r="J1" s="1" t="s">
        <v>6</v>
      </c>
      <c r="K1" s="1" t="s">
        <v>7</v>
      </c>
      <c r="L1" s="1" t="s">
        <v>8</v>
      </c>
      <c r="M1" s="1" t="s">
        <v>9</v>
      </c>
      <c r="N1" s="4" t="s">
        <v>9531</v>
      </c>
      <c r="O1" s="1" t="s">
        <v>10</v>
      </c>
      <c r="P1" s="1" t="s">
        <v>11</v>
      </c>
      <c r="Q1" s="1" t="s">
        <v>12</v>
      </c>
      <c r="R1" s="1" t="s">
        <v>13</v>
      </c>
      <c r="S1" s="1" t="s">
        <v>9530</v>
      </c>
      <c r="T1" s="1" t="s">
        <v>14</v>
      </c>
      <c r="U1" s="1" t="s">
        <v>15</v>
      </c>
      <c r="X1" t="s">
        <v>9533</v>
      </c>
    </row>
    <row r="2" spans="1:24" x14ac:dyDescent="0.3">
      <c r="A2" t="s">
        <v>16</v>
      </c>
      <c r="B2" t="s">
        <v>17</v>
      </c>
      <c r="C2" t="s">
        <v>18</v>
      </c>
      <c r="D2" t="s">
        <v>19</v>
      </c>
      <c r="E2" t="s">
        <v>20</v>
      </c>
      <c r="F2" s="3">
        <v>45497</v>
      </c>
      <c r="G2" s="3" t="str">
        <f>TEXT(Table1[[#This Row],[Date]],"dddd")</f>
        <v>Wednesday</v>
      </c>
      <c r="H2" s="3" t="str">
        <f>TEXT(Table1[[#This Row],[Date]],"mmmm")</f>
        <v>July</v>
      </c>
      <c r="I2" s="3" t="str">
        <f>TEXT(Table1[[#This Row],[Date]],"yyyy")</f>
        <v>2024</v>
      </c>
      <c r="J2" t="s">
        <v>21</v>
      </c>
      <c r="K2">
        <v>17</v>
      </c>
      <c r="L2">
        <v>235.59</v>
      </c>
      <c r="M2">
        <v>4005.03</v>
      </c>
      <c r="O2" t="s">
        <v>22</v>
      </c>
      <c r="P2" t="s">
        <v>9528</v>
      </c>
      <c r="Q2" t="s">
        <v>23</v>
      </c>
      <c r="R2">
        <v>3.6</v>
      </c>
      <c r="S2" t="str">
        <f>IF(Table1[Audit_Score]&gt;3,"Excellent",IF(Table1[Audit_Score]&gt;=2,"Good","Poor"))</f>
        <v>Excellent</v>
      </c>
      <c r="T2" t="s">
        <v>24</v>
      </c>
      <c r="X2" t="s">
        <v>22</v>
      </c>
    </row>
    <row r="3" spans="1:24" x14ac:dyDescent="0.3">
      <c r="A3" t="s">
        <v>25</v>
      </c>
      <c r="B3" t="s">
        <v>26</v>
      </c>
      <c r="C3" t="s">
        <v>27</v>
      </c>
      <c r="D3" t="s">
        <v>19</v>
      </c>
      <c r="E3" t="s">
        <v>28</v>
      </c>
      <c r="F3" s="3">
        <v>45805</v>
      </c>
      <c r="G3" s="3" t="str">
        <f>TEXT(Table1[[#This Row],[Date]],"dddd")</f>
        <v>Wednesday</v>
      </c>
      <c r="H3" s="3" t="str">
        <f>TEXT(Table1[[#This Row],[Date]],"mmmm")</f>
        <v>May</v>
      </c>
      <c r="I3" s="3" t="str">
        <f>TEXT(Table1[[#This Row],[Date]],"yyyy")</f>
        <v>2025</v>
      </c>
      <c r="J3" t="s">
        <v>29</v>
      </c>
      <c r="K3">
        <v>24</v>
      </c>
      <c r="L3">
        <v>332.93</v>
      </c>
      <c r="M3">
        <v>7990.32</v>
      </c>
      <c r="O3" t="s">
        <v>30</v>
      </c>
      <c r="P3" t="s">
        <v>9529</v>
      </c>
      <c r="Q3" t="s">
        <v>31</v>
      </c>
      <c r="R3">
        <v>4.5</v>
      </c>
      <c r="S3" t="str">
        <f>IF(Table1[Audit_Score]&gt;3,"Excellent",IF(Table1[Audit_Score]&gt;=2,"Good","Poor"))</f>
        <v>Excellent</v>
      </c>
      <c r="T3" t="s">
        <v>32</v>
      </c>
      <c r="X3" t="s">
        <v>30</v>
      </c>
    </row>
    <row r="4" spans="1:24" x14ac:dyDescent="0.3">
      <c r="A4" t="s">
        <v>33</v>
      </c>
      <c r="B4" t="s">
        <v>34</v>
      </c>
      <c r="C4" t="s">
        <v>35</v>
      </c>
      <c r="D4" t="s">
        <v>36</v>
      </c>
      <c r="E4" t="s">
        <v>37</v>
      </c>
      <c r="F4" s="3">
        <v>45635</v>
      </c>
      <c r="G4" s="3" t="str">
        <f>TEXT(Table1[[#This Row],[Date]],"dddd")</f>
        <v>Monday</v>
      </c>
      <c r="H4" s="3" t="str">
        <f>TEXT(Table1[[#This Row],[Date]],"mmmm")</f>
        <v>December</v>
      </c>
      <c r="I4" s="3" t="str">
        <f>TEXT(Table1[[#This Row],[Date]],"yyyy")</f>
        <v>2024</v>
      </c>
      <c r="J4" t="s">
        <v>38</v>
      </c>
      <c r="K4">
        <v>44</v>
      </c>
      <c r="L4">
        <v>55.86</v>
      </c>
      <c r="M4">
        <v>2457.84</v>
      </c>
      <c r="O4" t="s">
        <v>39</v>
      </c>
      <c r="P4" t="s">
        <v>9528</v>
      </c>
      <c r="Q4" t="s">
        <v>31</v>
      </c>
      <c r="R4">
        <v>1.5</v>
      </c>
      <c r="S4" t="str">
        <f>IF(Table1[Audit_Score]&gt;3,"Excellent",IF(Table1[Audit_Score]&gt;=2,"Good","Poor"))</f>
        <v>Poor</v>
      </c>
      <c r="T4" t="s">
        <v>40</v>
      </c>
      <c r="U4" t="s">
        <v>41</v>
      </c>
      <c r="X4" t="s">
        <v>67</v>
      </c>
    </row>
    <row r="5" spans="1:24" x14ac:dyDescent="0.3">
      <c r="A5" t="s">
        <v>42</v>
      </c>
      <c r="B5" t="s">
        <v>43</v>
      </c>
      <c r="C5" t="s">
        <v>44</v>
      </c>
      <c r="D5" t="s">
        <v>45</v>
      </c>
      <c r="E5" t="s">
        <v>46</v>
      </c>
      <c r="F5" s="3">
        <v>45867</v>
      </c>
      <c r="G5" s="3" t="str">
        <f>TEXT(Table1[[#This Row],[Date]],"dddd")</f>
        <v>Tuesday</v>
      </c>
      <c r="H5" s="3" t="str">
        <f>TEXT(Table1[[#This Row],[Date]],"mmmm")</f>
        <v>July</v>
      </c>
      <c r="I5" s="3" t="str">
        <f>TEXT(Table1[[#This Row],[Date]],"yyyy")</f>
        <v>2025</v>
      </c>
      <c r="J5" t="s">
        <v>47</v>
      </c>
      <c r="K5">
        <v>38</v>
      </c>
      <c r="L5">
        <v>140.35</v>
      </c>
      <c r="M5">
        <v>5333.3</v>
      </c>
      <c r="O5" t="s">
        <v>48</v>
      </c>
      <c r="P5" t="s">
        <v>9528</v>
      </c>
      <c r="Q5" t="s">
        <v>31</v>
      </c>
      <c r="R5">
        <v>4.5999999999999996</v>
      </c>
      <c r="S5" t="str">
        <f>IF(Table1[Audit_Score]&gt;3,"Excellent",IF(Table1[Audit_Score]&gt;=2,"Good","Poor"))</f>
        <v>Excellent</v>
      </c>
      <c r="T5" t="s">
        <v>49</v>
      </c>
      <c r="X5" t="s">
        <v>39</v>
      </c>
    </row>
    <row r="6" spans="1:24" x14ac:dyDescent="0.3">
      <c r="A6" t="s">
        <v>50</v>
      </c>
      <c r="B6" t="s">
        <v>51</v>
      </c>
      <c r="C6" t="s">
        <v>52</v>
      </c>
      <c r="D6" t="s">
        <v>19</v>
      </c>
      <c r="E6" t="s">
        <v>20</v>
      </c>
      <c r="F6" s="3">
        <v>45943</v>
      </c>
      <c r="G6" s="3" t="str">
        <f>TEXT(Table1[[#This Row],[Date]],"dddd")</f>
        <v>Monday</v>
      </c>
      <c r="H6" s="3" t="str">
        <f>TEXT(Table1[[#This Row],[Date]],"mmmm")</f>
        <v>October</v>
      </c>
      <c r="I6" s="3" t="str">
        <f>TEXT(Table1[[#This Row],[Date]],"yyyy")</f>
        <v>2025</v>
      </c>
      <c r="J6" t="s">
        <v>53</v>
      </c>
      <c r="K6">
        <v>29</v>
      </c>
      <c r="L6">
        <v>200.04</v>
      </c>
      <c r="M6">
        <v>5801.16</v>
      </c>
      <c r="O6" t="s">
        <v>22</v>
      </c>
      <c r="P6" t="s">
        <v>9529</v>
      </c>
      <c r="Q6" t="s">
        <v>31</v>
      </c>
      <c r="R6">
        <v>2.8</v>
      </c>
      <c r="S6" t="str">
        <f>IF(Table1[Audit_Score]&gt;3,"Excellent",IF(Table1[Audit_Score]&gt;=2,"Good","Poor"))</f>
        <v>Good</v>
      </c>
      <c r="T6" t="s">
        <v>54</v>
      </c>
      <c r="X6" t="s">
        <v>48</v>
      </c>
    </row>
    <row r="7" spans="1:24" x14ac:dyDescent="0.3">
      <c r="A7" t="s">
        <v>55</v>
      </c>
      <c r="B7" t="s">
        <v>56</v>
      </c>
      <c r="C7" t="s">
        <v>57</v>
      </c>
      <c r="D7" t="s">
        <v>58</v>
      </c>
      <c r="E7" t="s">
        <v>59</v>
      </c>
      <c r="F7" s="3">
        <v>45834</v>
      </c>
      <c r="G7" s="3" t="str">
        <f>TEXT(Table1[[#This Row],[Date]],"dddd")</f>
        <v>Thursday</v>
      </c>
      <c r="H7" s="3" t="str">
        <f>TEXT(Table1[[#This Row],[Date]],"mmmm")</f>
        <v>June</v>
      </c>
      <c r="I7" s="3" t="str">
        <f>TEXT(Table1[[#This Row],[Date]],"yyyy")</f>
        <v>2025</v>
      </c>
      <c r="J7" t="s">
        <v>60</v>
      </c>
      <c r="K7">
        <v>31</v>
      </c>
      <c r="L7">
        <v>15.41</v>
      </c>
      <c r="M7">
        <v>477.71</v>
      </c>
      <c r="O7" t="s">
        <v>22</v>
      </c>
      <c r="P7" t="s">
        <v>9529</v>
      </c>
      <c r="Q7" t="s">
        <v>31</v>
      </c>
      <c r="R7">
        <v>1.1000000000000001</v>
      </c>
      <c r="S7" t="str">
        <f>IF(Table1[Audit_Score]&gt;3,"Excellent",IF(Table1[Audit_Score]&gt;=2,"Good","Poor"))</f>
        <v>Poor</v>
      </c>
      <c r="T7" t="s">
        <v>61</v>
      </c>
      <c r="X7" t="s">
        <v>105</v>
      </c>
    </row>
    <row r="8" spans="1:24" x14ac:dyDescent="0.3">
      <c r="A8" t="s">
        <v>62</v>
      </c>
      <c r="B8" t="s">
        <v>63</v>
      </c>
      <c r="C8" t="s">
        <v>64</v>
      </c>
      <c r="D8" t="s">
        <v>45</v>
      </c>
      <c r="E8" t="s">
        <v>65</v>
      </c>
      <c r="F8" s="3">
        <v>45868</v>
      </c>
      <c r="G8" s="3" t="str">
        <f>TEXT(Table1[[#This Row],[Date]],"dddd")</f>
        <v>Wednesday</v>
      </c>
      <c r="H8" s="3" t="str">
        <f>TEXT(Table1[[#This Row],[Date]],"mmmm")</f>
        <v>July</v>
      </c>
      <c r="I8" s="3" t="str">
        <f>TEXT(Table1[[#This Row],[Date]],"yyyy")</f>
        <v>2025</v>
      </c>
      <c r="J8" t="s">
        <v>66</v>
      </c>
      <c r="K8">
        <v>6</v>
      </c>
      <c r="L8">
        <v>259.83999999999997</v>
      </c>
      <c r="M8">
        <v>1559.04</v>
      </c>
      <c r="O8" t="s">
        <v>67</v>
      </c>
      <c r="P8" t="s">
        <v>9529</v>
      </c>
      <c r="Q8" t="s">
        <v>31</v>
      </c>
      <c r="R8">
        <v>2.9</v>
      </c>
      <c r="S8" t="str">
        <f>IF(Table1[Audit_Score]&gt;3,"Excellent",IF(Table1[Audit_Score]&gt;=2,"Good","Poor"))</f>
        <v>Good</v>
      </c>
      <c r="T8" t="s">
        <v>68</v>
      </c>
    </row>
    <row r="9" spans="1:24" x14ac:dyDescent="0.3">
      <c r="A9" t="s">
        <v>69</v>
      </c>
      <c r="B9" t="s">
        <v>70</v>
      </c>
      <c r="C9" t="s">
        <v>71</v>
      </c>
      <c r="D9" t="s">
        <v>36</v>
      </c>
      <c r="E9" t="s">
        <v>72</v>
      </c>
      <c r="F9" s="3">
        <v>45711</v>
      </c>
      <c r="G9" s="3" t="str">
        <f>TEXT(Table1[[#This Row],[Date]],"dddd")</f>
        <v>Sunday</v>
      </c>
      <c r="H9" s="3" t="str">
        <f>TEXT(Table1[[#This Row],[Date]],"mmmm")</f>
        <v>February</v>
      </c>
      <c r="I9" s="3" t="str">
        <f>TEXT(Table1[[#This Row],[Date]],"yyyy")</f>
        <v>2025</v>
      </c>
      <c r="J9" t="s">
        <v>73</v>
      </c>
      <c r="K9">
        <v>0</v>
      </c>
      <c r="L9">
        <v>237.34</v>
      </c>
      <c r="M9" s="5">
        <v>0</v>
      </c>
      <c r="N9" t="s">
        <v>9532</v>
      </c>
      <c r="O9" t="s">
        <v>39</v>
      </c>
      <c r="P9" t="s">
        <v>9529</v>
      </c>
      <c r="Q9" t="s">
        <v>31</v>
      </c>
      <c r="R9">
        <v>1.3</v>
      </c>
      <c r="S9" t="str">
        <f>IF(Table1[Audit_Score]&gt;3,"Excellent",IF(Table1[Audit_Score]&gt;=2,"Good","Poor"))</f>
        <v>Poor</v>
      </c>
      <c r="T9" t="s">
        <v>74</v>
      </c>
    </row>
    <row r="10" spans="1:24" x14ac:dyDescent="0.3">
      <c r="A10" t="s">
        <v>75</v>
      </c>
      <c r="B10" t="s">
        <v>76</v>
      </c>
      <c r="C10" t="s">
        <v>77</v>
      </c>
      <c r="D10" t="s">
        <v>78</v>
      </c>
      <c r="E10" t="s">
        <v>79</v>
      </c>
      <c r="F10" s="3">
        <v>45679</v>
      </c>
      <c r="G10" s="3" t="str">
        <f>TEXT(Table1[[#This Row],[Date]],"dddd")</f>
        <v>Wednesday</v>
      </c>
      <c r="H10" s="3" t="str">
        <f>TEXT(Table1[[#This Row],[Date]],"mmmm")</f>
        <v>January</v>
      </c>
      <c r="I10" s="3" t="str">
        <f>TEXT(Table1[[#This Row],[Date]],"yyyy")</f>
        <v>2025</v>
      </c>
      <c r="J10" t="s">
        <v>80</v>
      </c>
      <c r="K10">
        <v>29</v>
      </c>
      <c r="L10">
        <v>353.66</v>
      </c>
      <c r="M10">
        <v>10256.14</v>
      </c>
      <c r="O10" t="s">
        <v>22</v>
      </c>
      <c r="P10" t="s">
        <v>9529</v>
      </c>
      <c r="Q10" t="s">
        <v>31</v>
      </c>
      <c r="R10">
        <v>2.8</v>
      </c>
      <c r="S10" t="str">
        <f>IF(Table1[Audit_Score]&gt;3,"Excellent",IF(Table1[Audit_Score]&gt;=2,"Good","Poor"))</f>
        <v>Good</v>
      </c>
      <c r="T10" t="s">
        <v>81</v>
      </c>
      <c r="U10" t="s">
        <v>41</v>
      </c>
    </row>
    <row r="11" spans="1:24" x14ac:dyDescent="0.3">
      <c r="A11" t="s">
        <v>82</v>
      </c>
      <c r="B11" t="s">
        <v>83</v>
      </c>
      <c r="C11" t="s">
        <v>84</v>
      </c>
      <c r="D11" t="s">
        <v>36</v>
      </c>
      <c r="E11" t="s">
        <v>85</v>
      </c>
      <c r="F11" s="3">
        <v>45499</v>
      </c>
      <c r="G11" s="3" t="str">
        <f>TEXT(Table1[[#This Row],[Date]],"dddd")</f>
        <v>Friday</v>
      </c>
      <c r="H11" s="3" t="str">
        <f>TEXT(Table1[[#This Row],[Date]],"mmmm")</f>
        <v>July</v>
      </c>
      <c r="I11" s="3" t="str">
        <f>TEXT(Table1[[#This Row],[Date]],"yyyy")</f>
        <v>2024</v>
      </c>
      <c r="J11" t="s">
        <v>86</v>
      </c>
      <c r="K11">
        <v>10</v>
      </c>
      <c r="L11">
        <v>452.77</v>
      </c>
      <c r="M11">
        <v>4527.7</v>
      </c>
      <c r="O11" t="s">
        <v>30</v>
      </c>
      <c r="P11" t="s">
        <v>9529</v>
      </c>
      <c r="Q11" t="s">
        <v>87</v>
      </c>
      <c r="R11">
        <v>1.6</v>
      </c>
      <c r="S11" t="str">
        <f>IF(Table1[Audit_Score]&gt;3,"Excellent",IF(Table1[Audit_Score]&gt;=2,"Good","Poor"))</f>
        <v>Poor</v>
      </c>
      <c r="T11" t="s">
        <v>88</v>
      </c>
    </row>
    <row r="12" spans="1:24" x14ac:dyDescent="0.3">
      <c r="A12" t="s">
        <v>89</v>
      </c>
      <c r="B12" t="s">
        <v>90</v>
      </c>
      <c r="C12" t="s">
        <v>91</v>
      </c>
      <c r="D12" t="s">
        <v>19</v>
      </c>
      <c r="E12" t="s">
        <v>92</v>
      </c>
      <c r="F12" s="3">
        <v>45507</v>
      </c>
      <c r="G12" s="3" t="str">
        <f>TEXT(Table1[[#This Row],[Date]],"dddd")</f>
        <v>Saturday</v>
      </c>
      <c r="H12" s="3" t="str">
        <f>TEXT(Table1[[#This Row],[Date]],"mmmm")</f>
        <v>August</v>
      </c>
      <c r="I12" s="3" t="str">
        <f>TEXT(Table1[[#This Row],[Date]],"yyyy")</f>
        <v>2024</v>
      </c>
      <c r="J12" t="s">
        <v>93</v>
      </c>
      <c r="K12">
        <v>26</v>
      </c>
      <c r="L12">
        <v>392.59</v>
      </c>
      <c r="M12">
        <v>10207.34</v>
      </c>
      <c r="O12" t="s">
        <v>39</v>
      </c>
      <c r="P12" t="s">
        <v>9529</v>
      </c>
      <c r="Q12" t="s">
        <v>87</v>
      </c>
      <c r="R12">
        <v>2.6</v>
      </c>
      <c r="S12" t="str">
        <f>IF(Table1[Audit_Score]&gt;3,"Excellent",IF(Table1[Audit_Score]&gt;=2,"Good","Poor"))</f>
        <v>Good</v>
      </c>
      <c r="T12" t="s">
        <v>94</v>
      </c>
    </row>
    <row r="13" spans="1:24" x14ac:dyDescent="0.3">
      <c r="A13" t="s">
        <v>95</v>
      </c>
      <c r="B13" t="s">
        <v>96</v>
      </c>
      <c r="C13" t="s">
        <v>97</v>
      </c>
      <c r="D13" t="s">
        <v>19</v>
      </c>
      <c r="E13" t="s">
        <v>20</v>
      </c>
      <c r="F13" s="3">
        <v>45668</v>
      </c>
      <c r="G13" s="3" t="str">
        <f>TEXT(Table1[[#This Row],[Date]],"dddd")</f>
        <v>Saturday</v>
      </c>
      <c r="H13" s="3" t="str">
        <f>TEXT(Table1[[#This Row],[Date]],"mmmm")</f>
        <v>January</v>
      </c>
      <c r="I13" s="3" t="str">
        <f>TEXT(Table1[[#This Row],[Date]],"yyyy")</f>
        <v>2025</v>
      </c>
      <c r="J13" t="s">
        <v>98</v>
      </c>
      <c r="K13">
        <v>28</v>
      </c>
      <c r="L13">
        <v>13.62</v>
      </c>
      <c r="M13">
        <v>381.36</v>
      </c>
      <c r="O13" t="s">
        <v>67</v>
      </c>
      <c r="P13" t="s">
        <v>9528</v>
      </c>
      <c r="Q13" t="s">
        <v>31</v>
      </c>
      <c r="R13">
        <v>2.1</v>
      </c>
      <c r="S13" t="str">
        <f>IF(Table1[Audit_Score]&gt;3,"Excellent",IF(Table1[Audit_Score]&gt;=2,"Good","Poor"))</f>
        <v>Good</v>
      </c>
      <c r="T13" t="s">
        <v>99</v>
      </c>
    </row>
    <row r="14" spans="1:24" x14ac:dyDescent="0.3">
      <c r="A14" t="s">
        <v>100</v>
      </c>
      <c r="B14" t="s">
        <v>101</v>
      </c>
      <c r="C14" t="s">
        <v>102</v>
      </c>
      <c r="D14" t="s">
        <v>78</v>
      </c>
      <c r="E14" t="s">
        <v>103</v>
      </c>
      <c r="F14" s="3">
        <v>45876</v>
      </c>
      <c r="G14" s="3" t="str">
        <f>TEXT(Table1[[#This Row],[Date]],"dddd")</f>
        <v>Thursday</v>
      </c>
      <c r="H14" s="3" t="str">
        <f>TEXT(Table1[[#This Row],[Date]],"mmmm")</f>
        <v>August</v>
      </c>
      <c r="I14" s="3" t="str">
        <f>TEXT(Table1[[#This Row],[Date]],"yyyy")</f>
        <v>2025</v>
      </c>
      <c r="J14" t="s">
        <v>104</v>
      </c>
      <c r="K14">
        <v>15</v>
      </c>
      <c r="L14">
        <v>186.13</v>
      </c>
      <c r="M14">
        <v>2791.95</v>
      </c>
      <c r="O14" t="s">
        <v>105</v>
      </c>
      <c r="P14" t="s">
        <v>9529</v>
      </c>
      <c r="Q14" t="s">
        <v>31</v>
      </c>
      <c r="R14">
        <v>1.6</v>
      </c>
      <c r="S14" t="str">
        <f>IF(Table1[Audit_Score]&gt;3,"Excellent",IF(Table1[Audit_Score]&gt;=2,"Good","Poor"))</f>
        <v>Poor</v>
      </c>
      <c r="T14" t="s">
        <v>106</v>
      </c>
    </row>
    <row r="15" spans="1:24" x14ac:dyDescent="0.3">
      <c r="A15" t="s">
        <v>107</v>
      </c>
      <c r="B15" t="s">
        <v>108</v>
      </c>
      <c r="C15" t="s">
        <v>109</v>
      </c>
      <c r="D15" t="s">
        <v>78</v>
      </c>
      <c r="E15" t="s">
        <v>110</v>
      </c>
      <c r="F15" s="3">
        <v>45580</v>
      </c>
      <c r="G15" s="3" t="str">
        <f>TEXT(Table1[[#This Row],[Date]],"dddd")</f>
        <v>Tuesday</v>
      </c>
      <c r="H15" s="3" t="str">
        <f>TEXT(Table1[[#This Row],[Date]],"mmmm")</f>
        <v>October</v>
      </c>
      <c r="I15" s="3" t="str">
        <f>TEXT(Table1[[#This Row],[Date]],"yyyy")</f>
        <v>2024</v>
      </c>
      <c r="J15" t="s">
        <v>111</v>
      </c>
      <c r="K15">
        <v>9</v>
      </c>
      <c r="L15">
        <v>130.66</v>
      </c>
      <c r="M15">
        <v>1175.94</v>
      </c>
      <c r="O15" t="s">
        <v>39</v>
      </c>
      <c r="P15" t="s">
        <v>9528</v>
      </c>
      <c r="Q15" t="s">
        <v>31</v>
      </c>
      <c r="R15">
        <v>1.1000000000000001</v>
      </c>
      <c r="S15" t="str">
        <f>IF(Table1[Audit_Score]&gt;3,"Excellent",IF(Table1[Audit_Score]&gt;=2,"Good","Poor"))</f>
        <v>Poor</v>
      </c>
      <c r="T15" t="s">
        <v>112</v>
      </c>
    </row>
    <row r="16" spans="1:24" x14ac:dyDescent="0.3">
      <c r="A16" t="s">
        <v>113</v>
      </c>
      <c r="B16" t="s">
        <v>114</v>
      </c>
      <c r="C16" t="s">
        <v>115</v>
      </c>
      <c r="D16" t="s">
        <v>45</v>
      </c>
      <c r="E16" t="s">
        <v>116</v>
      </c>
      <c r="F16" s="3">
        <v>45526</v>
      </c>
      <c r="G16" s="3" t="str">
        <f>TEXT(Table1[[#This Row],[Date]],"dddd")</f>
        <v>Thursday</v>
      </c>
      <c r="H16" s="3" t="str">
        <f>TEXT(Table1[[#This Row],[Date]],"mmmm")</f>
        <v>August</v>
      </c>
      <c r="I16" s="3" t="str">
        <f>TEXT(Table1[[#This Row],[Date]],"yyyy")</f>
        <v>2024</v>
      </c>
      <c r="J16" t="s">
        <v>117</v>
      </c>
      <c r="K16">
        <v>17</v>
      </c>
      <c r="L16">
        <v>225.42</v>
      </c>
      <c r="M16">
        <v>3832.14</v>
      </c>
      <c r="O16" t="s">
        <v>30</v>
      </c>
      <c r="P16" t="s">
        <v>9528</v>
      </c>
      <c r="Q16" t="s">
        <v>87</v>
      </c>
      <c r="R16">
        <v>2.1</v>
      </c>
      <c r="S16" t="str">
        <f>IF(Table1[Audit_Score]&gt;3,"Excellent",IF(Table1[Audit_Score]&gt;=2,"Good","Poor"))</f>
        <v>Good</v>
      </c>
      <c r="T16" t="s">
        <v>118</v>
      </c>
    </row>
    <row r="17" spans="1:21" x14ac:dyDescent="0.3">
      <c r="A17" t="s">
        <v>119</v>
      </c>
      <c r="B17" t="s">
        <v>120</v>
      </c>
      <c r="C17" t="s">
        <v>121</v>
      </c>
      <c r="D17" t="s">
        <v>78</v>
      </c>
      <c r="E17" t="s">
        <v>122</v>
      </c>
      <c r="F17" s="3">
        <v>45983</v>
      </c>
      <c r="G17" s="3" t="str">
        <f>TEXT(Table1[[#This Row],[Date]],"dddd")</f>
        <v>Saturday</v>
      </c>
      <c r="H17" s="3" t="str">
        <f>TEXT(Table1[[#This Row],[Date]],"mmmm")</f>
        <v>November</v>
      </c>
      <c r="I17" s="3" t="str">
        <f>TEXT(Table1[[#This Row],[Date]],"yyyy")</f>
        <v>2025</v>
      </c>
      <c r="J17" t="s">
        <v>123</v>
      </c>
      <c r="K17">
        <v>38</v>
      </c>
      <c r="L17">
        <v>224.17</v>
      </c>
      <c r="M17">
        <v>8518.4599999999991</v>
      </c>
      <c r="O17" t="s">
        <v>67</v>
      </c>
      <c r="P17" t="s">
        <v>9528</v>
      </c>
      <c r="Q17" t="s">
        <v>87</v>
      </c>
      <c r="R17">
        <v>1</v>
      </c>
      <c r="S17" t="str">
        <f>IF(Table1[Audit_Score]&gt;3,"Excellent",IF(Table1[Audit_Score]&gt;=2,"Good","Poor"))</f>
        <v>Poor</v>
      </c>
      <c r="T17" t="s">
        <v>124</v>
      </c>
    </row>
    <row r="18" spans="1:21" x14ac:dyDescent="0.3">
      <c r="A18" t="s">
        <v>125</v>
      </c>
      <c r="B18" t="s">
        <v>126</v>
      </c>
      <c r="C18" t="s">
        <v>52</v>
      </c>
      <c r="D18" t="s">
        <v>19</v>
      </c>
      <c r="E18" t="s">
        <v>20</v>
      </c>
      <c r="F18" s="3">
        <v>45453</v>
      </c>
      <c r="G18" s="3" t="str">
        <f>TEXT(Table1[[#This Row],[Date]],"dddd")</f>
        <v>Monday</v>
      </c>
      <c r="H18" s="3" t="str">
        <f>TEXT(Table1[[#This Row],[Date]],"mmmm")</f>
        <v>June</v>
      </c>
      <c r="I18" s="3" t="str">
        <f>TEXT(Table1[[#This Row],[Date]],"yyyy")</f>
        <v>2024</v>
      </c>
      <c r="J18" t="s">
        <v>127</v>
      </c>
      <c r="K18">
        <v>14</v>
      </c>
      <c r="L18">
        <v>14.43</v>
      </c>
      <c r="M18">
        <v>202.02</v>
      </c>
      <c r="O18" t="s">
        <v>48</v>
      </c>
      <c r="P18" t="s">
        <v>9528</v>
      </c>
      <c r="Q18" t="s">
        <v>31</v>
      </c>
      <c r="R18">
        <v>2.2999999999999998</v>
      </c>
      <c r="S18" t="str">
        <f>IF(Table1[Audit_Score]&gt;3,"Excellent",IF(Table1[Audit_Score]&gt;=2,"Good","Poor"))</f>
        <v>Good</v>
      </c>
      <c r="T18" t="s">
        <v>128</v>
      </c>
    </row>
    <row r="19" spans="1:21" x14ac:dyDescent="0.3">
      <c r="A19" t="s">
        <v>129</v>
      </c>
      <c r="B19" t="s">
        <v>130</v>
      </c>
      <c r="C19" t="s">
        <v>131</v>
      </c>
      <c r="D19" t="s">
        <v>78</v>
      </c>
      <c r="E19" t="s">
        <v>132</v>
      </c>
      <c r="F19" s="3">
        <v>45754</v>
      </c>
      <c r="G19" s="3" t="str">
        <f>TEXT(Table1[[#This Row],[Date]],"dddd")</f>
        <v>Monday</v>
      </c>
      <c r="H19" s="3" t="str">
        <f>TEXT(Table1[[#This Row],[Date]],"mmmm")</f>
        <v>April</v>
      </c>
      <c r="I19" s="3" t="str">
        <f>TEXT(Table1[[#This Row],[Date]],"yyyy")</f>
        <v>2025</v>
      </c>
      <c r="J19" t="s">
        <v>133</v>
      </c>
      <c r="K19">
        <v>16</v>
      </c>
      <c r="L19">
        <v>79.61</v>
      </c>
      <c r="M19">
        <v>1273.76</v>
      </c>
      <c r="O19" t="s">
        <v>30</v>
      </c>
      <c r="P19" t="s">
        <v>9529</v>
      </c>
      <c r="Q19" t="s">
        <v>87</v>
      </c>
      <c r="R19">
        <v>2.6</v>
      </c>
      <c r="S19" t="str">
        <f>IF(Table1[Audit_Score]&gt;3,"Excellent",IF(Table1[Audit_Score]&gt;=2,"Good","Poor"))</f>
        <v>Good</v>
      </c>
      <c r="T19" t="s">
        <v>134</v>
      </c>
    </row>
    <row r="20" spans="1:21" x14ac:dyDescent="0.3">
      <c r="A20" t="s">
        <v>135</v>
      </c>
      <c r="B20" t="s">
        <v>136</v>
      </c>
      <c r="C20" t="s">
        <v>137</v>
      </c>
      <c r="D20" t="s">
        <v>58</v>
      </c>
      <c r="E20" t="s">
        <v>138</v>
      </c>
      <c r="F20" s="3">
        <v>45677</v>
      </c>
      <c r="G20" s="3" t="str">
        <f>TEXT(Table1[[#This Row],[Date]],"dddd")</f>
        <v>Monday</v>
      </c>
      <c r="H20" s="3" t="str">
        <f>TEXT(Table1[[#This Row],[Date]],"mmmm")</f>
        <v>January</v>
      </c>
      <c r="I20" s="3" t="str">
        <f>TEXT(Table1[[#This Row],[Date]],"yyyy")</f>
        <v>2025</v>
      </c>
      <c r="J20" t="s">
        <v>139</v>
      </c>
      <c r="K20">
        <v>10</v>
      </c>
      <c r="L20">
        <v>17.68</v>
      </c>
      <c r="M20">
        <v>176.8</v>
      </c>
      <c r="O20" t="s">
        <v>105</v>
      </c>
      <c r="P20" t="s">
        <v>9529</v>
      </c>
      <c r="Q20" t="s">
        <v>23</v>
      </c>
      <c r="R20">
        <v>1.5</v>
      </c>
      <c r="S20" t="str">
        <f>IF(Table1[Audit_Score]&gt;3,"Excellent",IF(Table1[Audit_Score]&gt;=2,"Good","Poor"))</f>
        <v>Poor</v>
      </c>
      <c r="T20" t="s">
        <v>140</v>
      </c>
    </row>
    <row r="21" spans="1:21" x14ac:dyDescent="0.3">
      <c r="A21" t="s">
        <v>141</v>
      </c>
      <c r="B21" t="s">
        <v>142</v>
      </c>
      <c r="C21" t="s">
        <v>143</v>
      </c>
      <c r="D21" t="s">
        <v>36</v>
      </c>
      <c r="E21" t="s">
        <v>85</v>
      </c>
      <c r="F21" s="3">
        <v>45685</v>
      </c>
      <c r="G21" s="3" t="str">
        <f>TEXT(Table1[[#This Row],[Date]],"dddd")</f>
        <v>Tuesday</v>
      </c>
      <c r="H21" s="3" t="str">
        <f>TEXT(Table1[[#This Row],[Date]],"mmmm")</f>
        <v>January</v>
      </c>
      <c r="I21" s="3" t="str">
        <f>TEXT(Table1[[#This Row],[Date]],"yyyy")</f>
        <v>2025</v>
      </c>
      <c r="J21" t="s">
        <v>144</v>
      </c>
      <c r="K21">
        <v>45</v>
      </c>
      <c r="L21">
        <v>180.09</v>
      </c>
      <c r="M21">
        <v>8104.05</v>
      </c>
      <c r="O21" t="s">
        <v>67</v>
      </c>
      <c r="P21" t="s">
        <v>9529</v>
      </c>
      <c r="Q21" t="s">
        <v>31</v>
      </c>
      <c r="R21">
        <v>3.3</v>
      </c>
      <c r="S21" t="str">
        <f>IF(Table1[Audit_Score]&gt;3,"Excellent",IF(Table1[Audit_Score]&gt;=2,"Good","Poor"))</f>
        <v>Excellent</v>
      </c>
      <c r="T21" t="s">
        <v>145</v>
      </c>
    </row>
    <row r="22" spans="1:21" x14ac:dyDescent="0.3">
      <c r="A22" t="s">
        <v>146</v>
      </c>
      <c r="B22" t="s">
        <v>147</v>
      </c>
      <c r="C22" t="s">
        <v>148</v>
      </c>
      <c r="D22" t="s">
        <v>19</v>
      </c>
      <c r="E22" t="s">
        <v>92</v>
      </c>
      <c r="F22" s="3">
        <v>45701</v>
      </c>
      <c r="G22" s="3" t="str">
        <f>TEXT(Table1[[#This Row],[Date]],"dddd")</f>
        <v>Thursday</v>
      </c>
      <c r="H22" s="3" t="str">
        <f>TEXT(Table1[[#This Row],[Date]],"mmmm")</f>
        <v>February</v>
      </c>
      <c r="I22" s="3" t="str">
        <f>TEXT(Table1[[#This Row],[Date]],"yyyy")</f>
        <v>2025</v>
      </c>
      <c r="J22" t="s">
        <v>149</v>
      </c>
      <c r="K22">
        <v>36</v>
      </c>
      <c r="L22">
        <v>81.52</v>
      </c>
      <c r="M22">
        <v>2934.72</v>
      </c>
      <c r="O22" t="s">
        <v>30</v>
      </c>
      <c r="P22" t="s">
        <v>9528</v>
      </c>
      <c r="Q22" t="s">
        <v>87</v>
      </c>
      <c r="R22">
        <v>4.4000000000000004</v>
      </c>
      <c r="S22" t="str">
        <f>IF(Table1[Audit_Score]&gt;3,"Excellent",IF(Table1[Audit_Score]&gt;=2,"Good","Poor"))</f>
        <v>Excellent</v>
      </c>
      <c r="T22" t="s">
        <v>150</v>
      </c>
    </row>
    <row r="23" spans="1:21" x14ac:dyDescent="0.3">
      <c r="A23" t="s">
        <v>151</v>
      </c>
      <c r="B23" t="s">
        <v>152</v>
      </c>
      <c r="C23" t="s">
        <v>153</v>
      </c>
      <c r="D23" t="s">
        <v>58</v>
      </c>
      <c r="E23" t="s">
        <v>154</v>
      </c>
      <c r="F23" s="3">
        <v>45806</v>
      </c>
      <c r="G23" s="3" t="str">
        <f>TEXT(Table1[[#This Row],[Date]],"dddd")</f>
        <v>Thursday</v>
      </c>
      <c r="H23" s="3" t="str">
        <f>TEXT(Table1[[#This Row],[Date]],"mmmm")</f>
        <v>May</v>
      </c>
      <c r="I23" s="3" t="str">
        <f>TEXT(Table1[[#This Row],[Date]],"yyyy")</f>
        <v>2025</v>
      </c>
      <c r="J23" t="s">
        <v>155</v>
      </c>
      <c r="K23">
        <v>21</v>
      </c>
      <c r="L23">
        <v>11.48</v>
      </c>
      <c r="M23">
        <v>241.08</v>
      </c>
      <c r="O23" t="s">
        <v>30</v>
      </c>
      <c r="P23" t="s">
        <v>9529</v>
      </c>
      <c r="Q23" t="s">
        <v>23</v>
      </c>
      <c r="R23">
        <v>2</v>
      </c>
      <c r="S23" t="str">
        <f>IF(Table1[Audit_Score]&gt;3,"Excellent",IF(Table1[Audit_Score]&gt;=2,"Good","Poor"))</f>
        <v>Good</v>
      </c>
      <c r="T23" t="s">
        <v>156</v>
      </c>
    </row>
    <row r="24" spans="1:21" x14ac:dyDescent="0.3">
      <c r="A24" t="s">
        <v>157</v>
      </c>
      <c r="B24" t="s">
        <v>158</v>
      </c>
      <c r="C24" t="s">
        <v>159</v>
      </c>
      <c r="D24" t="s">
        <v>45</v>
      </c>
      <c r="E24" t="s">
        <v>160</v>
      </c>
      <c r="F24" s="3">
        <v>45576</v>
      </c>
      <c r="G24" s="3" t="str">
        <f>TEXT(Table1[[#This Row],[Date]],"dddd")</f>
        <v>Friday</v>
      </c>
      <c r="H24" s="3" t="str">
        <f>TEXT(Table1[[#This Row],[Date]],"mmmm")</f>
        <v>October</v>
      </c>
      <c r="I24" s="3" t="str">
        <f>TEXT(Table1[[#This Row],[Date]],"yyyy")</f>
        <v>2024</v>
      </c>
      <c r="J24" t="s">
        <v>161</v>
      </c>
      <c r="K24">
        <v>42</v>
      </c>
      <c r="L24">
        <v>67.260000000000005</v>
      </c>
      <c r="M24">
        <v>2824.92</v>
      </c>
      <c r="O24" t="s">
        <v>48</v>
      </c>
      <c r="P24" t="s">
        <v>9529</v>
      </c>
      <c r="Q24" t="s">
        <v>23</v>
      </c>
      <c r="R24">
        <v>1.5</v>
      </c>
      <c r="S24" t="str">
        <f>IF(Table1[Audit_Score]&gt;3,"Excellent",IF(Table1[Audit_Score]&gt;=2,"Good","Poor"))</f>
        <v>Poor</v>
      </c>
      <c r="T24" t="s">
        <v>162</v>
      </c>
    </row>
    <row r="25" spans="1:21" x14ac:dyDescent="0.3">
      <c r="A25" t="s">
        <v>163</v>
      </c>
      <c r="B25" t="s">
        <v>164</v>
      </c>
      <c r="C25" t="s">
        <v>165</v>
      </c>
      <c r="D25" t="s">
        <v>58</v>
      </c>
      <c r="E25" t="s">
        <v>154</v>
      </c>
      <c r="F25" s="3">
        <v>45697</v>
      </c>
      <c r="G25" s="3" t="str">
        <f>TEXT(Table1[[#This Row],[Date]],"dddd")</f>
        <v>Sunday</v>
      </c>
      <c r="H25" s="3" t="str">
        <f>TEXT(Table1[[#This Row],[Date]],"mmmm")</f>
        <v>February</v>
      </c>
      <c r="I25" s="3" t="str">
        <f>TEXT(Table1[[#This Row],[Date]],"yyyy")</f>
        <v>2025</v>
      </c>
      <c r="J25" t="s">
        <v>166</v>
      </c>
      <c r="K25">
        <v>14</v>
      </c>
      <c r="L25">
        <v>222.16</v>
      </c>
      <c r="M25">
        <v>3110.24</v>
      </c>
      <c r="O25" t="s">
        <v>67</v>
      </c>
      <c r="P25" t="s">
        <v>9528</v>
      </c>
      <c r="Q25" t="s">
        <v>87</v>
      </c>
      <c r="R25">
        <v>4.5</v>
      </c>
      <c r="S25" t="str">
        <f>IF(Table1[Audit_Score]&gt;3,"Excellent",IF(Table1[Audit_Score]&gt;=2,"Good","Poor"))</f>
        <v>Excellent</v>
      </c>
      <c r="T25" t="s">
        <v>167</v>
      </c>
      <c r="U25" t="s">
        <v>41</v>
      </c>
    </row>
    <row r="26" spans="1:21" x14ac:dyDescent="0.3">
      <c r="A26" t="s">
        <v>168</v>
      </c>
      <c r="B26" t="s">
        <v>169</v>
      </c>
      <c r="C26" t="s">
        <v>170</v>
      </c>
      <c r="D26" t="s">
        <v>45</v>
      </c>
      <c r="E26" t="s">
        <v>116</v>
      </c>
      <c r="F26" s="3">
        <v>45461</v>
      </c>
      <c r="G26" s="3" t="str">
        <f>TEXT(Table1[[#This Row],[Date]],"dddd")</f>
        <v>Tuesday</v>
      </c>
      <c r="H26" s="3" t="str">
        <f>TEXT(Table1[[#This Row],[Date]],"mmmm")</f>
        <v>June</v>
      </c>
      <c r="I26" s="3" t="str">
        <f>TEXT(Table1[[#This Row],[Date]],"yyyy")</f>
        <v>2024</v>
      </c>
      <c r="J26" t="s">
        <v>171</v>
      </c>
      <c r="K26">
        <v>35</v>
      </c>
      <c r="L26">
        <v>44.8</v>
      </c>
      <c r="M26">
        <v>1568</v>
      </c>
      <c r="O26" t="s">
        <v>30</v>
      </c>
      <c r="P26" t="s">
        <v>9528</v>
      </c>
      <c r="Q26" t="s">
        <v>31</v>
      </c>
      <c r="R26">
        <v>1.6</v>
      </c>
      <c r="S26" t="str">
        <f>IF(Table1[Audit_Score]&gt;3,"Excellent",IF(Table1[Audit_Score]&gt;=2,"Good","Poor"))</f>
        <v>Poor</v>
      </c>
      <c r="T26" t="s">
        <v>172</v>
      </c>
    </row>
    <row r="27" spans="1:21" x14ac:dyDescent="0.3">
      <c r="A27" t="s">
        <v>173</v>
      </c>
      <c r="B27" t="s">
        <v>174</v>
      </c>
      <c r="C27" t="s">
        <v>175</v>
      </c>
      <c r="D27" t="s">
        <v>36</v>
      </c>
      <c r="E27" t="s">
        <v>72</v>
      </c>
      <c r="F27" s="3">
        <v>45445</v>
      </c>
      <c r="G27" s="3" t="str">
        <f>TEXT(Table1[[#This Row],[Date]],"dddd")</f>
        <v>Sunday</v>
      </c>
      <c r="H27" s="3" t="str">
        <f>TEXT(Table1[[#This Row],[Date]],"mmmm")</f>
        <v>June</v>
      </c>
      <c r="I27" s="3" t="str">
        <f>TEXT(Table1[[#This Row],[Date]],"yyyy")</f>
        <v>2024</v>
      </c>
      <c r="J27" t="s">
        <v>176</v>
      </c>
      <c r="K27">
        <v>2</v>
      </c>
      <c r="L27">
        <v>68.39</v>
      </c>
      <c r="M27">
        <v>136.78</v>
      </c>
      <c r="O27" t="s">
        <v>30</v>
      </c>
      <c r="P27" t="s">
        <v>9528</v>
      </c>
      <c r="Q27" t="s">
        <v>31</v>
      </c>
      <c r="R27">
        <v>1.3</v>
      </c>
      <c r="S27" t="str">
        <f>IF(Table1[Audit_Score]&gt;3,"Excellent",IF(Table1[Audit_Score]&gt;=2,"Good","Poor"))</f>
        <v>Poor</v>
      </c>
      <c r="T27" t="s">
        <v>177</v>
      </c>
    </row>
    <row r="28" spans="1:21" x14ac:dyDescent="0.3">
      <c r="A28" t="s">
        <v>178</v>
      </c>
      <c r="B28" t="s">
        <v>179</v>
      </c>
      <c r="C28" t="s">
        <v>180</v>
      </c>
      <c r="D28" t="s">
        <v>58</v>
      </c>
      <c r="E28" t="s">
        <v>181</v>
      </c>
      <c r="F28" s="3">
        <v>45822</v>
      </c>
      <c r="G28" s="3" t="str">
        <f>TEXT(Table1[[#This Row],[Date]],"dddd")</f>
        <v>Saturday</v>
      </c>
      <c r="H28" s="3" t="str">
        <f>TEXT(Table1[[#This Row],[Date]],"mmmm")</f>
        <v>June</v>
      </c>
      <c r="I28" s="3" t="str">
        <f>TEXT(Table1[[#This Row],[Date]],"yyyy")</f>
        <v>2025</v>
      </c>
      <c r="J28" t="s">
        <v>182</v>
      </c>
      <c r="K28">
        <v>24</v>
      </c>
      <c r="L28">
        <v>141.49</v>
      </c>
      <c r="M28">
        <v>3395.76</v>
      </c>
      <c r="O28" t="s">
        <v>30</v>
      </c>
      <c r="P28" t="s">
        <v>9528</v>
      </c>
      <c r="Q28" t="s">
        <v>31</v>
      </c>
      <c r="R28">
        <v>4.5999999999999996</v>
      </c>
      <c r="S28" t="str">
        <f>IF(Table1[Audit_Score]&gt;3,"Excellent",IF(Table1[Audit_Score]&gt;=2,"Good","Poor"))</f>
        <v>Excellent</v>
      </c>
      <c r="T28" t="s">
        <v>183</v>
      </c>
    </row>
    <row r="29" spans="1:21" x14ac:dyDescent="0.3">
      <c r="A29" t="s">
        <v>184</v>
      </c>
      <c r="B29" t="s">
        <v>185</v>
      </c>
      <c r="C29" t="s">
        <v>186</v>
      </c>
      <c r="D29" t="s">
        <v>19</v>
      </c>
      <c r="E29" t="s">
        <v>187</v>
      </c>
      <c r="F29" s="3">
        <v>45647</v>
      </c>
      <c r="G29" s="3" t="str">
        <f>TEXT(Table1[[#This Row],[Date]],"dddd")</f>
        <v>Saturday</v>
      </c>
      <c r="H29" s="3" t="str">
        <f>TEXT(Table1[[#This Row],[Date]],"mmmm")</f>
        <v>December</v>
      </c>
      <c r="I29" s="3" t="str">
        <f>TEXT(Table1[[#This Row],[Date]],"yyyy")</f>
        <v>2024</v>
      </c>
      <c r="J29" t="s">
        <v>188</v>
      </c>
      <c r="K29">
        <v>42</v>
      </c>
      <c r="L29">
        <v>127.32</v>
      </c>
      <c r="M29">
        <v>5347.44</v>
      </c>
      <c r="O29" t="s">
        <v>30</v>
      </c>
      <c r="P29" t="s">
        <v>9528</v>
      </c>
      <c r="Q29" t="s">
        <v>31</v>
      </c>
      <c r="R29">
        <v>1.7</v>
      </c>
      <c r="S29" t="str">
        <f>IF(Table1[Audit_Score]&gt;3,"Excellent",IF(Table1[Audit_Score]&gt;=2,"Good","Poor"))</f>
        <v>Poor</v>
      </c>
      <c r="T29" t="s">
        <v>189</v>
      </c>
    </row>
    <row r="30" spans="1:21" x14ac:dyDescent="0.3">
      <c r="A30" t="s">
        <v>190</v>
      </c>
      <c r="B30" t="s">
        <v>191</v>
      </c>
      <c r="C30" t="s">
        <v>192</v>
      </c>
      <c r="D30" t="s">
        <v>19</v>
      </c>
      <c r="E30" t="s">
        <v>187</v>
      </c>
      <c r="F30" s="3">
        <v>45894</v>
      </c>
      <c r="G30" s="3" t="str">
        <f>TEXT(Table1[[#This Row],[Date]],"dddd")</f>
        <v>Monday</v>
      </c>
      <c r="H30" s="3" t="str">
        <f>TEXT(Table1[[#This Row],[Date]],"mmmm")</f>
        <v>August</v>
      </c>
      <c r="I30" s="3" t="str">
        <f>TEXT(Table1[[#This Row],[Date]],"yyyy")</f>
        <v>2025</v>
      </c>
      <c r="J30" t="s">
        <v>193</v>
      </c>
      <c r="K30">
        <v>32</v>
      </c>
      <c r="L30">
        <v>73.78</v>
      </c>
      <c r="M30">
        <v>2360.96</v>
      </c>
      <c r="O30" t="s">
        <v>105</v>
      </c>
      <c r="P30" t="s">
        <v>9529</v>
      </c>
      <c r="Q30" t="s">
        <v>31</v>
      </c>
      <c r="R30">
        <v>3.3</v>
      </c>
      <c r="S30" t="str">
        <f>IF(Table1[Audit_Score]&gt;3,"Excellent",IF(Table1[Audit_Score]&gt;=2,"Good","Poor"))</f>
        <v>Excellent</v>
      </c>
      <c r="T30" t="s">
        <v>194</v>
      </c>
    </row>
    <row r="31" spans="1:21" x14ac:dyDescent="0.3">
      <c r="A31" t="s">
        <v>195</v>
      </c>
      <c r="B31" t="s">
        <v>196</v>
      </c>
      <c r="C31" t="s">
        <v>197</v>
      </c>
      <c r="D31" t="s">
        <v>36</v>
      </c>
      <c r="E31" t="s">
        <v>198</v>
      </c>
      <c r="F31" s="3">
        <v>45915</v>
      </c>
      <c r="G31" s="3" t="str">
        <f>TEXT(Table1[[#This Row],[Date]],"dddd")</f>
        <v>Monday</v>
      </c>
      <c r="H31" s="3" t="str">
        <f>TEXT(Table1[[#This Row],[Date]],"mmmm")</f>
        <v>September</v>
      </c>
      <c r="I31" s="3" t="str">
        <f>TEXT(Table1[[#This Row],[Date]],"yyyy")</f>
        <v>2025</v>
      </c>
      <c r="J31" t="s">
        <v>199</v>
      </c>
      <c r="K31">
        <v>18</v>
      </c>
      <c r="L31">
        <v>195.83</v>
      </c>
      <c r="M31">
        <v>3524.94</v>
      </c>
      <c r="O31" t="s">
        <v>30</v>
      </c>
      <c r="P31" t="s">
        <v>9529</v>
      </c>
      <c r="Q31" t="s">
        <v>31</v>
      </c>
      <c r="R31">
        <v>3.4</v>
      </c>
      <c r="S31" t="str">
        <f>IF(Table1[Audit_Score]&gt;3,"Excellent",IF(Table1[Audit_Score]&gt;=2,"Good","Poor"))</f>
        <v>Excellent</v>
      </c>
      <c r="T31" t="s">
        <v>200</v>
      </c>
    </row>
    <row r="32" spans="1:21" x14ac:dyDescent="0.3">
      <c r="A32" t="s">
        <v>201</v>
      </c>
      <c r="B32" t="s">
        <v>202</v>
      </c>
      <c r="C32" t="s">
        <v>203</v>
      </c>
      <c r="D32" t="s">
        <v>19</v>
      </c>
      <c r="E32" t="s">
        <v>198</v>
      </c>
      <c r="F32" s="3">
        <v>45534</v>
      </c>
      <c r="G32" s="3" t="str">
        <f>TEXT(Table1[[#This Row],[Date]],"dddd")</f>
        <v>Friday</v>
      </c>
      <c r="H32" s="3" t="str">
        <f>TEXT(Table1[[#This Row],[Date]],"mmmm")</f>
        <v>August</v>
      </c>
      <c r="I32" s="3" t="str">
        <f>TEXT(Table1[[#This Row],[Date]],"yyyy")</f>
        <v>2024</v>
      </c>
      <c r="J32" t="s">
        <v>204</v>
      </c>
      <c r="K32">
        <v>27</v>
      </c>
      <c r="L32">
        <v>222.92</v>
      </c>
      <c r="M32">
        <v>6018.84</v>
      </c>
      <c r="O32" t="s">
        <v>48</v>
      </c>
      <c r="P32" t="s">
        <v>9529</v>
      </c>
      <c r="Q32" t="s">
        <v>87</v>
      </c>
      <c r="R32">
        <v>4.5999999999999996</v>
      </c>
      <c r="S32" t="str">
        <f>IF(Table1[Audit_Score]&gt;3,"Excellent",IF(Table1[Audit_Score]&gt;=2,"Good","Poor"))</f>
        <v>Excellent</v>
      </c>
      <c r="T32" t="s">
        <v>205</v>
      </c>
    </row>
    <row r="33" spans="1:21" x14ac:dyDescent="0.3">
      <c r="A33" t="s">
        <v>206</v>
      </c>
      <c r="B33" t="s">
        <v>207</v>
      </c>
      <c r="C33" t="s">
        <v>208</v>
      </c>
      <c r="D33" t="s">
        <v>36</v>
      </c>
      <c r="E33" t="s">
        <v>209</v>
      </c>
      <c r="F33" s="3">
        <v>45930</v>
      </c>
      <c r="G33" s="3" t="str">
        <f>TEXT(Table1[[#This Row],[Date]],"dddd")</f>
        <v>Tuesday</v>
      </c>
      <c r="H33" s="3" t="str">
        <f>TEXT(Table1[[#This Row],[Date]],"mmmm")</f>
        <v>September</v>
      </c>
      <c r="I33" s="3" t="str">
        <f>TEXT(Table1[[#This Row],[Date]],"yyyy")</f>
        <v>2025</v>
      </c>
      <c r="J33" t="s">
        <v>210</v>
      </c>
      <c r="K33">
        <v>29</v>
      </c>
      <c r="L33">
        <v>198.4</v>
      </c>
      <c r="M33">
        <v>5753.6</v>
      </c>
      <c r="O33" t="s">
        <v>22</v>
      </c>
      <c r="P33" t="s">
        <v>9529</v>
      </c>
      <c r="Q33" t="s">
        <v>31</v>
      </c>
      <c r="R33">
        <v>1.4</v>
      </c>
      <c r="S33" t="str">
        <f>IF(Table1[Audit_Score]&gt;3,"Excellent",IF(Table1[Audit_Score]&gt;=2,"Good","Poor"))</f>
        <v>Poor</v>
      </c>
      <c r="T33" t="s">
        <v>211</v>
      </c>
    </row>
    <row r="34" spans="1:21" x14ac:dyDescent="0.3">
      <c r="A34" t="s">
        <v>212</v>
      </c>
      <c r="B34" t="s">
        <v>213</v>
      </c>
      <c r="C34" t="s">
        <v>214</v>
      </c>
      <c r="D34" t="s">
        <v>19</v>
      </c>
      <c r="E34" t="s">
        <v>28</v>
      </c>
      <c r="F34" s="3">
        <v>45770</v>
      </c>
      <c r="G34" s="3" t="str">
        <f>TEXT(Table1[[#This Row],[Date]],"dddd")</f>
        <v>Wednesday</v>
      </c>
      <c r="H34" s="3" t="str">
        <f>TEXT(Table1[[#This Row],[Date]],"mmmm")</f>
        <v>April</v>
      </c>
      <c r="I34" s="3" t="str">
        <f>TEXT(Table1[[#This Row],[Date]],"yyyy")</f>
        <v>2025</v>
      </c>
      <c r="J34" t="s">
        <v>215</v>
      </c>
      <c r="K34">
        <v>4</v>
      </c>
      <c r="L34">
        <v>50.23</v>
      </c>
      <c r="M34">
        <v>200.92</v>
      </c>
      <c r="O34" t="s">
        <v>22</v>
      </c>
      <c r="P34" t="s">
        <v>9528</v>
      </c>
      <c r="Q34" t="s">
        <v>31</v>
      </c>
      <c r="R34">
        <v>3.2</v>
      </c>
      <c r="S34" t="str">
        <f>IF(Table1[Audit_Score]&gt;3,"Excellent",IF(Table1[Audit_Score]&gt;=2,"Good","Poor"))</f>
        <v>Excellent</v>
      </c>
      <c r="T34" t="s">
        <v>216</v>
      </c>
      <c r="U34" t="s">
        <v>41</v>
      </c>
    </row>
    <row r="35" spans="1:21" x14ac:dyDescent="0.3">
      <c r="A35" t="s">
        <v>217</v>
      </c>
      <c r="B35" t="s">
        <v>218</v>
      </c>
      <c r="C35" t="s">
        <v>219</v>
      </c>
      <c r="D35" t="s">
        <v>45</v>
      </c>
      <c r="E35" t="s">
        <v>46</v>
      </c>
      <c r="F35" s="3">
        <v>45304</v>
      </c>
      <c r="G35" s="3" t="str">
        <f>TEXT(Table1[[#This Row],[Date]],"dddd")</f>
        <v>Saturday</v>
      </c>
      <c r="H35" s="3" t="str">
        <f>TEXT(Table1[[#This Row],[Date]],"mmmm")</f>
        <v>January</v>
      </c>
      <c r="I35" s="3" t="str">
        <f>TEXT(Table1[[#This Row],[Date]],"yyyy")</f>
        <v>2024</v>
      </c>
      <c r="J35" t="s">
        <v>220</v>
      </c>
      <c r="K35">
        <v>10</v>
      </c>
      <c r="L35">
        <v>252.87</v>
      </c>
      <c r="M35">
        <v>2528.6999999999998</v>
      </c>
      <c r="O35" t="s">
        <v>30</v>
      </c>
      <c r="P35" t="s">
        <v>9528</v>
      </c>
      <c r="Q35" t="s">
        <v>31</v>
      </c>
      <c r="R35">
        <v>2.7</v>
      </c>
      <c r="S35" t="str">
        <f>IF(Table1[Audit_Score]&gt;3,"Excellent",IF(Table1[Audit_Score]&gt;=2,"Good","Poor"))</f>
        <v>Good</v>
      </c>
      <c r="T35" t="s">
        <v>221</v>
      </c>
    </row>
    <row r="36" spans="1:21" x14ac:dyDescent="0.3">
      <c r="A36" t="s">
        <v>222</v>
      </c>
      <c r="B36" t="s">
        <v>223</v>
      </c>
      <c r="C36" t="s">
        <v>224</v>
      </c>
      <c r="D36" t="s">
        <v>19</v>
      </c>
      <c r="E36" t="s">
        <v>198</v>
      </c>
      <c r="F36" s="3">
        <v>45640</v>
      </c>
      <c r="G36" s="3" t="str">
        <f>TEXT(Table1[[#This Row],[Date]],"dddd")</f>
        <v>Saturday</v>
      </c>
      <c r="H36" s="3" t="str">
        <f>TEXT(Table1[[#This Row],[Date]],"mmmm")</f>
        <v>December</v>
      </c>
      <c r="I36" s="3" t="str">
        <f>TEXT(Table1[[#This Row],[Date]],"yyyy")</f>
        <v>2024</v>
      </c>
      <c r="J36" t="s">
        <v>225</v>
      </c>
      <c r="K36">
        <v>43</v>
      </c>
      <c r="L36">
        <v>97.75</v>
      </c>
      <c r="M36">
        <v>4203.25</v>
      </c>
      <c r="O36" t="s">
        <v>39</v>
      </c>
      <c r="P36" t="s">
        <v>9529</v>
      </c>
      <c r="Q36" t="s">
        <v>31</v>
      </c>
      <c r="R36">
        <v>1.6</v>
      </c>
      <c r="S36" t="str">
        <f>IF(Table1[Audit_Score]&gt;3,"Excellent",IF(Table1[Audit_Score]&gt;=2,"Good","Poor"))</f>
        <v>Poor</v>
      </c>
      <c r="T36" t="s">
        <v>226</v>
      </c>
    </row>
    <row r="37" spans="1:21" x14ac:dyDescent="0.3">
      <c r="A37" t="s">
        <v>227</v>
      </c>
      <c r="B37" t="s">
        <v>228</v>
      </c>
      <c r="C37" t="s">
        <v>229</v>
      </c>
      <c r="D37" t="s">
        <v>36</v>
      </c>
      <c r="E37" t="s">
        <v>209</v>
      </c>
      <c r="F37" s="3">
        <v>45911</v>
      </c>
      <c r="G37" s="3" t="str">
        <f>TEXT(Table1[[#This Row],[Date]],"dddd")</f>
        <v>Thursday</v>
      </c>
      <c r="H37" s="3" t="str">
        <f>TEXT(Table1[[#This Row],[Date]],"mmmm")</f>
        <v>September</v>
      </c>
      <c r="I37" s="3" t="str">
        <f>TEXT(Table1[[#This Row],[Date]],"yyyy")</f>
        <v>2025</v>
      </c>
      <c r="J37" t="s">
        <v>230</v>
      </c>
      <c r="K37">
        <v>18</v>
      </c>
      <c r="L37">
        <v>228.16</v>
      </c>
      <c r="M37">
        <v>4106.88</v>
      </c>
      <c r="O37" t="s">
        <v>105</v>
      </c>
      <c r="P37" t="s">
        <v>9529</v>
      </c>
      <c r="Q37" t="s">
        <v>31</v>
      </c>
      <c r="R37">
        <v>2.7</v>
      </c>
      <c r="S37" t="str">
        <f>IF(Table1[Audit_Score]&gt;3,"Excellent",IF(Table1[Audit_Score]&gt;=2,"Good","Poor"))</f>
        <v>Good</v>
      </c>
      <c r="T37" t="s">
        <v>231</v>
      </c>
    </row>
    <row r="38" spans="1:21" x14ac:dyDescent="0.3">
      <c r="A38" t="s">
        <v>232</v>
      </c>
      <c r="B38" t="s">
        <v>233</v>
      </c>
      <c r="C38" t="s">
        <v>27</v>
      </c>
      <c r="D38" t="s">
        <v>19</v>
      </c>
      <c r="E38" t="s">
        <v>28</v>
      </c>
      <c r="F38" s="3">
        <v>45613</v>
      </c>
      <c r="G38" s="3" t="str">
        <f>TEXT(Table1[[#This Row],[Date]],"dddd")</f>
        <v>Sunday</v>
      </c>
      <c r="H38" s="3" t="str">
        <f>TEXT(Table1[[#This Row],[Date]],"mmmm")</f>
        <v>November</v>
      </c>
      <c r="I38" s="3" t="str">
        <f>TEXT(Table1[[#This Row],[Date]],"yyyy")</f>
        <v>2024</v>
      </c>
      <c r="J38" t="s">
        <v>234</v>
      </c>
      <c r="K38">
        <v>29</v>
      </c>
      <c r="L38">
        <v>21.05</v>
      </c>
      <c r="M38">
        <v>610.45000000000005</v>
      </c>
      <c r="O38" t="s">
        <v>39</v>
      </c>
      <c r="P38" t="s">
        <v>9528</v>
      </c>
      <c r="Q38" t="s">
        <v>23</v>
      </c>
      <c r="R38">
        <v>2.4</v>
      </c>
      <c r="S38" t="str">
        <f>IF(Table1[Audit_Score]&gt;3,"Excellent",IF(Table1[Audit_Score]&gt;=2,"Good","Poor"))</f>
        <v>Good</v>
      </c>
      <c r="T38" t="s">
        <v>235</v>
      </c>
    </row>
    <row r="39" spans="1:21" x14ac:dyDescent="0.3">
      <c r="A39" t="s">
        <v>236</v>
      </c>
      <c r="B39" t="s">
        <v>237</v>
      </c>
      <c r="C39" t="s">
        <v>238</v>
      </c>
      <c r="D39" t="s">
        <v>58</v>
      </c>
      <c r="E39" t="s">
        <v>138</v>
      </c>
      <c r="F39" s="3">
        <v>45568</v>
      </c>
      <c r="G39" s="3" t="str">
        <f>TEXT(Table1[[#This Row],[Date]],"dddd")</f>
        <v>Thursday</v>
      </c>
      <c r="H39" s="3" t="str">
        <f>TEXT(Table1[[#This Row],[Date]],"mmmm")</f>
        <v>October</v>
      </c>
      <c r="I39" s="3" t="str">
        <f>TEXT(Table1[[#This Row],[Date]],"yyyy")</f>
        <v>2024</v>
      </c>
      <c r="J39" t="s">
        <v>239</v>
      </c>
      <c r="K39">
        <v>48</v>
      </c>
      <c r="L39">
        <v>101.13</v>
      </c>
      <c r="M39">
        <v>4854.24</v>
      </c>
      <c r="O39" t="s">
        <v>105</v>
      </c>
      <c r="P39" t="s">
        <v>9529</v>
      </c>
      <c r="Q39" t="s">
        <v>31</v>
      </c>
      <c r="R39">
        <v>1.5</v>
      </c>
      <c r="S39" t="str">
        <f>IF(Table1[Audit_Score]&gt;3,"Excellent",IF(Table1[Audit_Score]&gt;=2,"Good","Poor"))</f>
        <v>Poor</v>
      </c>
      <c r="T39" t="s">
        <v>240</v>
      </c>
    </row>
    <row r="40" spans="1:21" x14ac:dyDescent="0.3">
      <c r="A40" t="s">
        <v>241</v>
      </c>
      <c r="B40" t="s">
        <v>242</v>
      </c>
      <c r="C40" t="s">
        <v>243</v>
      </c>
      <c r="D40" t="s">
        <v>58</v>
      </c>
      <c r="E40" t="s">
        <v>244</v>
      </c>
      <c r="F40" s="3">
        <v>45950</v>
      </c>
      <c r="G40" s="3" t="str">
        <f>TEXT(Table1[[#This Row],[Date]],"dddd")</f>
        <v>Monday</v>
      </c>
      <c r="H40" s="3" t="str">
        <f>TEXT(Table1[[#This Row],[Date]],"mmmm")</f>
        <v>October</v>
      </c>
      <c r="I40" s="3" t="str">
        <f>TEXT(Table1[[#This Row],[Date]],"yyyy")</f>
        <v>2025</v>
      </c>
      <c r="J40" t="s">
        <v>245</v>
      </c>
      <c r="K40">
        <v>35</v>
      </c>
      <c r="L40">
        <v>299.5</v>
      </c>
      <c r="M40">
        <v>10482.5</v>
      </c>
      <c r="O40" t="s">
        <v>67</v>
      </c>
      <c r="P40" t="s">
        <v>9529</v>
      </c>
      <c r="Q40" t="s">
        <v>87</v>
      </c>
      <c r="R40">
        <v>1.1000000000000001</v>
      </c>
      <c r="S40" t="str">
        <f>IF(Table1[Audit_Score]&gt;3,"Excellent",IF(Table1[Audit_Score]&gt;=2,"Good","Poor"))</f>
        <v>Poor</v>
      </c>
      <c r="T40" t="s">
        <v>246</v>
      </c>
    </row>
    <row r="41" spans="1:21" x14ac:dyDescent="0.3">
      <c r="A41" t="s">
        <v>247</v>
      </c>
      <c r="B41" t="s">
        <v>248</v>
      </c>
      <c r="C41" t="s">
        <v>249</v>
      </c>
      <c r="D41" t="s">
        <v>58</v>
      </c>
      <c r="E41" t="s">
        <v>154</v>
      </c>
      <c r="F41" s="3">
        <v>45559</v>
      </c>
      <c r="G41" s="3" t="str">
        <f>TEXT(Table1[[#This Row],[Date]],"dddd")</f>
        <v>Tuesday</v>
      </c>
      <c r="H41" s="3" t="str">
        <f>TEXT(Table1[[#This Row],[Date]],"mmmm")</f>
        <v>September</v>
      </c>
      <c r="I41" s="3" t="str">
        <f>TEXT(Table1[[#This Row],[Date]],"yyyy")</f>
        <v>2024</v>
      </c>
      <c r="J41" t="s">
        <v>250</v>
      </c>
      <c r="K41">
        <v>18</v>
      </c>
      <c r="L41">
        <v>487.02</v>
      </c>
      <c r="M41">
        <v>8766.36</v>
      </c>
      <c r="O41" t="s">
        <v>39</v>
      </c>
      <c r="P41" t="s">
        <v>9528</v>
      </c>
      <c r="Q41" t="s">
        <v>31</v>
      </c>
      <c r="R41">
        <v>1.5</v>
      </c>
      <c r="S41" t="str">
        <f>IF(Table1[Audit_Score]&gt;3,"Excellent",IF(Table1[Audit_Score]&gt;=2,"Good","Poor"))</f>
        <v>Poor</v>
      </c>
      <c r="T41" t="s">
        <v>251</v>
      </c>
      <c r="U41" t="s">
        <v>41</v>
      </c>
    </row>
    <row r="42" spans="1:21" x14ac:dyDescent="0.3">
      <c r="A42" t="s">
        <v>252</v>
      </c>
      <c r="B42" t="s">
        <v>253</v>
      </c>
      <c r="C42" t="s">
        <v>254</v>
      </c>
      <c r="D42" t="s">
        <v>36</v>
      </c>
      <c r="E42" t="s">
        <v>72</v>
      </c>
      <c r="F42" s="3">
        <v>45865</v>
      </c>
      <c r="G42" s="3" t="str">
        <f>TEXT(Table1[[#This Row],[Date]],"dddd")</f>
        <v>Sunday</v>
      </c>
      <c r="H42" s="3" t="str">
        <f>TEXT(Table1[[#This Row],[Date]],"mmmm")</f>
        <v>July</v>
      </c>
      <c r="I42" s="3" t="str">
        <f>TEXT(Table1[[#This Row],[Date]],"yyyy")</f>
        <v>2025</v>
      </c>
      <c r="J42" t="s">
        <v>255</v>
      </c>
      <c r="K42">
        <v>7</v>
      </c>
      <c r="L42">
        <v>73.819999999999993</v>
      </c>
      <c r="M42">
        <v>516.74</v>
      </c>
      <c r="O42" t="s">
        <v>67</v>
      </c>
      <c r="P42" t="s">
        <v>9528</v>
      </c>
      <c r="Q42" t="s">
        <v>23</v>
      </c>
      <c r="R42">
        <v>3.6</v>
      </c>
      <c r="S42" t="str">
        <f>IF(Table1[Audit_Score]&gt;3,"Excellent",IF(Table1[Audit_Score]&gt;=2,"Good","Poor"))</f>
        <v>Excellent</v>
      </c>
      <c r="T42" t="s">
        <v>256</v>
      </c>
    </row>
    <row r="43" spans="1:21" x14ac:dyDescent="0.3">
      <c r="A43" t="s">
        <v>257</v>
      </c>
      <c r="B43" t="s">
        <v>258</v>
      </c>
      <c r="C43" t="s">
        <v>259</v>
      </c>
      <c r="D43" t="s">
        <v>45</v>
      </c>
      <c r="E43" t="s">
        <v>46</v>
      </c>
      <c r="F43" s="3">
        <v>45747</v>
      </c>
      <c r="G43" s="3" t="str">
        <f>TEXT(Table1[[#This Row],[Date]],"dddd")</f>
        <v>Monday</v>
      </c>
      <c r="H43" s="3" t="str">
        <f>TEXT(Table1[[#This Row],[Date]],"mmmm")</f>
        <v>March</v>
      </c>
      <c r="I43" s="3" t="str">
        <f>TEXT(Table1[[#This Row],[Date]],"yyyy")</f>
        <v>2025</v>
      </c>
      <c r="J43" t="s">
        <v>260</v>
      </c>
      <c r="K43">
        <v>18</v>
      </c>
      <c r="L43">
        <v>333.81</v>
      </c>
      <c r="M43">
        <v>6008.58</v>
      </c>
      <c r="O43" t="s">
        <v>105</v>
      </c>
      <c r="P43" t="s">
        <v>9528</v>
      </c>
      <c r="Q43" t="s">
        <v>31</v>
      </c>
      <c r="R43">
        <v>2.8</v>
      </c>
      <c r="S43" t="str">
        <f>IF(Table1[Audit_Score]&gt;3,"Excellent",IF(Table1[Audit_Score]&gt;=2,"Good","Poor"))</f>
        <v>Good</v>
      </c>
      <c r="T43" t="s">
        <v>261</v>
      </c>
    </row>
    <row r="44" spans="1:21" x14ac:dyDescent="0.3">
      <c r="A44" t="s">
        <v>262</v>
      </c>
      <c r="B44" t="s">
        <v>263</v>
      </c>
      <c r="C44" t="s">
        <v>264</v>
      </c>
      <c r="D44" t="s">
        <v>36</v>
      </c>
      <c r="E44" t="s">
        <v>85</v>
      </c>
      <c r="F44" s="3">
        <v>45343</v>
      </c>
      <c r="G44" s="3" t="str">
        <f>TEXT(Table1[[#This Row],[Date]],"dddd")</f>
        <v>Wednesday</v>
      </c>
      <c r="H44" s="3" t="str">
        <f>TEXT(Table1[[#This Row],[Date]],"mmmm")</f>
        <v>February</v>
      </c>
      <c r="I44" s="3" t="str">
        <f>TEXT(Table1[[#This Row],[Date]],"yyyy")</f>
        <v>2024</v>
      </c>
      <c r="J44" t="s">
        <v>265</v>
      </c>
      <c r="K44">
        <v>3</v>
      </c>
      <c r="L44">
        <v>209.6</v>
      </c>
      <c r="M44">
        <v>628.79999999999995</v>
      </c>
      <c r="O44" t="s">
        <v>105</v>
      </c>
      <c r="P44" t="s">
        <v>9528</v>
      </c>
      <c r="Q44" t="s">
        <v>31</v>
      </c>
      <c r="R44">
        <v>4</v>
      </c>
      <c r="S44" t="str">
        <f>IF(Table1[Audit_Score]&gt;3,"Excellent",IF(Table1[Audit_Score]&gt;=2,"Good","Poor"))</f>
        <v>Excellent</v>
      </c>
      <c r="T44" t="s">
        <v>266</v>
      </c>
    </row>
    <row r="45" spans="1:21" x14ac:dyDescent="0.3">
      <c r="A45" t="s">
        <v>267</v>
      </c>
      <c r="B45" t="s">
        <v>237</v>
      </c>
      <c r="C45" t="s">
        <v>259</v>
      </c>
      <c r="D45" t="s">
        <v>45</v>
      </c>
      <c r="E45" t="s">
        <v>46</v>
      </c>
      <c r="F45" s="3">
        <v>45973</v>
      </c>
      <c r="G45" s="3" t="str">
        <f>TEXT(Table1[[#This Row],[Date]],"dddd")</f>
        <v>Wednesday</v>
      </c>
      <c r="H45" s="3" t="str">
        <f>TEXT(Table1[[#This Row],[Date]],"mmmm")</f>
        <v>November</v>
      </c>
      <c r="I45" s="3" t="str">
        <f>TEXT(Table1[[#This Row],[Date]],"yyyy")</f>
        <v>2025</v>
      </c>
      <c r="J45" t="s">
        <v>268</v>
      </c>
      <c r="K45">
        <v>22</v>
      </c>
      <c r="L45">
        <v>254.9</v>
      </c>
      <c r="M45">
        <v>5607.8</v>
      </c>
      <c r="O45" t="s">
        <v>39</v>
      </c>
      <c r="P45" t="s">
        <v>9528</v>
      </c>
      <c r="Q45" t="s">
        <v>31</v>
      </c>
      <c r="R45">
        <v>2</v>
      </c>
      <c r="S45" t="str">
        <f>IF(Table1[Audit_Score]&gt;3,"Excellent",IF(Table1[Audit_Score]&gt;=2,"Good","Poor"))</f>
        <v>Good</v>
      </c>
      <c r="T45" t="s">
        <v>269</v>
      </c>
    </row>
    <row r="46" spans="1:21" x14ac:dyDescent="0.3">
      <c r="A46" t="s">
        <v>270</v>
      </c>
      <c r="B46" t="s">
        <v>271</v>
      </c>
      <c r="C46" t="s">
        <v>186</v>
      </c>
      <c r="D46" t="s">
        <v>19</v>
      </c>
      <c r="E46" t="s">
        <v>187</v>
      </c>
      <c r="F46" s="3">
        <v>45775</v>
      </c>
      <c r="G46" s="3" t="str">
        <f>TEXT(Table1[[#This Row],[Date]],"dddd")</f>
        <v>Monday</v>
      </c>
      <c r="H46" s="3" t="str">
        <f>TEXT(Table1[[#This Row],[Date]],"mmmm")</f>
        <v>April</v>
      </c>
      <c r="I46" s="3" t="str">
        <f>TEXT(Table1[[#This Row],[Date]],"yyyy")</f>
        <v>2025</v>
      </c>
      <c r="J46" t="s">
        <v>272</v>
      </c>
      <c r="K46">
        <v>30</v>
      </c>
      <c r="L46">
        <v>162.51</v>
      </c>
      <c r="M46">
        <v>4875.3</v>
      </c>
      <c r="O46" t="s">
        <v>22</v>
      </c>
      <c r="P46" t="s">
        <v>9529</v>
      </c>
      <c r="Q46" t="s">
        <v>31</v>
      </c>
      <c r="R46">
        <v>4.7</v>
      </c>
      <c r="S46" t="str">
        <f>IF(Table1[Audit_Score]&gt;3,"Excellent",IF(Table1[Audit_Score]&gt;=2,"Good","Poor"))</f>
        <v>Excellent</v>
      </c>
      <c r="T46" t="s">
        <v>273</v>
      </c>
    </row>
    <row r="47" spans="1:21" x14ac:dyDescent="0.3">
      <c r="A47" t="s">
        <v>274</v>
      </c>
      <c r="B47" t="s">
        <v>275</v>
      </c>
      <c r="C47" t="s">
        <v>276</v>
      </c>
      <c r="D47" t="s">
        <v>36</v>
      </c>
      <c r="E47" t="s">
        <v>209</v>
      </c>
      <c r="F47" s="3">
        <v>45582</v>
      </c>
      <c r="G47" s="3" t="str">
        <f>TEXT(Table1[[#This Row],[Date]],"dddd")</f>
        <v>Thursday</v>
      </c>
      <c r="H47" s="3" t="str">
        <f>TEXT(Table1[[#This Row],[Date]],"mmmm")</f>
        <v>October</v>
      </c>
      <c r="I47" s="3" t="str">
        <f>TEXT(Table1[[#This Row],[Date]],"yyyy")</f>
        <v>2024</v>
      </c>
      <c r="J47" t="s">
        <v>277</v>
      </c>
      <c r="K47">
        <v>44</v>
      </c>
      <c r="L47">
        <v>128.58000000000001</v>
      </c>
      <c r="M47">
        <v>5657.52</v>
      </c>
      <c r="O47" t="s">
        <v>105</v>
      </c>
      <c r="P47" t="s">
        <v>9529</v>
      </c>
      <c r="Q47" t="s">
        <v>31</v>
      </c>
      <c r="R47">
        <v>3.3</v>
      </c>
      <c r="S47" t="str">
        <f>IF(Table1[Audit_Score]&gt;3,"Excellent",IF(Table1[Audit_Score]&gt;=2,"Good","Poor"))</f>
        <v>Excellent</v>
      </c>
      <c r="T47" t="s">
        <v>278</v>
      </c>
    </row>
    <row r="48" spans="1:21" x14ac:dyDescent="0.3">
      <c r="A48" t="s">
        <v>279</v>
      </c>
      <c r="B48" t="s">
        <v>56</v>
      </c>
      <c r="C48" t="s">
        <v>280</v>
      </c>
      <c r="D48" t="s">
        <v>58</v>
      </c>
      <c r="E48" t="s">
        <v>154</v>
      </c>
      <c r="F48" s="3">
        <v>45910</v>
      </c>
      <c r="G48" s="3" t="str">
        <f>TEXT(Table1[[#This Row],[Date]],"dddd")</f>
        <v>Wednesday</v>
      </c>
      <c r="H48" s="3" t="str">
        <f>TEXT(Table1[[#This Row],[Date]],"mmmm")</f>
        <v>September</v>
      </c>
      <c r="I48" s="3" t="str">
        <f>TEXT(Table1[[#This Row],[Date]],"yyyy")</f>
        <v>2025</v>
      </c>
      <c r="J48" t="s">
        <v>281</v>
      </c>
      <c r="K48">
        <v>42</v>
      </c>
      <c r="L48">
        <v>215.57</v>
      </c>
      <c r="M48">
        <v>9053.94</v>
      </c>
      <c r="O48" t="s">
        <v>22</v>
      </c>
      <c r="P48" t="s">
        <v>9528</v>
      </c>
      <c r="Q48" t="s">
        <v>31</v>
      </c>
      <c r="R48">
        <v>3.3</v>
      </c>
      <c r="S48" t="str">
        <f>IF(Table1[Audit_Score]&gt;3,"Excellent",IF(Table1[Audit_Score]&gt;=2,"Good","Poor"))</f>
        <v>Excellent</v>
      </c>
      <c r="T48" t="s">
        <v>282</v>
      </c>
    </row>
    <row r="49" spans="1:21" x14ac:dyDescent="0.3">
      <c r="A49" t="s">
        <v>283</v>
      </c>
      <c r="B49" t="s">
        <v>284</v>
      </c>
      <c r="C49" t="s">
        <v>285</v>
      </c>
      <c r="D49" t="s">
        <v>19</v>
      </c>
      <c r="E49" t="s">
        <v>20</v>
      </c>
      <c r="F49" s="3">
        <v>45500</v>
      </c>
      <c r="G49" s="3" t="str">
        <f>TEXT(Table1[[#This Row],[Date]],"dddd")</f>
        <v>Saturday</v>
      </c>
      <c r="H49" s="3" t="str">
        <f>TEXT(Table1[[#This Row],[Date]],"mmmm")</f>
        <v>July</v>
      </c>
      <c r="I49" s="3" t="str">
        <f>TEXT(Table1[[#This Row],[Date]],"yyyy")</f>
        <v>2024</v>
      </c>
      <c r="J49" t="s">
        <v>286</v>
      </c>
      <c r="K49">
        <v>14</v>
      </c>
      <c r="L49">
        <v>39.58</v>
      </c>
      <c r="M49">
        <v>554.12</v>
      </c>
      <c r="O49" t="s">
        <v>22</v>
      </c>
      <c r="P49" t="s">
        <v>9528</v>
      </c>
      <c r="Q49" t="s">
        <v>87</v>
      </c>
      <c r="R49">
        <v>1.6</v>
      </c>
      <c r="S49" t="str">
        <f>IF(Table1[Audit_Score]&gt;3,"Excellent",IF(Table1[Audit_Score]&gt;=2,"Good","Poor"))</f>
        <v>Poor</v>
      </c>
      <c r="T49" t="s">
        <v>287</v>
      </c>
    </row>
    <row r="50" spans="1:21" x14ac:dyDescent="0.3">
      <c r="A50" t="s">
        <v>288</v>
      </c>
      <c r="B50" t="s">
        <v>289</v>
      </c>
      <c r="C50" t="s">
        <v>290</v>
      </c>
      <c r="D50" t="s">
        <v>36</v>
      </c>
      <c r="E50" t="s">
        <v>198</v>
      </c>
      <c r="F50" s="3">
        <v>45866</v>
      </c>
      <c r="G50" s="3" t="str">
        <f>TEXT(Table1[[#This Row],[Date]],"dddd")</f>
        <v>Monday</v>
      </c>
      <c r="H50" s="3" t="str">
        <f>TEXT(Table1[[#This Row],[Date]],"mmmm")</f>
        <v>July</v>
      </c>
      <c r="I50" s="3" t="str">
        <f>TEXT(Table1[[#This Row],[Date]],"yyyy")</f>
        <v>2025</v>
      </c>
      <c r="J50" t="s">
        <v>291</v>
      </c>
      <c r="K50">
        <v>39</v>
      </c>
      <c r="L50">
        <v>104.86</v>
      </c>
      <c r="M50">
        <v>4089.54</v>
      </c>
      <c r="O50" t="s">
        <v>105</v>
      </c>
      <c r="P50" t="s">
        <v>9528</v>
      </c>
      <c r="Q50" t="s">
        <v>31</v>
      </c>
      <c r="R50">
        <v>3.6</v>
      </c>
      <c r="S50" t="str">
        <f>IF(Table1[Audit_Score]&gt;3,"Excellent",IF(Table1[Audit_Score]&gt;=2,"Good","Poor"))</f>
        <v>Excellent</v>
      </c>
      <c r="T50" t="s">
        <v>292</v>
      </c>
      <c r="U50" t="s">
        <v>41</v>
      </c>
    </row>
    <row r="51" spans="1:21" x14ac:dyDescent="0.3">
      <c r="A51" t="s">
        <v>293</v>
      </c>
      <c r="B51" t="s">
        <v>294</v>
      </c>
      <c r="C51" t="s">
        <v>295</v>
      </c>
      <c r="D51" t="s">
        <v>45</v>
      </c>
      <c r="E51" t="s">
        <v>296</v>
      </c>
      <c r="F51" s="3">
        <v>45641</v>
      </c>
      <c r="G51" s="3" t="str">
        <f>TEXT(Table1[[#This Row],[Date]],"dddd")</f>
        <v>Sunday</v>
      </c>
      <c r="H51" s="3" t="str">
        <f>TEXT(Table1[[#This Row],[Date]],"mmmm")</f>
        <v>December</v>
      </c>
      <c r="I51" s="3" t="str">
        <f>TEXT(Table1[[#This Row],[Date]],"yyyy")</f>
        <v>2024</v>
      </c>
      <c r="J51" t="s">
        <v>297</v>
      </c>
      <c r="K51">
        <v>47</v>
      </c>
      <c r="L51">
        <v>280.95</v>
      </c>
      <c r="M51">
        <v>13204.65</v>
      </c>
      <c r="O51" t="s">
        <v>39</v>
      </c>
      <c r="P51" t="s">
        <v>9529</v>
      </c>
      <c r="Q51" t="s">
        <v>31</v>
      </c>
      <c r="R51">
        <v>1.1000000000000001</v>
      </c>
      <c r="S51" t="str">
        <f>IF(Table1[Audit_Score]&gt;3,"Excellent",IF(Table1[Audit_Score]&gt;=2,"Good","Poor"))</f>
        <v>Poor</v>
      </c>
      <c r="T51" t="s">
        <v>298</v>
      </c>
    </row>
    <row r="52" spans="1:21" x14ac:dyDescent="0.3">
      <c r="A52" t="s">
        <v>299</v>
      </c>
      <c r="B52" t="s">
        <v>300</v>
      </c>
      <c r="C52" t="s">
        <v>301</v>
      </c>
      <c r="D52" t="s">
        <v>19</v>
      </c>
      <c r="E52" t="s">
        <v>20</v>
      </c>
      <c r="F52" s="3">
        <v>45568</v>
      </c>
      <c r="G52" s="3" t="str">
        <f>TEXT(Table1[[#This Row],[Date]],"dddd")</f>
        <v>Thursday</v>
      </c>
      <c r="H52" s="3" t="str">
        <f>TEXT(Table1[[#This Row],[Date]],"mmmm")</f>
        <v>October</v>
      </c>
      <c r="I52" s="3" t="str">
        <f>TEXT(Table1[[#This Row],[Date]],"yyyy")</f>
        <v>2024</v>
      </c>
      <c r="J52" t="s">
        <v>302</v>
      </c>
      <c r="K52">
        <v>35</v>
      </c>
      <c r="L52">
        <v>182.3</v>
      </c>
      <c r="M52">
        <v>6380.5</v>
      </c>
      <c r="O52" t="s">
        <v>67</v>
      </c>
      <c r="P52" t="s">
        <v>9528</v>
      </c>
      <c r="Q52" t="s">
        <v>87</v>
      </c>
      <c r="R52">
        <v>2</v>
      </c>
      <c r="S52" t="str">
        <f>IF(Table1[Audit_Score]&gt;3,"Excellent",IF(Table1[Audit_Score]&gt;=2,"Good","Poor"))</f>
        <v>Good</v>
      </c>
      <c r="T52" t="s">
        <v>303</v>
      </c>
    </row>
    <row r="53" spans="1:21" x14ac:dyDescent="0.3">
      <c r="A53" t="s">
        <v>304</v>
      </c>
      <c r="B53" t="s">
        <v>305</v>
      </c>
      <c r="C53" t="s">
        <v>306</v>
      </c>
      <c r="D53" t="s">
        <v>19</v>
      </c>
      <c r="E53" t="s">
        <v>198</v>
      </c>
      <c r="F53" s="3">
        <v>45979</v>
      </c>
      <c r="G53" s="3" t="str">
        <f>TEXT(Table1[[#This Row],[Date]],"dddd")</f>
        <v>Tuesday</v>
      </c>
      <c r="H53" s="3" t="str">
        <f>TEXT(Table1[[#This Row],[Date]],"mmmm")</f>
        <v>November</v>
      </c>
      <c r="I53" s="3" t="str">
        <f>TEXT(Table1[[#This Row],[Date]],"yyyy")</f>
        <v>2025</v>
      </c>
      <c r="J53" t="s">
        <v>307</v>
      </c>
      <c r="K53">
        <v>14</v>
      </c>
      <c r="L53">
        <v>255.21</v>
      </c>
      <c r="M53">
        <v>3572.94</v>
      </c>
      <c r="O53" t="s">
        <v>48</v>
      </c>
      <c r="P53" t="s">
        <v>9528</v>
      </c>
      <c r="Q53" t="s">
        <v>31</v>
      </c>
      <c r="R53">
        <v>3.8</v>
      </c>
      <c r="S53" t="str">
        <f>IF(Table1[Audit_Score]&gt;3,"Excellent",IF(Table1[Audit_Score]&gt;=2,"Good","Poor"))</f>
        <v>Excellent</v>
      </c>
      <c r="T53" t="s">
        <v>308</v>
      </c>
    </row>
    <row r="54" spans="1:21" x14ac:dyDescent="0.3">
      <c r="A54" t="s">
        <v>309</v>
      </c>
      <c r="B54" t="s">
        <v>310</v>
      </c>
      <c r="C54" t="s">
        <v>311</v>
      </c>
      <c r="D54" t="s">
        <v>58</v>
      </c>
      <c r="E54" t="s">
        <v>181</v>
      </c>
      <c r="F54" s="3">
        <v>45609</v>
      </c>
      <c r="G54" s="3" t="str">
        <f>TEXT(Table1[[#This Row],[Date]],"dddd")</f>
        <v>Wednesday</v>
      </c>
      <c r="H54" s="3" t="str">
        <f>TEXT(Table1[[#This Row],[Date]],"mmmm")</f>
        <v>November</v>
      </c>
      <c r="I54" s="3" t="str">
        <f>TEXT(Table1[[#This Row],[Date]],"yyyy")</f>
        <v>2024</v>
      </c>
      <c r="J54" t="s">
        <v>312</v>
      </c>
      <c r="K54">
        <v>48</v>
      </c>
      <c r="L54">
        <v>211.61</v>
      </c>
      <c r="M54">
        <v>10157.280000000001</v>
      </c>
      <c r="O54" t="s">
        <v>39</v>
      </c>
      <c r="P54" t="s">
        <v>9528</v>
      </c>
      <c r="Q54" t="s">
        <v>31</v>
      </c>
      <c r="R54">
        <v>4.5</v>
      </c>
      <c r="S54" t="str">
        <f>IF(Table1[Audit_Score]&gt;3,"Excellent",IF(Table1[Audit_Score]&gt;=2,"Good","Poor"))</f>
        <v>Excellent</v>
      </c>
      <c r="T54" t="s">
        <v>313</v>
      </c>
    </row>
    <row r="55" spans="1:21" x14ac:dyDescent="0.3">
      <c r="A55" t="s">
        <v>314</v>
      </c>
      <c r="B55" t="s">
        <v>315</v>
      </c>
      <c r="C55" t="s">
        <v>285</v>
      </c>
      <c r="D55" t="s">
        <v>19</v>
      </c>
      <c r="E55" t="s">
        <v>20</v>
      </c>
      <c r="F55" s="3">
        <v>45816</v>
      </c>
      <c r="G55" s="3" t="str">
        <f>TEXT(Table1[[#This Row],[Date]],"dddd")</f>
        <v>Sunday</v>
      </c>
      <c r="H55" s="3" t="str">
        <f>TEXT(Table1[[#This Row],[Date]],"mmmm")</f>
        <v>June</v>
      </c>
      <c r="I55" s="3" t="str">
        <f>TEXT(Table1[[#This Row],[Date]],"yyyy")</f>
        <v>2025</v>
      </c>
      <c r="J55" t="s">
        <v>316</v>
      </c>
      <c r="K55">
        <v>28</v>
      </c>
      <c r="L55">
        <v>369.59</v>
      </c>
      <c r="M55">
        <v>10348.52</v>
      </c>
      <c r="O55" t="s">
        <v>22</v>
      </c>
      <c r="P55" t="s">
        <v>9528</v>
      </c>
      <c r="Q55" t="s">
        <v>23</v>
      </c>
      <c r="R55">
        <v>4</v>
      </c>
      <c r="S55" t="str">
        <f>IF(Table1[Audit_Score]&gt;3,"Excellent",IF(Table1[Audit_Score]&gt;=2,"Good","Poor"))</f>
        <v>Excellent</v>
      </c>
      <c r="T55" t="s">
        <v>317</v>
      </c>
    </row>
    <row r="56" spans="1:21" x14ac:dyDescent="0.3">
      <c r="A56" t="s">
        <v>318</v>
      </c>
      <c r="B56" t="s">
        <v>319</v>
      </c>
      <c r="C56" t="s">
        <v>320</v>
      </c>
      <c r="D56" t="s">
        <v>45</v>
      </c>
      <c r="E56" t="s">
        <v>160</v>
      </c>
      <c r="F56" s="3">
        <v>45700</v>
      </c>
      <c r="G56" s="3" t="str">
        <f>TEXT(Table1[[#This Row],[Date]],"dddd")</f>
        <v>Wednesday</v>
      </c>
      <c r="H56" s="3" t="str">
        <f>TEXT(Table1[[#This Row],[Date]],"mmmm")</f>
        <v>February</v>
      </c>
      <c r="I56" s="3" t="str">
        <f>TEXT(Table1[[#This Row],[Date]],"yyyy")</f>
        <v>2025</v>
      </c>
      <c r="J56" t="s">
        <v>321</v>
      </c>
      <c r="K56">
        <v>41</v>
      </c>
      <c r="L56">
        <v>28.22</v>
      </c>
      <c r="M56">
        <v>1157.02</v>
      </c>
      <c r="O56" t="s">
        <v>67</v>
      </c>
      <c r="P56" t="s">
        <v>9528</v>
      </c>
      <c r="Q56" t="s">
        <v>87</v>
      </c>
      <c r="R56">
        <v>2.8</v>
      </c>
      <c r="S56" t="str">
        <f>IF(Table1[Audit_Score]&gt;3,"Excellent",IF(Table1[Audit_Score]&gt;=2,"Good","Poor"))</f>
        <v>Good</v>
      </c>
      <c r="T56" t="s">
        <v>322</v>
      </c>
    </row>
    <row r="57" spans="1:21" x14ac:dyDescent="0.3">
      <c r="A57" t="s">
        <v>323</v>
      </c>
      <c r="B57" t="s">
        <v>324</v>
      </c>
      <c r="C57" t="s">
        <v>325</v>
      </c>
      <c r="D57" t="s">
        <v>36</v>
      </c>
      <c r="E57" t="s">
        <v>72</v>
      </c>
      <c r="F57" s="3">
        <v>45957</v>
      </c>
      <c r="G57" s="3" t="str">
        <f>TEXT(Table1[[#This Row],[Date]],"dddd")</f>
        <v>Monday</v>
      </c>
      <c r="H57" s="3" t="str">
        <f>TEXT(Table1[[#This Row],[Date]],"mmmm")</f>
        <v>October</v>
      </c>
      <c r="I57" s="3" t="str">
        <f>TEXT(Table1[[#This Row],[Date]],"yyyy")</f>
        <v>2025</v>
      </c>
      <c r="J57" t="s">
        <v>144</v>
      </c>
      <c r="K57">
        <v>9</v>
      </c>
      <c r="L57">
        <v>180.09</v>
      </c>
      <c r="M57">
        <v>1620.81</v>
      </c>
      <c r="O57" t="s">
        <v>105</v>
      </c>
      <c r="P57" t="s">
        <v>9529</v>
      </c>
      <c r="Q57" t="s">
        <v>87</v>
      </c>
      <c r="R57">
        <v>2.4</v>
      </c>
      <c r="S57" t="str">
        <f>IF(Table1[Audit_Score]&gt;3,"Excellent",IF(Table1[Audit_Score]&gt;=2,"Good","Poor"))</f>
        <v>Good</v>
      </c>
      <c r="T57" t="s">
        <v>326</v>
      </c>
    </row>
    <row r="58" spans="1:21" x14ac:dyDescent="0.3">
      <c r="A58" t="s">
        <v>327</v>
      </c>
      <c r="B58" t="s">
        <v>328</v>
      </c>
      <c r="C58" t="s">
        <v>329</v>
      </c>
      <c r="D58" t="s">
        <v>58</v>
      </c>
      <c r="E58" t="s">
        <v>181</v>
      </c>
      <c r="F58" s="3">
        <v>45893</v>
      </c>
      <c r="G58" s="3" t="str">
        <f>TEXT(Table1[[#This Row],[Date]],"dddd")</f>
        <v>Sunday</v>
      </c>
      <c r="H58" s="3" t="str">
        <f>TEXT(Table1[[#This Row],[Date]],"mmmm")</f>
        <v>August</v>
      </c>
      <c r="I58" s="3" t="str">
        <f>TEXT(Table1[[#This Row],[Date]],"yyyy")</f>
        <v>2025</v>
      </c>
      <c r="J58" t="s">
        <v>330</v>
      </c>
      <c r="K58">
        <v>42</v>
      </c>
      <c r="L58">
        <v>243.62</v>
      </c>
      <c r="M58">
        <v>10232.040000000001</v>
      </c>
      <c r="O58" t="s">
        <v>30</v>
      </c>
      <c r="P58" t="s">
        <v>9529</v>
      </c>
      <c r="Q58" t="s">
        <v>31</v>
      </c>
      <c r="R58">
        <v>4.2</v>
      </c>
      <c r="S58" t="str">
        <f>IF(Table1[Audit_Score]&gt;3,"Excellent",IF(Table1[Audit_Score]&gt;=2,"Good","Poor"))</f>
        <v>Excellent</v>
      </c>
      <c r="T58" t="s">
        <v>331</v>
      </c>
    </row>
    <row r="59" spans="1:21" x14ac:dyDescent="0.3">
      <c r="A59" t="s">
        <v>332</v>
      </c>
      <c r="B59" t="s">
        <v>333</v>
      </c>
      <c r="C59" t="s">
        <v>334</v>
      </c>
      <c r="D59" t="s">
        <v>36</v>
      </c>
      <c r="E59" t="s">
        <v>72</v>
      </c>
      <c r="F59" s="3">
        <v>45547</v>
      </c>
      <c r="G59" s="3" t="str">
        <f>TEXT(Table1[[#This Row],[Date]],"dddd")</f>
        <v>Thursday</v>
      </c>
      <c r="H59" s="3" t="str">
        <f>TEXT(Table1[[#This Row],[Date]],"mmmm")</f>
        <v>September</v>
      </c>
      <c r="I59" s="3" t="str">
        <f>TEXT(Table1[[#This Row],[Date]],"yyyy")</f>
        <v>2024</v>
      </c>
      <c r="J59" t="s">
        <v>335</v>
      </c>
      <c r="K59">
        <v>3</v>
      </c>
      <c r="L59">
        <v>80.930000000000007</v>
      </c>
      <c r="M59">
        <v>242.79</v>
      </c>
      <c r="O59" t="s">
        <v>67</v>
      </c>
      <c r="P59" t="s">
        <v>9528</v>
      </c>
      <c r="Q59" t="s">
        <v>31</v>
      </c>
      <c r="R59">
        <v>2.9</v>
      </c>
      <c r="S59" t="str">
        <f>IF(Table1[Audit_Score]&gt;3,"Excellent",IF(Table1[Audit_Score]&gt;=2,"Good","Poor"))</f>
        <v>Good</v>
      </c>
      <c r="T59" t="s">
        <v>336</v>
      </c>
    </row>
    <row r="60" spans="1:21" x14ac:dyDescent="0.3">
      <c r="A60" t="s">
        <v>337</v>
      </c>
      <c r="B60" t="s">
        <v>120</v>
      </c>
      <c r="C60" t="s">
        <v>338</v>
      </c>
      <c r="D60" t="s">
        <v>19</v>
      </c>
      <c r="E60" t="s">
        <v>187</v>
      </c>
      <c r="F60" s="3">
        <v>45721</v>
      </c>
      <c r="G60" s="3" t="str">
        <f>TEXT(Table1[[#This Row],[Date]],"dddd")</f>
        <v>Wednesday</v>
      </c>
      <c r="H60" s="3" t="str">
        <f>TEXT(Table1[[#This Row],[Date]],"mmmm")</f>
        <v>March</v>
      </c>
      <c r="I60" s="3" t="str">
        <f>TEXT(Table1[[#This Row],[Date]],"yyyy")</f>
        <v>2025</v>
      </c>
      <c r="J60" t="s">
        <v>339</v>
      </c>
      <c r="K60">
        <v>47</v>
      </c>
      <c r="L60">
        <v>137.77000000000001</v>
      </c>
      <c r="M60">
        <v>6475.19</v>
      </c>
      <c r="O60" t="s">
        <v>22</v>
      </c>
      <c r="P60" t="s">
        <v>9528</v>
      </c>
      <c r="Q60" t="s">
        <v>31</v>
      </c>
      <c r="R60">
        <v>3.7</v>
      </c>
      <c r="S60" t="str">
        <f>IF(Table1[Audit_Score]&gt;3,"Excellent",IF(Table1[Audit_Score]&gt;=2,"Good","Poor"))</f>
        <v>Excellent</v>
      </c>
      <c r="T60" t="s">
        <v>340</v>
      </c>
    </row>
    <row r="61" spans="1:21" x14ac:dyDescent="0.3">
      <c r="A61" t="s">
        <v>341</v>
      </c>
      <c r="B61" t="s">
        <v>342</v>
      </c>
      <c r="C61" t="s">
        <v>343</v>
      </c>
      <c r="D61" t="s">
        <v>19</v>
      </c>
      <c r="E61" t="s">
        <v>187</v>
      </c>
      <c r="F61" s="3">
        <v>45365</v>
      </c>
      <c r="G61" s="3" t="str">
        <f>TEXT(Table1[[#This Row],[Date]],"dddd")</f>
        <v>Thursday</v>
      </c>
      <c r="H61" s="3" t="str">
        <f>TEXT(Table1[[#This Row],[Date]],"mmmm")</f>
        <v>March</v>
      </c>
      <c r="I61" s="3" t="str">
        <f>TEXT(Table1[[#This Row],[Date]],"yyyy")</f>
        <v>2024</v>
      </c>
      <c r="J61" t="s">
        <v>344</v>
      </c>
      <c r="K61">
        <v>34</v>
      </c>
      <c r="L61">
        <v>343.14</v>
      </c>
      <c r="M61">
        <v>11666.76</v>
      </c>
      <c r="O61" t="s">
        <v>105</v>
      </c>
      <c r="P61" t="s">
        <v>9528</v>
      </c>
      <c r="Q61" t="s">
        <v>23</v>
      </c>
      <c r="R61">
        <v>4.8</v>
      </c>
      <c r="S61" t="str">
        <f>IF(Table1[Audit_Score]&gt;3,"Excellent",IF(Table1[Audit_Score]&gt;=2,"Good","Poor"))</f>
        <v>Excellent</v>
      </c>
      <c r="T61" t="s">
        <v>345</v>
      </c>
    </row>
    <row r="62" spans="1:21" x14ac:dyDescent="0.3">
      <c r="A62" t="s">
        <v>346</v>
      </c>
      <c r="B62" t="s">
        <v>347</v>
      </c>
      <c r="C62" t="s">
        <v>348</v>
      </c>
      <c r="D62" t="s">
        <v>58</v>
      </c>
      <c r="E62" t="s">
        <v>244</v>
      </c>
      <c r="F62" s="3">
        <v>45521</v>
      </c>
      <c r="G62" s="3" t="str">
        <f>TEXT(Table1[[#This Row],[Date]],"dddd")</f>
        <v>Saturday</v>
      </c>
      <c r="H62" s="3" t="str">
        <f>TEXT(Table1[[#This Row],[Date]],"mmmm")</f>
        <v>August</v>
      </c>
      <c r="I62" s="3" t="str">
        <f>TEXT(Table1[[#This Row],[Date]],"yyyy")</f>
        <v>2024</v>
      </c>
      <c r="J62" t="s">
        <v>349</v>
      </c>
      <c r="K62">
        <v>12</v>
      </c>
      <c r="L62">
        <v>125.9</v>
      </c>
      <c r="M62">
        <v>1510.8</v>
      </c>
      <c r="O62" t="s">
        <v>67</v>
      </c>
      <c r="P62" t="s">
        <v>9528</v>
      </c>
      <c r="Q62" t="s">
        <v>31</v>
      </c>
      <c r="R62">
        <v>4.7</v>
      </c>
      <c r="S62" t="str">
        <f>IF(Table1[Audit_Score]&gt;3,"Excellent",IF(Table1[Audit_Score]&gt;=2,"Good","Poor"))</f>
        <v>Excellent</v>
      </c>
      <c r="T62" t="s">
        <v>350</v>
      </c>
      <c r="U62" t="s">
        <v>41</v>
      </c>
    </row>
    <row r="63" spans="1:21" x14ac:dyDescent="0.3">
      <c r="A63" t="s">
        <v>351</v>
      </c>
      <c r="B63" t="s">
        <v>352</v>
      </c>
      <c r="C63" t="s">
        <v>353</v>
      </c>
      <c r="D63" t="s">
        <v>19</v>
      </c>
      <c r="E63" t="s">
        <v>187</v>
      </c>
      <c r="F63" s="3">
        <v>45987</v>
      </c>
      <c r="G63" s="3" t="str">
        <f>TEXT(Table1[[#This Row],[Date]],"dddd")</f>
        <v>Wednesday</v>
      </c>
      <c r="H63" s="3" t="str">
        <f>TEXT(Table1[[#This Row],[Date]],"mmmm")</f>
        <v>November</v>
      </c>
      <c r="I63" s="3" t="str">
        <f>TEXT(Table1[[#This Row],[Date]],"yyyy")</f>
        <v>2025</v>
      </c>
      <c r="J63" t="s">
        <v>354</v>
      </c>
      <c r="K63">
        <v>8</v>
      </c>
      <c r="L63">
        <v>108.53</v>
      </c>
      <c r="M63">
        <v>868.24</v>
      </c>
      <c r="O63" t="s">
        <v>39</v>
      </c>
      <c r="P63" t="s">
        <v>9528</v>
      </c>
      <c r="Q63" t="s">
        <v>31</v>
      </c>
      <c r="R63">
        <v>4.8</v>
      </c>
      <c r="S63" t="str">
        <f>IF(Table1[Audit_Score]&gt;3,"Excellent",IF(Table1[Audit_Score]&gt;=2,"Good","Poor"))</f>
        <v>Excellent</v>
      </c>
      <c r="T63" t="s">
        <v>355</v>
      </c>
    </row>
    <row r="64" spans="1:21" x14ac:dyDescent="0.3">
      <c r="A64" t="s">
        <v>356</v>
      </c>
      <c r="B64" t="s">
        <v>174</v>
      </c>
      <c r="C64" t="s">
        <v>357</v>
      </c>
      <c r="D64" t="s">
        <v>36</v>
      </c>
      <c r="E64" t="s">
        <v>209</v>
      </c>
      <c r="F64" s="3">
        <v>45416</v>
      </c>
      <c r="G64" s="3" t="str">
        <f>TEXT(Table1[[#This Row],[Date]],"dddd")</f>
        <v>Saturday</v>
      </c>
      <c r="H64" s="3" t="str">
        <f>TEXT(Table1[[#This Row],[Date]],"mmmm")</f>
        <v>May</v>
      </c>
      <c r="I64" s="3" t="str">
        <f>TEXT(Table1[[#This Row],[Date]],"yyyy")</f>
        <v>2024</v>
      </c>
      <c r="J64" t="s">
        <v>358</v>
      </c>
      <c r="K64">
        <v>9</v>
      </c>
      <c r="L64">
        <v>150.38999999999999</v>
      </c>
      <c r="M64">
        <v>1353.51</v>
      </c>
      <c r="O64" t="s">
        <v>30</v>
      </c>
      <c r="P64" t="s">
        <v>9528</v>
      </c>
      <c r="Q64" t="s">
        <v>31</v>
      </c>
      <c r="R64">
        <v>1.5</v>
      </c>
      <c r="S64" t="str">
        <f>IF(Table1[Audit_Score]&gt;3,"Excellent",IF(Table1[Audit_Score]&gt;=2,"Good","Poor"))</f>
        <v>Poor</v>
      </c>
      <c r="T64" t="s">
        <v>359</v>
      </c>
      <c r="U64" t="s">
        <v>41</v>
      </c>
    </row>
    <row r="65" spans="1:21" x14ac:dyDescent="0.3">
      <c r="A65" t="s">
        <v>360</v>
      </c>
      <c r="B65" t="s">
        <v>361</v>
      </c>
      <c r="C65" t="s">
        <v>362</v>
      </c>
      <c r="D65" t="s">
        <v>58</v>
      </c>
      <c r="E65" t="s">
        <v>138</v>
      </c>
      <c r="F65" s="3">
        <v>45437</v>
      </c>
      <c r="G65" s="3" t="str">
        <f>TEXT(Table1[[#This Row],[Date]],"dddd")</f>
        <v>Saturday</v>
      </c>
      <c r="H65" s="3" t="str">
        <f>TEXT(Table1[[#This Row],[Date]],"mmmm")</f>
        <v>May</v>
      </c>
      <c r="I65" s="3" t="str">
        <f>TEXT(Table1[[#This Row],[Date]],"yyyy")</f>
        <v>2024</v>
      </c>
      <c r="J65" t="s">
        <v>363</v>
      </c>
      <c r="K65">
        <v>29</v>
      </c>
      <c r="L65">
        <v>292.83</v>
      </c>
      <c r="M65">
        <v>8492.07</v>
      </c>
      <c r="O65" t="s">
        <v>67</v>
      </c>
      <c r="P65" t="s">
        <v>9529</v>
      </c>
      <c r="Q65" t="s">
        <v>31</v>
      </c>
      <c r="R65">
        <v>1.8</v>
      </c>
      <c r="S65" t="str">
        <f>IF(Table1[Audit_Score]&gt;3,"Excellent",IF(Table1[Audit_Score]&gt;=2,"Good","Poor"))</f>
        <v>Poor</v>
      </c>
      <c r="T65" t="s">
        <v>364</v>
      </c>
    </row>
    <row r="66" spans="1:21" x14ac:dyDescent="0.3">
      <c r="A66" t="s">
        <v>365</v>
      </c>
      <c r="B66" t="s">
        <v>366</v>
      </c>
      <c r="C66" t="s">
        <v>367</v>
      </c>
      <c r="D66" t="s">
        <v>58</v>
      </c>
      <c r="E66" t="s">
        <v>244</v>
      </c>
      <c r="F66" s="3">
        <v>45455</v>
      </c>
      <c r="G66" s="3" t="str">
        <f>TEXT(Table1[[#This Row],[Date]],"dddd")</f>
        <v>Wednesday</v>
      </c>
      <c r="H66" s="3" t="str">
        <f>TEXT(Table1[[#This Row],[Date]],"mmmm")</f>
        <v>June</v>
      </c>
      <c r="I66" s="3" t="str">
        <f>TEXT(Table1[[#This Row],[Date]],"yyyy")</f>
        <v>2024</v>
      </c>
      <c r="J66" t="s">
        <v>368</v>
      </c>
      <c r="K66">
        <v>11</v>
      </c>
      <c r="L66">
        <v>283.39</v>
      </c>
      <c r="M66">
        <v>3117.29</v>
      </c>
      <c r="O66" t="s">
        <v>22</v>
      </c>
      <c r="P66" t="s">
        <v>9528</v>
      </c>
      <c r="Q66" t="s">
        <v>31</v>
      </c>
      <c r="R66">
        <v>4.9000000000000004</v>
      </c>
      <c r="S66" t="str">
        <f>IF(Table1[Audit_Score]&gt;3,"Excellent",IF(Table1[Audit_Score]&gt;=2,"Good","Poor"))</f>
        <v>Excellent</v>
      </c>
      <c r="T66" t="s">
        <v>369</v>
      </c>
    </row>
    <row r="67" spans="1:21" x14ac:dyDescent="0.3">
      <c r="A67" t="s">
        <v>370</v>
      </c>
      <c r="B67" t="s">
        <v>371</v>
      </c>
      <c r="C67" t="s">
        <v>372</v>
      </c>
      <c r="D67" t="s">
        <v>78</v>
      </c>
      <c r="E67" t="s">
        <v>122</v>
      </c>
      <c r="F67" s="3">
        <v>45675</v>
      </c>
      <c r="G67" s="3" t="str">
        <f>TEXT(Table1[[#This Row],[Date]],"dddd")</f>
        <v>Saturday</v>
      </c>
      <c r="H67" s="3" t="str">
        <f>TEXT(Table1[[#This Row],[Date]],"mmmm")</f>
        <v>January</v>
      </c>
      <c r="I67" s="3" t="str">
        <f>TEXT(Table1[[#This Row],[Date]],"yyyy")</f>
        <v>2025</v>
      </c>
      <c r="J67" t="s">
        <v>373</v>
      </c>
      <c r="K67">
        <v>3</v>
      </c>
      <c r="L67">
        <v>332.42</v>
      </c>
      <c r="M67">
        <v>997.26</v>
      </c>
      <c r="O67" t="s">
        <v>105</v>
      </c>
      <c r="P67" t="s">
        <v>9529</v>
      </c>
      <c r="Q67" t="s">
        <v>31</v>
      </c>
      <c r="R67">
        <v>1.1000000000000001</v>
      </c>
      <c r="S67" t="str">
        <f>IF(Table1[Audit_Score]&gt;3,"Excellent",IF(Table1[Audit_Score]&gt;=2,"Good","Poor"))</f>
        <v>Poor</v>
      </c>
      <c r="T67" t="s">
        <v>374</v>
      </c>
    </row>
    <row r="68" spans="1:21" x14ac:dyDescent="0.3">
      <c r="A68" t="s">
        <v>375</v>
      </c>
      <c r="B68" t="s">
        <v>376</v>
      </c>
      <c r="C68" t="s">
        <v>377</v>
      </c>
      <c r="D68" t="s">
        <v>58</v>
      </c>
      <c r="E68" t="s">
        <v>244</v>
      </c>
      <c r="F68" s="3">
        <v>45905</v>
      </c>
      <c r="G68" s="3" t="str">
        <f>TEXT(Table1[[#This Row],[Date]],"dddd")</f>
        <v>Friday</v>
      </c>
      <c r="H68" s="3" t="str">
        <f>TEXT(Table1[[#This Row],[Date]],"mmmm")</f>
        <v>September</v>
      </c>
      <c r="I68" s="3" t="str">
        <f>TEXT(Table1[[#This Row],[Date]],"yyyy")</f>
        <v>2025</v>
      </c>
      <c r="J68" t="s">
        <v>378</v>
      </c>
      <c r="K68">
        <v>43</v>
      </c>
      <c r="L68">
        <v>113.93</v>
      </c>
      <c r="M68">
        <v>4898.99</v>
      </c>
      <c r="O68" t="s">
        <v>67</v>
      </c>
      <c r="P68" t="s">
        <v>9528</v>
      </c>
      <c r="Q68" t="s">
        <v>87</v>
      </c>
      <c r="R68">
        <v>2.7</v>
      </c>
      <c r="S68" t="str">
        <f>IF(Table1[Audit_Score]&gt;3,"Excellent",IF(Table1[Audit_Score]&gt;=2,"Good","Poor"))</f>
        <v>Good</v>
      </c>
      <c r="T68" t="s">
        <v>379</v>
      </c>
    </row>
    <row r="69" spans="1:21" x14ac:dyDescent="0.3">
      <c r="A69" t="s">
        <v>380</v>
      </c>
      <c r="B69" t="s">
        <v>381</v>
      </c>
      <c r="C69" t="s">
        <v>382</v>
      </c>
      <c r="D69" t="s">
        <v>78</v>
      </c>
      <c r="E69" t="s">
        <v>79</v>
      </c>
      <c r="F69" s="3">
        <v>45802</v>
      </c>
      <c r="G69" s="3" t="str">
        <f>TEXT(Table1[[#This Row],[Date]],"dddd")</f>
        <v>Sunday</v>
      </c>
      <c r="H69" s="3" t="str">
        <f>TEXT(Table1[[#This Row],[Date]],"mmmm")</f>
        <v>May</v>
      </c>
      <c r="I69" s="3" t="str">
        <f>TEXT(Table1[[#This Row],[Date]],"yyyy")</f>
        <v>2025</v>
      </c>
      <c r="J69" t="s">
        <v>383</v>
      </c>
      <c r="K69">
        <v>47</v>
      </c>
      <c r="L69">
        <v>45.5</v>
      </c>
      <c r="M69">
        <v>2138.5</v>
      </c>
      <c r="O69" t="s">
        <v>39</v>
      </c>
      <c r="P69" t="s">
        <v>9528</v>
      </c>
      <c r="Q69" t="s">
        <v>31</v>
      </c>
      <c r="R69">
        <v>2.6</v>
      </c>
      <c r="S69" t="str">
        <f>IF(Table1[Audit_Score]&gt;3,"Excellent",IF(Table1[Audit_Score]&gt;=2,"Good","Poor"))</f>
        <v>Good</v>
      </c>
      <c r="T69" t="s">
        <v>384</v>
      </c>
    </row>
    <row r="70" spans="1:21" x14ac:dyDescent="0.3">
      <c r="A70" t="s">
        <v>385</v>
      </c>
      <c r="B70" t="s">
        <v>213</v>
      </c>
      <c r="C70" t="s">
        <v>386</v>
      </c>
      <c r="D70" t="s">
        <v>19</v>
      </c>
      <c r="E70" t="s">
        <v>198</v>
      </c>
      <c r="F70" s="3">
        <v>45963</v>
      </c>
      <c r="G70" s="3" t="str">
        <f>TEXT(Table1[[#This Row],[Date]],"dddd")</f>
        <v>Sunday</v>
      </c>
      <c r="H70" s="3" t="str">
        <f>TEXT(Table1[[#This Row],[Date]],"mmmm")</f>
        <v>November</v>
      </c>
      <c r="I70" s="3" t="str">
        <f>TEXT(Table1[[#This Row],[Date]],"yyyy")</f>
        <v>2025</v>
      </c>
      <c r="J70" t="s">
        <v>104</v>
      </c>
      <c r="K70">
        <v>37</v>
      </c>
      <c r="L70">
        <v>186.13</v>
      </c>
      <c r="M70">
        <v>6886.81</v>
      </c>
      <c r="O70" t="s">
        <v>22</v>
      </c>
      <c r="P70" t="s">
        <v>9529</v>
      </c>
      <c r="Q70" t="s">
        <v>31</v>
      </c>
      <c r="R70">
        <v>3.1</v>
      </c>
      <c r="S70" t="str">
        <f>IF(Table1[Audit_Score]&gt;3,"Excellent",IF(Table1[Audit_Score]&gt;=2,"Good","Poor"))</f>
        <v>Excellent</v>
      </c>
      <c r="T70" t="s">
        <v>387</v>
      </c>
      <c r="U70" t="s">
        <v>41</v>
      </c>
    </row>
    <row r="71" spans="1:21" x14ac:dyDescent="0.3">
      <c r="A71" t="s">
        <v>388</v>
      </c>
      <c r="B71" t="s">
        <v>389</v>
      </c>
      <c r="C71" t="s">
        <v>390</v>
      </c>
      <c r="D71" t="s">
        <v>78</v>
      </c>
      <c r="E71" t="s">
        <v>79</v>
      </c>
      <c r="F71" s="3">
        <v>45606</v>
      </c>
      <c r="G71" s="3" t="str">
        <f>TEXT(Table1[[#This Row],[Date]],"dddd")</f>
        <v>Sunday</v>
      </c>
      <c r="H71" s="3" t="str">
        <f>TEXT(Table1[[#This Row],[Date]],"mmmm")</f>
        <v>November</v>
      </c>
      <c r="I71" s="3" t="str">
        <f>TEXT(Table1[[#This Row],[Date]],"yyyy")</f>
        <v>2024</v>
      </c>
      <c r="J71" t="s">
        <v>391</v>
      </c>
      <c r="K71">
        <v>19</v>
      </c>
      <c r="L71">
        <v>113.21</v>
      </c>
      <c r="M71">
        <v>2150.9899999999998</v>
      </c>
      <c r="O71" t="s">
        <v>105</v>
      </c>
      <c r="P71" t="s">
        <v>9528</v>
      </c>
      <c r="Q71" t="s">
        <v>31</v>
      </c>
      <c r="R71">
        <v>4.7</v>
      </c>
      <c r="S71" t="str">
        <f>IF(Table1[Audit_Score]&gt;3,"Excellent",IF(Table1[Audit_Score]&gt;=2,"Good","Poor"))</f>
        <v>Excellent</v>
      </c>
      <c r="T71" t="s">
        <v>392</v>
      </c>
    </row>
    <row r="72" spans="1:21" x14ac:dyDescent="0.3">
      <c r="A72" t="s">
        <v>393</v>
      </c>
      <c r="B72" t="s">
        <v>213</v>
      </c>
      <c r="C72" t="s">
        <v>394</v>
      </c>
      <c r="D72" t="s">
        <v>45</v>
      </c>
      <c r="E72" t="s">
        <v>65</v>
      </c>
      <c r="F72" s="3">
        <v>45578</v>
      </c>
      <c r="G72" s="3" t="str">
        <f>TEXT(Table1[[#This Row],[Date]],"dddd")</f>
        <v>Sunday</v>
      </c>
      <c r="H72" s="3" t="str">
        <f>TEXT(Table1[[#This Row],[Date]],"mmmm")</f>
        <v>October</v>
      </c>
      <c r="I72" s="3" t="str">
        <f>TEXT(Table1[[#This Row],[Date]],"yyyy")</f>
        <v>2024</v>
      </c>
      <c r="J72" t="s">
        <v>395</v>
      </c>
      <c r="K72">
        <v>6</v>
      </c>
      <c r="L72">
        <v>29.54</v>
      </c>
      <c r="M72">
        <v>177.24</v>
      </c>
      <c r="O72" t="s">
        <v>22</v>
      </c>
      <c r="P72" t="s">
        <v>9528</v>
      </c>
      <c r="Q72" t="s">
        <v>23</v>
      </c>
      <c r="R72">
        <v>4.7</v>
      </c>
      <c r="S72" t="str">
        <f>IF(Table1[Audit_Score]&gt;3,"Excellent",IF(Table1[Audit_Score]&gt;=2,"Good","Poor"))</f>
        <v>Excellent</v>
      </c>
      <c r="T72" t="s">
        <v>396</v>
      </c>
      <c r="U72" t="s">
        <v>41</v>
      </c>
    </row>
    <row r="73" spans="1:21" x14ac:dyDescent="0.3">
      <c r="A73" t="s">
        <v>397</v>
      </c>
      <c r="B73" t="s">
        <v>233</v>
      </c>
      <c r="C73" t="s">
        <v>398</v>
      </c>
      <c r="D73" t="s">
        <v>58</v>
      </c>
      <c r="E73" t="s">
        <v>154</v>
      </c>
      <c r="F73" s="3">
        <v>45298</v>
      </c>
      <c r="G73" s="3" t="str">
        <f>TEXT(Table1[[#This Row],[Date]],"dddd")</f>
        <v>Sunday</v>
      </c>
      <c r="H73" s="3" t="str">
        <f>TEXT(Table1[[#This Row],[Date]],"mmmm")</f>
        <v>January</v>
      </c>
      <c r="I73" s="3" t="str">
        <f>TEXT(Table1[[#This Row],[Date]],"yyyy")</f>
        <v>2024</v>
      </c>
      <c r="J73" t="s">
        <v>399</v>
      </c>
      <c r="K73">
        <v>14</v>
      </c>
      <c r="L73">
        <v>43.04</v>
      </c>
      <c r="M73">
        <v>602.55999999999995</v>
      </c>
      <c r="O73" t="s">
        <v>39</v>
      </c>
      <c r="P73" t="s">
        <v>9529</v>
      </c>
      <c r="Q73" t="s">
        <v>31</v>
      </c>
      <c r="R73">
        <v>4.0999999999999996</v>
      </c>
      <c r="S73" t="str">
        <f>IF(Table1[Audit_Score]&gt;3,"Excellent",IF(Table1[Audit_Score]&gt;=2,"Good","Poor"))</f>
        <v>Excellent</v>
      </c>
      <c r="T73" t="s">
        <v>400</v>
      </c>
    </row>
    <row r="74" spans="1:21" x14ac:dyDescent="0.3">
      <c r="A74" t="s">
        <v>401</v>
      </c>
      <c r="B74" t="s">
        <v>402</v>
      </c>
      <c r="C74" t="s">
        <v>403</v>
      </c>
      <c r="D74" t="s">
        <v>19</v>
      </c>
      <c r="E74" t="s">
        <v>28</v>
      </c>
      <c r="F74" s="3">
        <v>45624</v>
      </c>
      <c r="G74" s="3" t="str">
        <f>TEXT(Table1[[#This Row],[Date]],"dddd")</f>
        <v>Thursday</v>
      </c>
      <c r="H74" s="3" t="str">
        <f>TEXT(Table1[[#This Row],[Date]],"mmmm")</f>
        <v>November</v>
      </c>
      <c r="I74" s="3" t="str">
        <f>TEXT(Table1[[#This Row],[Date]],"yyyy")</f>
        <v>2024</v>
      </c>
      <c r="J74" t="s">
        <v>404</v>
      </c>
      <c r="K74">
        <v>32</v>
      </c>
      <c r="L74">
        <v>110.37</v>
      </c>
      <c r="M74">
        <v>3531.84</v>
      </c>
      <c r="O74" t="s">
        <v>67</v>
      </c>
      <c r="P74" t="s">
        <v>9529</v>
      </c>
      <c r="Q74" t="s">
        <v>31</v>
      </c>
      <c r="R74">
        <v>2.5</v>
      </c>
      <c r="S74" t="str">
        <f>IF(Table1[Audit_Score]&gt;3,"Excellent",IF(Table1[Audit_Score]&gt;=2,"Good","Poor"))</f>
        <v>Good</v>
      </c>
      <c r="T74" t="s">
        <v>405</v>
      </c>
    </row>
    <row r="75" spans="1:21" x14ac:dyDescent="0.3">
      <c r="A75" t="s">
        <v>406</v>
      </c>
      <c r="B75" t="s">
        <v>407</v>
      </c>
      <c r="C75" t="s">
        <v>408</v>
      </c>
      <c r="D75" t="s">
        <v>19</v>
      </c>
      <c r="E75" t="s">
        <v>28</v>
      </c>
      <c r="F75" s="3">
        <v>45451</v>
      </c>
      <c r="G75" s="3" t="str">
        <f>TEXT(Table1[[#This Row],[Date]],"dddd")</f>
        <v>Saturday</v>
      </c>
      <c r="H75" s="3" t="str">
        <f>TEXT(Table1[[#This Row],[Date]],"mmmm")</f>
        <v>June</v>
      </c>
      <c r="I75" s="3" t="str">
        <f>TEXT(Table1[[#This Row],[Date]],"yyyy")</f>
        <v>2024</v>
      </c>
      <c r="J75" t="s">
        <v>409</v>
      </c>
      <c r="K75">
        <v>39</v>
      </c>
      <c r="L75">
        <v>295.64999999999998</v>
      </c>
      <c r="M75">
        <v>11530.35</v>
      </c>
      <c r="O75" t="s">
        <v>48</v>
      </c>
      <c r="P75" t="s">
        <v>9529</v>
      </c>
      <c r="Q75" t="s">
        <v>23</v>
      </c>
      <c r="R75">
        <v>4.5999999999999996</v>
      </c>
      <c r="S75" t="str">
        <f>IF(Table1[Audit_Score]&gt;3,"Excellent",IF(Table1[Audit_Score]&gt;=2,"Good","Poor"))</f>
        <v>Excellent</v>
      </c>
      <c r="T75" t="s">
        <v>410</v>
      </c>
    </row>
    <row r="76" spans="1:21" x14ac:dyDescent="0.3">
      <c r="A76" t="s">
        <v>411</v>
      </c>
      <c r="B76" t="s">
        <v>412</v>
      </c>
      <c r="C76" t="s">
        <v>413</v>
      </c>
      <c r="D76" t="s">
        <v>58</v>
      </c>
      <c r="E76" t="s">
        <v>154</v>
      </c>
      <c r="F76" s="3">
        <v>45638</v>
      </c>
      <c r="G76" s="3" t="str">
        <f>TEXT(Table1[[#This Row],[Date]],"dddd")</f>
        <v>Thursday</v>
      </c>
      <c r="H76" s="3" t="str">
        <f>TEXT(Table1[[#This Row],[Date]],"mmmm")</f>
        <v>December</v>
      </c>
      <c r="I76" s="3" t="str">
        <f>TEXT(Table1[[#This Row],[Date]],"yyyy")</f>
        <v>2024</v>
      </c>
      <c r="J76" t="s">
        <v>414</v>
      </c>
      <c r="K76">
        <v>22</v>
      </c>
      <c r="L76">
        <v>302.95999999999998</v>
      </c>
      <c r="M76">
        <v>6665.12</v>
      </c>
      <c r="O76" t="s">
        <v>105</v>
      </c>
      <c r="P76" t="s">
        <v>9529</v>
      </c>
      <c r="Q76" t="s">
        <v>31</v>
      </c>
      <c r="R76">
        <v>3.2</v>
      </c>
      <c r="S76" t="str">
        <f>IF(Table1[Audit_Score]&gt;3,"Excellent",IF(Table1[Audit_Score]&gt;=2,"Good","Poor"))</f>
        <v>Excellent</v>
      </c>
      <c r="T76" t="s">
        <v>415</v>
      </c>
    </row>
    <row r="77" spans="1:21" x14ac:dyDescent="0.3">
      <c r="A77" t="s">
        <v>416</v>
      </c>
      <c r="B77" t="s">
        <v>253</v>
      </c>
      <c r="C77" t="s">
        <v>417</v>
      </c>
      <c r="D77" t="s">
        <v>19</v>
      </c>
      <c r="E77" t="s">
        <v>92</v>
      </c>
      <c r="F77" s="3">
        <v>45388</v>
      </c>
      <c r="G77" s="3" t="str">
        <f>TEXT(Table1[[#This Row],[Date]],"dddd")</f>
        <v>Saturday</v>
      </c>
      <c r="H77" s="3" t="str">
        <f>TEXT(Table1[[#This Row],[Date]],"mmmm")</f>
        <v>April</v>
      </c>
      <c r="I77" s="3" t="str">
        <f>TEXT(Table1[[#This Row],[Date]],"yyyy")</f>
        <v>2024</v>
      </c>
      <c r="J77" t="s">
        <v>418</v>
      </c>
      <c r="K77">
        <v>18</v>
      </c>
      <c r="L77">
        <v>285.43</v>
      </c>
      <c r="M77">
        <v>5137.74</v>
      </c>
      <c r="O77" t="s">
        <v>39</v>
      </c>
      <c r="P77" t="s">
        <v>9528</v>
      </c>
      <c r="Q77" t="s">
        <v>31</v>
      </c>
      <c r="R77">
        <v>3.2</v>
      </c>
      <c r="S77" t="str">
        <f>IF(Table1[Audit_Score]&gt;3,"Excellent",IF(Table1[Audit_Score]&gt;=2,"Good","Poor"))</f>
        <v>Excellent</v>
      </c>
      <c r="T77" t="s">
        <v>419</v>
      </c>
    </row>
    <row r="78" spans="1:21" x14ac:dyDescent="0.3">
      <c r="A78" t="s">
        <v>420</v>
      </c>
      <c r="B78" t="s">
        <v>421</v>
      </c>
      <c r="C78" t="s">
        <v>422</v>
      </c>
      <c r="D78" t="s">
        <v>78</v>
      </c>
      <c r="E78" t="s">
        <v>132</v>
      </c>
      <c r="F78" s="3">
        <v>45489</v>
      </c>
      <c r="G78" s="3" t="str">
        <f>TEXT(Table1[[#This Row],[Date]],"dddd")</f>
        <v>Tuesday</v>
      </c>
      <c r="H78" s="3" t="str">
        <f>TEXT(Table1[[#This Row],[Date]],"mmmm")</f>
        <v>July</v>
      </c>
      <c r="I78" s="3" t="str">
        <f>TEXT(Table1[[#This Row],[Date]],"yyyy")</f>
        <v>2024</v>
      </c>
      <c r="J78" t="s">
        <v>423</v>
      </c>
      <c r="K78">
        <v>44</v>
      </c>
      <c r="L78">
        <v>324.8</v>
      </c>
      <c r="M78">
        <v>14291.2</v>
      </c>
      <c r="O78" t="s">
        <v>48</v>
      </c>
      <c r="P78" t="s">
        <v>9529</v>
      </c>
      <c r="Q78" t="s">
        <v>23</v>
      </c>
      <c r="R78">
        <v>1.6</v>
      </c>
      <c r="S78" t="str">
        <f>IF(Table1[Audit_Score]&gt;3,"Excellent",IF(Table1[Audit_Score]&gt;=2,"Good","Poor"))</f>
        <v>Poor</v>
      </c>
      <c r="T78" t="s">
        <v>424</v>
      </c>
    </row>
    <row r="79" spans="1:21" x14ac:dyDescent="0.3">
      <c r="A79" t="s">
        <v>425</v>
      </c>
      <c r="B79" t="s">
        <v>426</v>
      </c>
      <c r="C79" t="s">
        <v>427</v>
      </c>
      <c r="D79" t="s">
        <v>45</v>
      </c>
      <c r="E79" t="s">
        <v>296</v>
      </c>
      <c r="F79" s="3">
        <v>45852</v>
      </c>
      <c r="G79" s="3" t="str">
        <f>TEXT(Table1[[#This Row],[Date]],"dddd")</f>
        <v>Monday</v>
      </c>
      <c r="H79" s="3" t="str">
        <f>TEXT(Table1[[#This Row],[Date]],"mmmm")</f>
        <v>July</v>
      </c>
      <c r="I79" s="3" t="str">
        <f>TEXT(Table1[[#This Row],[Date]],"yyyy")</f>
        <v>2025</v>
      </c>
      <c r="J79" t="s">
        <v>428</v>
      </c>
      <c r="K79">
        <v>18</v>
      </c>
      <c r="L79">
        <v>85.92</v>
      </c>
      <c r="M79">
        <v>1546.56</v>
      </c>
      <c r="O79" t="s">
        <v>67</v>
      </c>
      <c r="P79" t="s">
        <v>9528</v>
      </c>
      <c r="Q79" t="s">
        <v>31</v>
      </c>
      <c r="R79">
        <v>1.2</v>
      </c>
      <c r="S79" t="str">
        <f>IF(Table1[Audit_Score]&gt;3,"Excellent",IF(Table1[Audit_Score]&gt;=2,"Good","Poor"))</f>
        <v>Poor</v>
      </c>
      <c r="T79" t="s">
        <v>429</v>
      </c>
    </row>
    <row r="80" spans="1:21" x14ac:dyDescent="0.3">
      <c r="A80" t="s">
        <v>430</v>
      </c>
      <c r="B80" t="s">
        <v>431</v>
      </c>
      <c r="C80" t="s">
        <v>432</v>
      </c>
      <c r="D80" t="s">
        <v>36</v>
      </c>
      <c r="E80" t="s">
        <v>209</v>
      </c>
      <c r="F80" s="3">
        <v>45644</v>
      </c>
      <c r="G80" s="3" t="str">
        <f>TEXT(Table1[[#This Row],[Date]],"dddd")</f>
        <v>Wednesday</v>
      </c>
      <c r="H80" s="3" t="str">
        <f>TEXT(Table1[[#This Row],[Date]],"mmmm")</f>
        <v>December</v>
      </c>
      <c r="I80" s="3" t="str">
        <f>TEXT(Table1[[#This Row],[Date]],"yyyy")</f>
        <v>2024</v>
      </c>
      <c r="J80" t="s">
        <v>433</v>
      </c>
      <c r="K80">
        <v>22</v>
      </c>
      <c r="L80">
        <v>28.86</v>
      </c>
      <c r="M80">
        <v>634.91999999999996</v>
      </c>
      <c r="O80" t="s">
        <v>67</v>
      </c>
      <c r="P80" t="s">
        <v>9528</v>
      </c>
      <c r="Q80" t="s">
        <v>31</v>
      </c>
      <c r="R80">
        <v>2.2000000000000002</v>
      </c>
      <c r="S80" t="str">
        <f>IF(Table1[Audit_Score]&gt;3,"Excellent",IF(Table1[Audit_Score]&gt;=2,"Good","Poor"))</f>
        <v>Good</v>
      </c>
      <c r="T80" t="s">
        <v>434</v>
      </c>
    </row>
    <row r="81" spans="1:21" x14ac:dyDescent="0.3">
      <c r="A81" t="s">
        <v>435</v>
      </c>
      <c r="B81" t="s">
        <v>56</v>
      </c>
      <c r="C81" t="s">
        <v>436</v>
      </c>
      <c r="D81" t="s">
        <v>19</v>
      </c>
      <c r="E81" t="s">
        <v>187</v>
      </c>
      <c r="F81" s="3">
        <v>45852</v>
      </c>
      <c r="G81" s="3" t="str">
        <f>TEXT(Table1[[#This Row],[Date]],"dddd")</f>
        <v>Monday</v>
      </c>
      <c r="H81" s="3" t="str">
        <f>TEXT(Table1[[#This Row],[Date]],"mmmm")</f>
        <v>July</v>
      </c>
      <c r="I81" s="3" t="str">
        <f>TEXT(Table1[[#This Row],[Date]],"yyyy")</f>
        <v>2025</v>
      </c>
      <c r="J81" t="s">
        <v>437</v>
      </c>
      <c r="K81">
        <v>13</v>
      </c>
      <c r="L81">
        <v>393.84</v>
      </c>
      <c r="M81">
        <v>5119.92</v>
      </c>
      <c r="O81" t="s">
        <v>39</v>
      </c>
      <c r="P81" t="s">
        <v>9529</v>
      </c>
      <c r="Q81" t="s">
        <v>23</v>
      </c>
      <c r="R81">
        <v>1.1000000000000001</v>
      </c>
      <c r="S81" t="str">
        <f>IF(Table1[Audit_Score]&gt;3,"Excellent",IF(Table1[Audit_Score]&gt;=2,"Good","Poor"))</f>
        <v>Poor</v>
      </c>
      <c r="T81" t="s">
        <v>438</v>
      </c>
    </row>
    <row r="82" spans="1:21" x14ac:dyDescent="0.3">
      <c r="A82" t="s">
        <v>439</v>
      </c>
      <c r="B82" t="s">
        <v>440</v>
      </c>
      <c r="C82" t="s">
        <v>441</v>
      </c>
      <c r="D82" t="s">
        <v>19</v>
      </c>
      <c r="E82" t="s">
        <v>198</v>
      </c>
      <c r="F82" s="3">
        <v>45902</v>
      </c>
      <c r="G82" s="3" t="str">
        <f>TEXT(Table1[[#This Row],[Date]],"dddd")</f>
        <v>Tuesday</v>
      </c>
      <c r="H82" s="3" t="str">
        <f>TEXT(Table1[[#This Row],[Date]],"mmmm")</f>
        <v>September</v>
      </c>
      <c r="I82" s="3" t="str">
        <f>TEXT(Table1[[#This Row],[Date]],"yyyy")</f>
        <v>2025</v>
      </c>
      <c r="J82" t="s">
        <v>442</v>
      </c>
      <c r="K82">
        <v>4</v>
      </c>
      <c r="L82">
        <v>65.430000000000007</v>
      </c>
      <c r="M82">
        <v>261.72000000000003</v>
      </c>
      <c r="O82" t="s">
        <v>105</v>
      </c>
      <c r="P82" t="s">
        <v>9528</v>
      </c>
      <c r="Q82" t="s">
        <v>23</v>
      </c>
      <c r="R82">
        <v>2</v>
      </c>
      <c r="S82" t="str">
        <f>IF(Table1[Audit_Score]&gt;3,"Excellent",IF(Table1[Audit_Score]&gt;=2,"Good","Poor"))</f>
        <v>Good</v>
      </c>
      <c r="T82" t="s">
        <v>443</v>
      </c>
      <c r="U82" t="s">
        <v>41</v>
      </c>
    </row>
    <row r="83" spans="1:21" x14ac:dyDescent="0.3">
      <c r="A83" t="s">
        <v>444</v>
      </c>
      <c r="B83" t="s">
        <v>445</v>
      </c>
      <c r="C83" t="s">
        <v>446</v>
      </c>
      <c r="D83" t="s">
        <v>58</v>
      </c>
      <c r="E83" t="s">
        <v>138</v>
      </c>
      <c r="F83" s="3">
        <v>45651</v>
      </c>
      <c r="G83" s="3" t="str">
        <f>TEXT(Table1[[#This Row],[Date]],"dddd")</f>
        <v>Wednesday</v>
      </c>
      <c r="H83" s="3" t="str">
        <f>TEXT(Table1[[#This Row],[Date]],"mmmm")</f>
        <v>December</v>
      </c>
      <c r="I83" s="3" t="str">
        <f>TEXT(Table1[[#This Row],[Date]],"yyyy")</f>
        <v>2024</v>
      </c>
      <c r="J83" t="s">
        <v>447</v>
      </c>
      <c r="K83">
        <v>24</v>
      </c>
      <c r="L83">
        <v>87.4</v>
      </c>
      <c r="M83">
        <v>2097.6</v>
      </c>
      <c r="O83" t="s">
        <v>39</v>
      </c>
      <c r="P83" t="s">
        <v>9529</v>
      </c>
      <c r="Q83" t="s">
        <v>31</v>
      </c>
      <c r="R83">
        <v>4.2</v>
      </c>
      <c r="S83" t="str">
        <f>IF(Table1[Audit_Score]&gt;3,"Excellent",IF(Table1[Audit_Score]&gt;=2,"Good","Poor"))</f>
        <v>Excellent</v>
      </c>
      <c r="T83" t="s">
        <v>448</v>
      </c>
    </row>
    <row r="84" spans="1:21" x14ac:dyDescent="0.3">
      <c r="A84" t="s">
        <v>449</v>
      </c>
      <c r="B84" t="s">
        <v>213</v>
      </c>
      <c r="C84" t="s">
        <v>450</v>
      </c>
      <c r="D84" t="s">
        <v>36</v>
      </c>
      <c r="E84" t="s">
        <v>198</v>
      </c>
      <c r="F84" s="3">
        <v>45886</v>
      </c>
      <c r="G84" s="3" t="str">
        <f>TEXT(Table1[[#This Row],[Date]],"dddd")</f>
        <v>Sunday</v>
      </c>
      <c r="H84" s="3" t="str">
        <f>TEXT(Table1[[#This Row],[Date]],"mmmm")</f>
        <v>August</v>
      </c>
      <c r="I84" s="3" t="str">
        <f>TEXT(Table1[[#This Row],[Date]],"yyyy")</f>
        <v>2025</v>
      </c>
      <c r="J84" t="s">
        <v>451</v>
      </c>
      <c r="K84">
        <v>48</v>
      </c>
      <c r="L84">
        <v>406.36</v>
      </c>
      <c r="M84">
        <v>19505.28</v>
      </c>
      <c r="O84" t="s">
        <v>48</v>
      </c>
      <c r="P84" t="s">
        <v>9528</v>
      </c>
      <c r="Q84" t="s">
        <v>31</v>
      </c>
      <c r="R84">
        <v>3.6</v>
      </c>
      <c r="S84" t="str">
        <f>IF(Table1[Audit_Score]&gt;3,"Excellent",IF(Table1[Audit_Score]&gt;=2,"Good","Poor"))</f>
        <v>Excellent</v>
      </c>
      <c r="T84" t="s">
        <v>452</v>
      </c>
      <c r="U84" t="s">
        <v>41</v>
      </c>
    </row>
    <row r="85" spans="1:21" x14ac:dyDescent="0.3">
      <c r="A85" t="s">
        <v>453</v>
      </c>
      <c r="B85" t="s">
        <v>454</v>
      </c>
      <c r="C85" t="s">
        <v>455</v>
      </c>
      <c r="D85" t="s">
        <v>45</v>
      </c>
      <c r="E85" t="s">
        <v>160</v>
      </c>
      <c r="F85" s="3">
        <v>45337</v>
      </c>
      <c r="G85" s="3" t="str">
        <f>TEXT(Table1[[#This Row],[Date]],"dddd")</f>
        <v>Thursday</v>
      </c>
      <c r="H85" s="3" t="str">
        <f>TEXT(Table1[[#This Row],[Date]],"mmmm")</f>
        <v>February</v>
      </c>
      <c r="I85" s="3" t="str">
        <f>TEXT(Table1[[#This Row],[Date]],"yyyy")</f>
        <v>2024</v>
      </c>
      <c r="J85" t="s">
        <v>456</v>
      </c>
      <c r="K85">
        <v>0</v>
      </c>
      <c r="L85">
        <v>182.88</v>
      </c>
      <c r="M85" s="5">
        <v>0</v>
      </c>
      <c r="N85" t="s">
        <v>9532</v>
      </c>
      <c r="O85" t="s">
        <v>22</v>
      </c>
      <c r="P85" t="s">
        <v>9529</v>
      </c>
      <c r="Q85" t="s">
        <v>87</v>
      </c>
      <c r="R85">
        <v>4.3</v>
      </c>
      <c r="S85" t="str">
        <f>IF(Table1[Audit_Score]&gt;3,"Excellent",IF(Table1[Audit_Score]&gt;=2,"Good","Poor"))</f>
        <v>Excellent</v>
      </c>
      <c r="T85" t="s">
        <v>457</v>
      </c>
    </row>
    <row r="86" spans="1:21" x14ac:dyDescent="0.3">
      <c r="A86" t="s">
        <v>458</v>
      </c>
      <c r="B86" t="s">
        <v>459</v>
      </c>
      <c r="C86" t="s">
        <v>460</v>
      </c>
      <c r="D86" t="s">
        <v>36</v>
      </c>
      <c r="E86" t="s">
        <v>209</v>
      </c>
      <c r="F86" s="3">
        <v>45302</v>
      </c>
      <c r="G86" s="3" t="str">
        <f>TEXT(Table1[[#This Row],[Date]],"dddd")</f>
        <v>Thursday</v>
      </c>
      <c r="H86" s="3" t="str">
        <f>TEXT(Table1[[#This Row],[Date]],"mmmm")</f>
        <v>January</v>
      </c>
      <c r="I86" s="3" t="str">
        <f>TEXT(Table1[[#This Row],[Date]],"yyyy")</f>
        <v>2024</v>
      </c>
      <c r="J86" t="s">
        <v>461</v>
      </c>
      <c r="K86">
        <v>14</v>
      </c>
      <c r="L86">
        <v>370.11</v>
      </c>
      <c r="M86">
        <v>5181.54</v>
      </c>
      <c r="O86" t="s">
        <v>22</v>
      </c>
      <c r="P86" t="s">
        <v>9528</v>
      </c>
      <c r="Q86" t="s">
        <v>31</v>
      </c>
      <c r="R86">
        <v>2.6</v>
      </c>
      <c r="S86" t="str">
        <f>IF(Table1[Audit_Score]&gt;3,"Excellent",IF(Table1[Audit_Score]&gt;=2,"Good","Poor"))</f>
        <v>Good</v>
      </c>
      <c r="T86" t="s">
        <v>462</v>
      </c>
      <c r="U86" t="s">
        <v>41</v>
      </c>
    </row>
    <row r="87" spans="1:21" x14ac:dyDescent="0.3">
      <c r="A87" t="s">
        <v>463</v>
      </c>
      <c r="B87" t="s">
        <v>464</v>
      </c>
      <c r="C87" t="s">
        <v>465</v>
      </c>
      <c r="D87" t="s">
        <v>36</v>
      </c>
      <c r="E87" t="s">
        <v>198</v>
      </c>
      <c r="F87" s="3">
        <v>45563</v>
      </c>
      <c r="G87" s="3" t="str">
        <f>TEXT(Table1[[#This Row],[Date]],"dddd")</f>
        <v>Saturday</v>
      </c>
      <c r="H87" s="3" t="str">
        <f>TEXT(Table1[[#This Row],[Date]],"mmmm")</f>
        <v>September</v>
      </c>
      <c r="I87" s="3" t="str">
        <f>TEXT(Table1[[#This Row],[Date]],"yyyy")</f>
        <v>2024</v>
      </c>
      <c r="J87" t="s">
        <v>466</v>
      </c>
      <c r="K87">
        <v>39</v>
      </c>
      <c r="L87">
        <v>33.549999999999997</v>
      </c>
      <c r="M87">
        <v>1308.45</v>
      </c>
      <c r="O87" t="s">
        <v>48</v>
      </c>
      <c r="P87" t="s">
        <v>9528</v>
      </c>
      <c r="Q87" t="s">
        <v>87</v>
      </c>
      <c r="R87">
        <v>3.9</v>
      </c>
      <c r="S87" t="str">
        <f>IF(Table1[Audit_Score]&gt;3,"Excellent",IF(Table1[Audit_Score]&gt;=2,"Good","Poor"))</f>
        <v>Excellent</v>
      </c>
      <c r="T87" t="s">
        <v>467</v>
      </c>
    </row>
    <row r="88" spans="1:21" x14ac:dyDescent="0.3">
      <c r="A88" t="s">
        <v>468</v>
      </c>
      <c r="B88" t="s">
        <v>223</v>
      </c>
      <c r="C88" t="s">
        <v>469</v>
      </c>
      <c r="D88" t="s">
        <v>19</v>
      </c>
      <c r="E88" t="s">
        <v>20</v>
      </c>
      <c r="F88" s="3">
        <v>45777</v>
      </c>
      <c r="G88" s="3" t="str">
        <f>TEXT(Table1[[#This Row],[Date]],"dddd")</f>
        <v>Wednesday</v>
      </c>
      <c r="H88" s="3" t="str">
        <f>TEXT(Table1[[#This Row],[Date]],"mmmm")</f>
        <v>April</v>
      </c>
      <c r="I88" s="3" t="str">
        <f>TEXT(Table1[[#This Row],[Date]],"yyyy")</f>
        <v>2025</v>
      </c>
      <c r="J88" t="s">
        <v>470</v>
      </c>
      <c r="K88">
        <v>4</v>
      </c>
      <c r="L88">
        <v>90.52</v>
      </c>
      <c r="M88">
        <v>362.08</v>
      </c>
      <c r="O88" t="s">
        <v>48</v>
      </c>
      <c r="P88" t="s">
        <v>9529</v>
      </c>
      <c r="Q88" t="s">
        <v>31</v>
      </c>
      <c r="R88">
        <v>3.2</v>
      </c>
      <c r="S88" t="str">
        <f>IF(Table1[Audit_Score]&gt;3,"Excellent",IF(Table1[Audit_Score]&gt;=2,"Good","Poor"))</f>
        <v>Excellent</v>
      </c>
      <c r="T88" t="s">
        <v>471</v>
      </c>
    </row>
    <row r="89" spans="1:21" x14ac:dyDescent="0.3">
      <c r="A89" t="s">
        <v>472</v>
      </c>
      <c r="B89" t="s">
        <v>412</v>
      </c>
      <c r="C89" t="s">
        <v>473</v>
      </c>
      <c r="D89" t="s">
        <v>19</v>
      </c>
      <c r="E89" t="s">
        <v>20</v>
      </c>
      <c r="F89" s="3">
        <v>45931</v>
      </c>
      <c r="G89" s="3" t="str">
        <f>TEXT(Table1[[#This Row],[Date]],"dddd")</f>
        <v>Wednesday</v>
      </c>
      <c r="H89" s="3" t="str">
        <f>TEXT(Table1[[#This Row],[Date]],"mmmm")</f>
        <v>October</v>
      </c>
      <c r="I89" s="3" t="str">
        <f>TEXT(Table1[[#This Row],[Date]],"yyyy")</f>
        <v>2025</v>
      </c>
      <c r="J89" t="s">
        <v>330</v>
      </c>
      <c r="K89">
        <v>36</v>
      </c>
      <c r="L89">
        <v>243.62</v>
      </c>
      <c r="M89">
        <v>8770.32</v>
      </c>
      <c r="O89" t="s">
        <v>48</v>
      </c>
      <c r="P89" t="s">
        <v>9528</v>
      </c>
      <c r="Q89" t="s">
        <v>87</v>
      </c>
      <c r="R89">
        <v>2.2000000000000002</v>
      </c>
      <c r="S89" t="str">
        <f>IF(Table1[Audit_Score]&gt;3,"Excellent",IF(Table1[Audit_Score]&gt;=2,"Good","Poor"))</f>
        <v>Good</v>
      </c>
      <c r="T89" t="s">
        <v>474</v>
      </c>
    </row>
    <row r="90" spans="1:21" x14ac:dyDescent="0.3">
      <c r="A90" t="s">
        <v>475</v>
      </c>
      <c r="B90" t="s">
        <v>130</v>
      </c>
      <c r="C90" t="s">
        <v>476</v>
      </c>
      <c r="D90" t="s">
        <v>58</v>
      </c>
      <c r="E90" t="s">
        <v>138</v>
      </c>
      <c r="F90" s="3">
        <v>45472</v>
      </c>
      <c r="G90" s="3" t="str">
        <f>TEXT(Table1[[#This Row],[Date]],"dddd")</f>
        <v>Saturday</v>
      </c>
      <c r="H90" s="3" t="str">
        <f>TEXT(Table1[[#This Row],[Date]],"mmmm")</f>
        <v>June</v>
      </c>
      <c r="I90" s="3" t="str">
        <f>TEXT(Table1[[#This Row],[Date]],"yyyy")</f>
        <v>2024</v>
      </c>
      <c r="J90" t="s">
        <v>477</v>
      </c>
      <c r="K90">
        <v>23</v>
      </c>
      <c r="L90">
        <v>478.02</v>
      </c>
      <c r="M90">
        <v>10994.46</v>
      </c>
      <c r="O90" t="s">
        <v>22</v>
      </c>
      <c r="P90" t="s">
        <v>9529</v>
      </c>
      <c r="Q90" t="s">
        <v>31</v>
      </c>
      <c r="R90">
        <v>1.9</v>
      </c>
      <c r="S90" t="str">
        <f>IF(Table1[Audit_Score]&gt;3,"Excellent",IF(Table1[Audit_Score]&gt;=2,"Good","Poor"))</f>
        <v>Poor</v>
      </c>
      <c r="T90" t="s">
        <v>478</v>
      </c>
      <c r="U90" t="s">
        <v>41</v>
      </c>
    </row>
    <row r="91" spans="1:21" x14ac:dyDescent="0.3">
      <c r="A91" t="s">
        <v>479</v>
      </c>
      <c r="B91" t="s">
        <v>480</v>
      </c>
      <c r="C91" t="s">
        <v>57</v>
      </c>
      <c r="D91" t="s">
        <v>58</v>
      </c>
      <c r="E91" t="s">
        <v>59</v>
      </c>
      <c r="F91" s="3">
        <v>45591</v>
      </c>
      <c r="G91" s="3" t="str">
        <f>TEXT(Table1[[#This Row],[Date]],"dddd")</f>
        <v>Saturday</v>
      </c>
      <c r="H91" s="3" t="str">
        <f>TEXT(Table1[[#This Row],[Date]],"mmmm")</f>
        <v>October</v>
      </c>
      <c r="I91" s="3" t="str">
        <f>TEXT(Table1[[#This Row],[Date]],"yyyy")</f>
        <v>2024</v>
      </c>
      <c r="J91" t="s">
        <v>481</v>
      </c>
      <c r="K91">
        <v>16</v>
      </c>
      <c r="L91">
        <v>226.79</v>
      </c>
      <c r="M91">
        <v>3628.64</v>
      </c>
      <c r="O91" t="s">
        <v>48</v>
      </c>
      <c r="P91" t="s">
        <v>9529</v>
      </c>
      <c r="Q91" t="s">
        <v>31</v>
      </c>
      <c r="R91">
        <v>2.9</v>
      </c>
      <c r="S91" t="str">
        <f>IF(Table1[Audit_Score]&gt;3,"Excellent",IF(Table1[Audit_Score]&gt;=2,"Good","Poor"))</f>
        <v>Good</v>
      </c>
      <c r="T91" t="s">
        <v>482</v>
      </c>
      <c r="U91" t="s">
        <v>41</v>
      </c>
    </row>
    <row r="92" spans="1:21" x14ac:dyDescent="0.3">
      <c r="A92" t="s">
        <v>483</v>
      </c>
      <c r="B92" t="s">
        <v>484</v>
      </c>
      <c r="C92" t="s">
        <v>485</v>
      </c>
      <c r="D92" t="s">
        <v>36</v>
      </c>
      <c r="E92" t="s">
        <v>85</v>
      </c>
      <c r="F92" s="3">
        <v>45989</v>
      </c>
      <c r="G92" s="3" t="str">
        <f>TEXT(Table1[[#This Row],[Date]],"dddd")</f>
        <v>Friday</v>
      </c>
      <c r="H92" s="3" t="str">
        <f>TEXT(Table1[[#This Row],[Date]],"mmmm")</f>
        <v>November</v>
      </c>
      <c r="I92" s="3" t="str">
        <f>TEXT(Table1[[#This Row],[Date]],"yyyy")</f>
        <v>2025</v>
      </c>
      <c r="J92" t="s">
        <v>486</v>
      </c>
      <c r="K92">
        <v>42</v>
      </c>
      <c r="L92">
        <v>276.10000000000002</v>
      </c>
      <c r="M92">
        <v>11596.2</v>
      </c>
      <c r="O92" t="s">
        <v>105</v>
      </c>
      <c r="P92" t="s">
        <v>9528</v>
      </c>
      <c r="Q92" t="s">
        <v>31</v>
      </c>
      <c r="R92">
        <v>1.8</v>
      </c>
      <c r="S92" t="str">
        <f>IF(Table1[Audit_Score]&gt;3,"Excellent",IF(Table1[Audit_Score]&gt;=2,"Good","Poor"))</f>
        <v>Poor</v>
      </c>
      <c r="T92" t="s">
        <v>487</v>
      </c>
    </row>
    <row r="93" spans="1:21" x14ac:dyDescent="0.3">
      <c r="A93" t="s">
        <v>488</v>
      </c>
      <c r="B93" t="s">
        <v>489</v>
      </c>
      <c r="C93" t="s">
        <v>417</v>
      </c>
      <c r="D93" t="s">
        <v>19</v>
      </c>
      <c r="E93" t="s">
        <v>92</v>
      </c>
      <c r="F93" s="3">
        <v>45524</v>
      </c>
      <c r="G93" s="3" t="str">
        <f>TEXT(Table1[[#This Row],[Date]],"dddd")</f>
        <v>Tuesday</v>
      </c>
      <c r="H93" s="3" t="str">
        <f>TEXT(Table1[[#This Row],[Date]],"mmmm")</f>
        <v>August</v>
      </c>
      <c r="I93" s="3" t="str">
        <f>TEXT(Table1[[#This Row],[Date]],"yyyy")</f>
        <v>2024</v>
      </c>
      <c r="J93" t="s">
        <v>490</v>
      </c>
      <c r="K93">
        <v>45</v>
      </c>
      <c r="L93">
        <v>272.85000000000002</v>
      </c>
      <c r="M93">
        <v>12278.25</v>
      </c>
      <c r="O93" t="s">
        <v>48</v>
      </c>
      <c r="P93" t="s">
        <v>9528</v>
      </c>
      <c r="Q93" t="s">
        <v>31</v>
      </c>
      <c r="R93">
        <v>1.9</v>
      </c>
      <c r="S93" t="str">
        <f>IF(Table1[Audit_Score]&gt;3,"Excellent",IF(Table1[Audit_Score]&gt;=2,"Good","Poor"))</f>
        <v>Poor</v>
      </c>
      <c r="T93" t="s">
        <v>491</v>
      </c>
    </row>
    <row r="94" spans="1:21" x14ac:dyDescent="0.3">
      <c r="A94" t="s">
        <v>492</v>
      </c>
      <c r="B94" t="s">
        <v>493</v>
      </c>
      <c r="C94" t="s">
        <v>325</v>
      </c>
      <c r="D94" t="s">
        <v>36</v>
      </c>
      <c r="E94" t="s">
        <v>72</v>
      </c>
      <c r="F94" s="3">
        <v>45495</v>
      </c>
      <c r="G94" s="3" t="str">
        <f>TEXT(Table1[[#This Row],[Date]],"dddd")</f>
        <v>Monday</v>
      </c>
      <c r="H94" s="3" t="str">
        <f>TEXT(Table1[[#This Row],[Date]],"mmmm")</f>
        <v>July</v>
      </c>
      <c r="I94" s="3" t="str">
        <f>TEXT(Table1[[#This Row],[Date]],"yyyy")</f>
        <v>2024</v>
      </c>
      <c r="J94" t="s">
        <v>494</v>
      </c>
      <c r="K94">
        <v>28</v>
      </c>
      <c r="L94">
        <v>472.07</v>
      </c>
      <c r="M94">
        <v>13217.96</v>
      </c>
      <c r="O94" t="s">
        <v>48</v>
      </c>
      <c r="P94" t="s">
        <v>9528</v>
      </c>
      <c r="Q94" t="s">
        <v>23</v>
      </c>
      <c r="R94">
        <v>1.8</v>
      </c>
      <c r="S94" t="str">
        <f>IF(Table1[Audit_Score]&gt;3,"Excellent",IF(Table1[Audit_Score]&gt;=2,"Good","Poor"))</f>
        <v>Poor</v>
      </c>
      <c r="T94" t="s">
        <v>495</v>
      </c>
    </row>
    <row r="95" spans="1:21" x14ac:dyDescent="0.3">
      <c r="A95" t="s">
        <v>496</v>
      </c>
      <c r="B95" t="s">
        <v>108</v>
      </c>
      <c r="C95" t="s">
        <v>497</v>
      </c>
      <c r="D95" t="s">
        <v>19</v>
      </c>
      <c r="E95" t="s">
        <v>187</v>
      </c>
      <c r="F95" s="3">
        <v>45947</v>
      </c>
      <c r="G95" s="3" t="str">
        <f>TEXT(Table1[[#This Row],[Date]],"dddd")</f>
        <v>Friday</v>
      </c>
      <c r="H95" s="3" t="str">
        <f>TEXT(Table1[[#This Row],[Date]],"mmmm")</f>
        <v>October</v>
      </c>
      <c r="I95" s="3" t="str">
        <f>TEXT(Table1[[#This Row],[Date]],"yyyy")</f>
        <v>2025</v>
      </c>
      <c r="J95" t="s">
        <v>498</v>
      </c>
      <c r="K95">
        <v>38</v>
      </c>
      <c r="L95">
        <v>180.82</v>
      </c>
      <c r="M95">
        <v>6871.16</v>
      </c>
      <c r="O95" t="s">
        <v>22</v>
      </c>
      <c r="P95" t="s">
        <v>9528</v>
      </c>
      <c r="Q95" t="s">
        <v>31</v>
      </c>
      <c r="R95">
        <v>3.3</v>
      </c>
      <c r="S95" t="str">
        <f>IF(Table1[Audit_Score]&gt;3,"Excellent",IF(Table1[Audit_Score]&gt;=2,"Good","Poor"))</f>
        <v>Excellent</v>
      </c>
      <c r="T95" t="s">
        <v>499</v>
      </c>
      <c r="U95" t="s">
        <v>41</v>
      </c>
    </row>
    <row r="96" spans="1:21" x14ac:dyDescent="0.3">
      <c r="A96" t="s">
        <v>500</v>
      </c>
      <c r="B96" t="s">
        <v>501</v>
      </c>
      <c r="C96" t="s">
        <v>203</v>
      </c>
      <c r="D96" t="s">
        <v>19</v>
      </c>
      <c r="E96" t="s">
        <v>198</v>
      </c>
      <c r="F96" s="3">
        <v>45959</v>
      </c>
      <c r="G96" s="3" t="str">
        <f>TEXT(Table1[[#This Row],[Date]],"dddd")</f>
        <v>Wednesday</v>
      </c>
      <c r="H96" s="3" t="str">
        <f>TEXT(Table1[[#This Row],[Date]],"mmmm")</f>
        <v>October</v>
      </c>
      <c r="I96" s="3" t="str">
        <f>TEXT(Table1[[#This Row],[Date]],"yyyy")</f>
        <v>2025</v>
      </c>
      <c r="J96" t="s">
        <v>502</v>
      </c>
      <c r="K96">
        <v>26</v>
      </c>
      <c r="L96">
        <v>103.79</v>
      </c>
      <c r="M96">
        <v>2698.54</v>
      </c>
      <c r="O96" t="s">
        <v>48</v>
      </c>
      <c r="P96" t="s">
        <v>9528</v>
      </c>
      <c r="Q96" t="s">
        <v>31</v>
      </c>
      <c r="R96">
        <v>2.6</v>
      </c>
      <c r="S96" t="str">
        <f>IF(Table1[Audit_Score]&gt;3,"Excellent",IF(Table1[Audit_Score]&gt;=2,"Good","Poor"))</f>
        <v>Good</v>
      </c>
      <c r="T96" t="s">
        <v>503</v>
      </c>
    </row>
    <row r="97" spans="1:21" x14ac:dyDescent="0.3">
      <c r="A97" t="s">
        <v>504</v>
      </c>
      <c r="B97" t="s">
        <v>505</v>
      </c>
      <c r="C97" t="s">
        <v>506</v>
      </c>
      <c r="D97" t="s">
        <v>78</v>
      </c>
      <c r="E97" t="s">
        <v>79</v>
      </c>
      <c r="F97" s="3">
        <v>45786</v>
      </c>
      <c r="G97" s="3" t="str">
        <f>TEXT(Table1[[#This Row],[Date]],"dddd")</f>
        <v>Friday</v>
      </c>
      <c r="H97" s="3" t="str">
        <f>TEXT(Table1[[#This Row],[Date]],"mmmm")</f>
        <v>May</v>
      </c>
      <c r="I97" s="3" t="str">
        <f>TEXT(Table1[[#This Row],[Date]],"yyyy")</f>
        <v>2025</v>
      </c>
      <c r="J97" t="s">
        <v>507</v>
      </c>
      <c r="K97">
        <v>19</v>
      </c>
      <c r="L97">
        <v>339.63</v>
      </c>
      <c r="M97">
        <v>6452.97</v>
      </c>
      <c r="O97" t="s">
        <v>67</v>
      </c>
      <c r="P97" t="s">
        <v>9528</v>
      </c>
      <c r="Q97" t="s">
        <v>31</v>
      </c>
      <c r="R97">
        <v>4.3</v>
      </c>
      <c r="S97" t="str">
        <f>IF(Table1[Audit_Score]&gt;3,"Excellent",IF(Table1[Audit_Score]&gt;=2,"Good","Poor"))</f>
        <v>Excellent</v>
      </c>
      <c r="T97" t="s">
        <v>508</v>
      </c>
    </row>
    <row r="98" spans="1:21" x14ac:dyDescent="0.3">
      <c r="A98" t="s">
        <v>509</v>
      </c>
      <c r="B98" t="s">
        <v>510</v>
      </c>
      <c r="C98" t="s">
        <v>57</v>
      </c>
      <c r="D98" t="s">
        <v>58</v>
      </c>
      <c r="E98" t="s">
        <v>59</v>
      </c>
      <c r="F98" s="3">
        <v>45390</v>
      </c>
      <c r="G98" s="3" t="str">
        <f>TEXT(Table1[[#This Row],[Date]],"dddd")</f>
        <v>Monday</v>
      </c>
      <c r="H98" s="3" t="str">
        <f>TEXT(Table1[[#This Row],[Date]],"mmmm")</f>
        <v>April</v>
      </c>
      <c r="I98" s="3" t="str">
        <f>TEXT(Table1[[#This Row],[Date]],"yyyy")</f>
        <v>2024</v>
      </c>
      <c r="J98" t="s">
        <v>511</v>
      </c>
      <c r="K98">
        <v>6</v>
      </c>
      <c r="L98">
        <v>196.81</v>
      </c>
      <c r="M98">
        <v>1180.8599999999999</v>
      </c>
      <c r="O98" t="s">
        <v>48</v>
      </c>
      <c r="P98" t="s">
        <v>9528</v>
      </c>
      <c r="Q98" t="s">
        <v>87</v>
      </c>
      <c r="R98">
        <v>2.6</v>
      </c>
      <c r="S98" t="str">
        <f>IF(Table1[Audit_Score]&gt;3,"Excellent",IF(Table1[Audit_Score]&gt;=2,"Good","Poor"))</f>
        <v>Good</v>
      </c>
      <c r="T98" t="s">
        <v>512</v>
      </c>
    </row>
    <row r="99" spans="1:21" x14ac:dyDescent="0.3">
      <c r="A99" t="s">
        <v>513</v>
      </c>
      <c r="B99" t="s">
        <v>459</v>
      </c>
      <c r="C99" t="s">
        <v>343</v>
      </c>
      <c r="D99" t="s">
        <v>19</v>
      </c>
      <c r="E99" t="s">
        <v>187</v>
      </c>
      <c r="F99" s="3">
        <v>45333</v>
      </c>
      <c r="G99" s="3" t="str">
        <f>TEXT(Table1[[#This Row],[Date]],"dddd")</f>
        <v>Sunday</v>
      </c>
      <c r="H99" s="3" t="str">
        <f>TEXT(Table1[[#This Row],[Date]],"mmmm")</f>
        <v>February</v>
      </c>
      <c r="I99" s="3" t="str">
        <f>TEXT(Table1[[#This Row],[Date]],"yyyy")</f>
        <v>2024</v>
      </c>
      <c r="J99" t="s">
        <v>514</v>
      </c>
      <c r="K99">
        <v>42</v>
      </c>
      <c r="L99">
        <v>41.36</v>
      </c>
      <c r="M99">
        <v>1737.12</v>
      </c>
      <c r="O99" t="s">
        <v>67</v>
      </c>
      <c r="P99" t="s">
        <v>9529</v>
      </c>
      <c r="Q99" t="s">
        <v>31</v>
      </c>
      <c r="R99">
        <v>4.9000000000000004</v>
      </c>
      <c r="S99" t="str">
        <f>IF(Table1[Audit_Score]&gt;3,"Excellent",IF(Table1[Audit_Score]&gt;=2,"Good","Poor"))</f>
        <v>Excellent</v>
      </c>
      <c r="T99" t="s">
        <v>515</v>
      </c>
    </row>
    <row r="100" spans="1:21" x14ac:dyDescent="0.3">
      <c r="A100" t="s">
        <v>516</v>
      </c>
      <c r="B100" t="s">
        <v>517</v>
      </c>
      <c r="C100" t="s">
        <v>518</v>
      </c>
      <c r="D100" t="s">
        <v>78</v>
      </c>
      <c r="E100" t="s">
        <v>110</v>
      </c>
      <c r="F100" s="3">
        <v>45584</v>
      </c>
      <c r="G100" s="3" t="str">
        <f>TEXT(Table1[[#This Row],[Date]],"dddd")</f>
        <v>Saturday</v>
      </c>
      <c r="H100" s="3" t="str">
        <f>TEXT(Table1[[#This Row],[Date]],"mmmm")</f>
        <v>October</v>
      </c>
      <c r="I100" s="3" t="str">
        <f>TEXT(Table1[[#This Row],[Date]],"yyyy")</f>
        <v>2024</v>
      </c>
      <c r="J100" t="s">
        <v>519</v>
      </c>
      <c r="K100">
        <v>30</v>
      </c>
      <c r="L100">
        <v>47.68</v>
      </c>
      <c r="M100">
        <v>1430.4</v>
      </c>
      <c r="O100" t="s">
        <v>39</v>
      </c>
      <c r="P100" t="s">
        <v>9529</v>
      </c>
      <c r="Q100" t="s">
        <v>31</v>
      </c>
      <c r="R100">
        <v>2.4</v>
      </c>
      <c r="S100" t="str">
        <f>IF(Table1[Audit_Score]&gt;3,"Excellent",IF(Table1[Audit_Score]&gt;=2,"Good","Poor"))</f>
        <v>Good</v>
      </c>
      <c r="T100" t="s">
        <v>520</v>
      </c>
    </row>
    <row r="101" spans="1:21" x14ac:dyDescent="0.3">
      <c r="A101" t="s">
        <v>521</v>
      </c>
      <c r="B101" t="s">
        <v>522</v>
      </c>
      <c r="C101" t="s">
        <v>523</v>
      </c>
      <c r="D101" t="s">
        <v>58</v>
      </c>
      <c r="E101" t="s">
        <v>154</v>
      </c>
      <c r="F101" s="3">
        <v>45485</v>
      </c>
      <c r="G101" s="3" t="str">
        <f>TEXT(Table1[[#This Row],[Date]],"dddd")</f>
        <v>Friday</v>
      </c>
      <c r="H101" s="3" t="str">
        <f>TEXT(Table1[[#This Row],[Date]],"mmmm")</f>
        <v>July</v>
      </c>
      <c r="I101" s="3" t="str">
        <f>TEXT(Table1[[#This Row],[Date]],"yyyy")</f>
        <v>2024</v>
      </c>
      <c r="J101" t="s">
        <v>524</v>
      </c>
      <c r="K101">
        <v>43</v>
      </c>
      <c r="L101">
        <v>184.21</v>
      </c>
      <c r="M101">
        <v>7921.03</v>
      </c>
      <c r="O101" t="s">
        <v>30</v>
      </c>
      <c r="P101" t="s">
        <v>9529</v>
      </c>
      <c r="Q101" t="s">
        <v>31</v>
      </c>
      <c r="R101">
        <v>4.7</v>
      </c>
      <c r="S101" t="str">
        <f>IF(Table1[Audit_Score]&gt;3,"Excellent",IF(Table1[Audit_Score]&gt;=2,"Good","Poor"))</f>
        <v>Excellent</v>
      </c>
      <c r="T101" t="s">
        <v>525</v>
      </c>
      <c r="U101" t="s">
        <v>41</v>
      </c>
    </row>
    <row r="102" spans="1:21" x14ac:dyDescent="0.3">
      <c r="A102" t="s">
        <v>526</v>
      </c>
      <c r="B102" t="s">
        <v>527</v>
      </c>
      <c r="C102" t="s">
        <v>148</v>
      </c>
      <c r="D102" t="s">
        <v>19</v>
      </c>
      <c r="E102" t="s">
        <v>92</v>
      </c>
      <c r="F102" s="3">
        <v>45315</v>
      </c>
      <c r="G102" s="3" t="str">
        <f>TEXT(Table1[[#This Row],[Date]],"dddd")</f>
        <v>Wednesday</v>
      </c>
      <c r="H102" s="3" t="str">
        <f>TEXT(Table1[[#This Row],[Date]],"mmmm")</f>
        <v>January</v>
      </c>
      <c r="I102" s="3" t="str">
        <f>TEXT(Table1[[#This Row],[Date]],"yyyy")</f>
        <v>2024</v>
      </c>
      <c r="J102" t="s">
        <v>528</v>
      </c>
      <c r="K102">
        <v>46</v>
      </c>
      <c r="L102">
        <v>252.78</v>
      </c>
      <c r="M102">
        <v>11627.88</v>
      </c>
      <c r="O102" t="s">
        <v>67</v>
      </c>
      <c r="P102" t="s">
        <v>9529</v>
      </c>
      <c r="Q102" t="s">
        <v>23</v>
      </c>
      <c r="R102">
        <v>2.6</v>
      </c>
      <c r="S102" t="str">
        <f>IF(Table1[Audit_Score]&gt;3,"Excellent",IF(Table1[Audit_Score]&gt;=2,"Good","Poor"))</f>
        <v>Good</v>
      </c>
      <c r="T102" t="s">
        <v>529</v>
      </c>
      <c r="U102" t="s">
        <v>41</v>
      </c>
    </row>
    <row r="103" spans="1:21" x14ac:dyDescent="0.3">
      <c r="A103" t="s">
        <v>530</v>
      </c>
      <c r="B103" t="s">
        <v>454</v>
      </c>
      <c r="C103" t="s">
        <v>531</v>
      </c>
      <c r="D103" t="s">
        <v>45</v>
      </c>
      <c r="E103" t="s">
        <v>296</v>
      </c>
      <c r="F103" s="3">
        <v>45585</v>
      </c>
      <c r="G103" s="3" t="str">
        <f>TEXT(Table1[[#This Row],[Date]],"dddd")</f>
        <v>Sunday</v>
      </c>
      <c r="H103" s="3" t="str">
        <f>TEXT(Table1[[#This Row],[Date]],"mmmm")</f>
        <v>October</v>
      </c>
      <c r="I103" s="3" t="str">
        <f>TEXT(Table1[[#This Row],[Date]],"yyyy")</f>
        <v>2024</v>
      </c>
      <c r="J103" t="s">
        <v>532</v>
      </c>
      <c r="K103">
        <v>49</v>
      </c>
      <c r="L103">
        <v>327.14999999999998</v>
      </c>
      <c r="M103">
        <v>16030.35</v>
      </c>
      <c r="O103" t="s">
        <v>30</v>
      </c>
      <c r="P103" t="s">
        <v>9528</v>
      </c>
      <c r="Q103" t="s">
        <v>23</v>
      </c>
      <c r="R103">
        <v>1.6</v>
      </c>
      <c r="S103" t="str">
        <f>IF(Table1[Audit_Score]&gt;3,"Excellent",IF(Table1[Audit_Score]&gt;=2,"Good","Poor"))</f>
        <v>Poor</v>
      </c>
      <c r="T103" t="s">
        <v>533</v>
      </c>
    </row>
    <row r="104" spans="1:21" x14ac:dyDescent="0.3">
      <c r="A104" t="s">
        <v>534</v>
      </c>
      <c r="B104" t="s">
        <v>535</v>
      </c>
      <c r="C104" t="s">
        <v>536</v>
      </c>
      <c r="D104" t="s">
        <v>19</v>
      </c>
      <c r="E104" t="s">
        <v>198</v>
      </c>
      <c r="F104" s="3">
        <v>45839</v>
      </c>
      <c r="G104" s="3" t="str">
        <f>TEXT(Table1[[#This Row],[Date]],"dddd")</f>
        <v>Tuesday</v>
      </c>
      <c r="H104" s="3" t="str">
        <f>TEXT(Table1[[#This Row],[Date]],"mmmm")</f>
        <v>July</v>
      </c>
      <c r="I104" s="3" t="str">
        <f>TEXT(Table1[[#This Row],[Date]],"yyyy")</f>
        <v>2025</v>
      </c>
      <c r="J104" t="s">
        <v>537</v>
      </c>
      <c r="K104">
        <v>0</v>
      </c>
      <c r="L104">
        <v>330.34</v>
      </c>
      <c r="M104" s="5">
        <v>0</v>
      </c>
      <c r="N104" t="s">
        <v>9532</v>
      </c>
      <c r="O104" t="s">
        <v>48</v>
      </c>
      <c r="P104" t="s">
        <v>9528</v>
      </c>
      <c r="Q104" t="s">
        <v>31</v>
      </c>
      <c r="R104">
        <v>1</v>
      </c>
      <c r="S104" t="str">
        <f>IF(Table1[Audit_Score]&gt;3,"Excellent",IF(Table1[Audit_Score]&gt;=2,"Good","Poor"))</f>
        <v>Poor</v>
      </c>
      <c r="T104" t="s">
        <v>538</v>
      </c>
    </row>
    <row r="105" spans="1:21" x14ac:dyDescent="0.3">
      <c r="A105" t="s">
        <v>539</v>
      </c>
      <c r="B105" t="s">
        <v>501</v>
      </c>
      <c r="C105" t="s">
        <v>540</v>
      </c>
      <c r="D105" t="s">
        <v>36</v>
      </c>
      <c r="E105" t="s">
        <v>37</v>
      </c>
      <c r="F105" s="3">
        <v>45511</v>
      </c>
      <c r="G105" s="3" t="str">
        <f>TEXT(Table1[[#This Row],[Date]],"dddd")</f>
        <v>Wednesday</v>
      </c>
      <c r="H105" s="3" t="str">
        <f>TEXT(Table1[[#This Row],[Date]],"mmmm")</f>
        <v>August</v>
      </c>
      <c r="I105" s="3" t="str">
        <f>TEXT(Table1[[#This Row],[Date]],"yyyy")</f>
        <v>2024</v>
      </c>
      <c r="J105" t="s">
        <v>541</v>
      </c>
      <c r="K105">
        <v>43</v>
      </c>
      <c r="L105">
        <v>143.06</v>
      </c>
      <c r="M105">
        <v>6151.58</v>
      </c>
      <c r="O105" t="s">
        <v>48</v>
      </c>
      <c r="P105" t="s">
        <v>9529</v>
      </c>
      <c r="Q105" t="s">
        <v>23</v>
      </c>
      <c r="R105">
        <v>4.5</v>
      </c>
      <c r="S105" t="str">
        <f>IF(Table1[Audit_Score]&gt;3,"Excellent",IF(Table1[Audit_Score]&gt;=2,"Good","Poor"))</f>
        <v>Excellent</v>
      </c>
      <c r="T105" t="s">
        <v>542</v>
      </c>
    </row>
    <row r="106" spans="1:21" x14ac:dyDescent="0.3">
      <c r="A106" t="s">
        <v>543</v>
      </c>
      <c r="B106" t="s">
        <v>544</v>
      </c>
      <c r="C106" t="s">
        <v>545</v>
      </c>
      <c r="D106" t="s">
        <v>78</v>
      </c>
      <c r="E106" t="s">
        <v>122</v>
      </c>
      <c r="F106" s="3">
        <v>45689</v>
      </c>
      <c r="G106" s="3" t="str">
        <f>TEXT(Table1[[#This Row],[Date]],"dddd")</f>
        <v>Saturday</v>
      </c>
      <c r="H106" s="3" t="str">
        <f>TEXT(Table1[[#This Row],[Date]],"mmmm")</f>
        <v>February</v>
      </c>
      <c r="I106" s="3" t="str">
        <f>TEXT(Table1[[#This Row],[Date]],"yyyy")</f>
        <v>2025</v>
      </c>
      <c r="J106" t="s">
        <v>546</v>
      </c>
      <c r="K106">
        <v>37</v>
      </c>
      <c r="L106">
        <v>297.04000000000002</v>
      </c>
      <c r="M106">
        <v>10990.48</v>
      </c>
      <c r="O106" t="s">
        <v>48</v>
      </c>
      <c r="P106" t="s">
        <v>9529</v>
      </c>
      <c r="Q106" t="s">
        <v>31</v>
      </c>
      <c r="R106">
        <v>4.5</v>
      </c>
      <c r="S106" t="str">
        <f>IF(Table1[Audit_Score]&gt;3,"Excellent",IF(Table1[Audit_Score]&gt;=2,"Good","Poor"))</f>
        <v>Excellent</v>
      </c>
      <c r="T106" t="s">
        <v>547</v>
      </c>
    </row>
    <row r="107" spans="1:21" x14ac:dyDescent="0.3">
      <c r="A107" t="s">
        <v>548</v>
      </c>
      <c r="B107" t="s">
        <v>549</v>
      </c>
      <c r="C107" t="s">
        <v>550</v>
      </c>
      <c r="D107" t="s">
        <v>36</v>
      </c>
      <c r="E107" t="s">
        <v>198</v>
      </c>
      <c r="F107" s="3">
        <v>45917</v>
      </c>
      <c r="G107" s="3" t="str">
        <f>TEXT(Table1[[#This Row],[Date]],"dddd")</f>
        <v>Wednesday</v>
      </c>
      <c r="H107" s="3" t="str">
        <f>TEXT(Table1[[#This Row],[Date]],"mmmm")</f>
        <v>September</v>
      </c>
      <c r="I107" s="3" t="str">
        <f>TEXT(Table1[[#This Row],[Date]],"yyyy")</f>
        <v>2025</v>
      </c>
      <c r="J107" t="s">
        <v>551</v>
      </c>
      <c r="K107">
        <v>32</v>
      </c>
      <c r="L107">
        <v>117.72</v>
      </c>
      <c r="M107">
        <v>3767.04</v>
      </c>
      <c r="O107" t="s">
        <v>39</v>
      </c>
      <c r="P107" t="s">
        <v>9528</v>
      </c>
      <c r="Q107" t="s">
        <v>31</v>
      </c>
      <c r="R107">
        <v>2.2000000000000002</v>
      </c>
      <c r="S107" t="str">
        <f>IF(Table1[Audit_Score]&gt;3,"Excellent",IF(Table1[Audit_Score]&gt;=2,"Good","Poor"))</f>
        <v>Good</v>
      </c>
      <c r="T107" t="s">
        <v>552</v>
      </c>
    </row>
    <row r="108" spans="1:21" x14ac:dyDescent="0.3">
      <c r="A108" t="s">
        <v>553</v>
      </c>
      <c r="B108" t="s">
        <v>554</v>
      </c>
      <c r="C108" t="s">
        <v>555</v>
      </c>
      <c r="D108" t="s">
        <v>19</v>
      </c>
      <c r="E108" t="s">
        <v>20</v>
      </c>
      <c r="F108" s="3">
        <v>45484</v>
      </c>
      <c r="G108" s="3" t="str">
        <f>TEXT(Table1[[#This Row],[Date]],"dddd")</f>
        <v>Thursday</v>
      </c>
      <c r="H108" s="3" t="str">
        <f>TEXT(Table1[[#This Row],[Date]],"mmmm")</f>
        <v>July</v>
      </c>
      <c r="I108" s="3" t="str">
        <f>TEXT(Table1[[#This Row],[Date]],"yyyy")</f>
        <v>2024</v>
      </c>
      <c r="J108" t="s">
        <v>556</v>
      </c>
      <c r="K108">
        <v>9</v>
      </c>
      <c r="L108">
        <v>234.11</v>
      </c>
      <c r="M108">
        <v>2106.9899999999998</v>
      </c>
      <c r="O108" t="s">
        <v>48</v>
      </c>
      <c r="P108" t="s">
        <v>9528</v>
      </c>
      <c r="Q108" t="s">
        <v>23</v>
      </c>
      <c r="R108">
        <v>1.2</v>
      </c>
      <c r="S108" t="str">
        <f>IF(Table1[Audit_Score]&gt;3,"Excellent",IF(Table1[Audit_Score]&gt;=2,"Good","Poor"))</f>
        <v>Poor</v>
      </c>
      <c r="T108" t="s">
        <v>557</v>
      </c>
    </row>
    <row r="109" spans="1:21" x14ac:dyDescent="0.3">
      <c r="A109" t="s">
        <v>558</v>
      </c>
      <c r="B109" t="s">
        <v>559</v>
      </c>
      <c r="C109" t="s">
        <v>64</v>
      </c>
      <c r="D109" t="s">
        <v>45</v>
      </c>
      <c r="E109" t="s">
        <v>65</v>
      </c>
      <c r="F109" s="3">
        <v>45441</v>
      </c>
      <c r="G109" s="3" t="str">
        <f>TEXT(Table1[[#This Row],[Date]],"dddd")</f>
        <v>Wednesday</v>
      </c>
      <c r="H109" s="3" t="str">
        <f>TEXT(Table1[[#This Row],[Date]],"mmmm")</f>
        <v>May</v>
      </c>
      <c r="I109" s="3" t="str">
        <f>TEXT(Table1[[#This Row],[Date]],"yyyy")</f>
        <v>2024</v>
      </c>
      <c r="J109" t="s">
        <v>560</v>
      </c>
      <c r="K109">
        <v>24</v>
      </c>
      <c r="L109">
        <f>VLOOKUP(Field_Sales_Data!J:J,Product_Info!A:H,7,0)</f>
        <v>0</v>
      </c>
      <c r="M109">
        <v>6062.64</v>
      </c>
      <c r="O109" t="s">
        <v>48</v>
      </c>
      <c r="P109" t="s">
        <v>9528</v>
      </c>
      <c r="Q109" t="s">
        <v>31</v>
      </c>
      <c r="R109">
        <v>1.5</v>
      </c>
      <c r="S109" t="str">
        <f>IF(Table1[Audit_Score]&gt;3,"Excellent",IF(Table1[Audit_Score]&gt;=2,"Good","Poor"))</f>
        <v>Poor</v>
      </c>
      <c r="T109" t="s">
        <v>561</v>
      </c>
    </row>
    <row r="110" spans="1:21" x14ac:dyDescent="0.3">
      <c r="A110" t="s">
        <v>562</v>
      </c>
      <c r="B110" t="s">
        <v>563</v>
      </c>
      <c r="C110" t="s">
        <v>334</v>
      </c>
      <c r="D110" t="s">
        <v>36</v>
      </c>
      <c r="E110" t="s">
        <v>72</v>
      </c>
      <c r="F110" s="3">
        <v>45360</v>
      </c>
      <c r="G110" s="3" t="str">
        <f>TEXT(Table1[[#This Row],[Date]],"dddd")</f>
        <v>Saturday</v>
      </c>
      <c r="H110" s="3" t="str">
        <f>TEXT(Table1[[#This Row],[Date]],"mmmm")</f>
        <v>March</v>
      </c>
      <c r="I110" s="3" t="str">
        <f>TEXT(Table1[[#This Row],[Date]],"yyyy")</f>
        <v>2024</v>
      </c>
      <c r="J110" t="s">
        <v>564</v>
      </c>
      <c r="K110">
        <v>38</v>
      </c>
      <c r="L110">
        <v>189.44</v>
      </c>
      <c r="M110">
        <v>7198.72</v>
      </c>
      <c r="O110" t="s">
        <v>105</v>
      </c>
      <c r="P110" t="s">
        <v>9528</v>
      </c>
      <c r="Q110" t="s">
        <v>31</v>
      </c>
      <c r="R110">
        <v>3</v>
      </c>
      <c r="S110" t="str">
        <f>IF(Table1[Audit_Score]&gt;3,"Excellent",IF(Table1[Audit_Score]&gt;=2,"Good","Poor"))</f>
        <v>Good</v>
      </c>
      <c r="T110" t="s">
        <v>565</v>
      </c>
      <c r="U110" t="s">
        <v>41</v>
      </c>
    </row>
    <row r="111" spans="1:21" x14ac:dyDescent="0.3">
      <c r="A111" t="s">
        <v>566</v>
      </c>
      <c r="B111" t="s">
        <v>567</v>
      </c>
      <c r="C111" t="s">
        <v>568</v>
      </c>
      <c r="D111" t="s">
        <v>45</v>
      </c>
      <c r="E111" t="s">
        <v>65</v>
      </c>
      <c r="F111" s="3">
        <v>45914</v>
      </c>
      <c r="G111" s="3" t="str">
        <f>TEXT(Table1[[#This Row],[Date]],"dddd")</f>
        <v>Sunday</v>
      </c>
      <c r="H111" s="3" t="str">
        <f>TEXT(Table1[[#This Row],[Date]],"mmmm")</f>
        <v>September</v>
      </c>
      <c r="I111" s="3" t="str">
        <f>TEXT(Table1[[#This Row],[Date]],"yyyy")</f>
        <v>2025</v>
      </c>
      <c r="J111" t="s">
        <v>569</v>
      </c>
      <c r="K111">
        <v>32</v>
      </c>
      <c r="L111">
        <v>188.77</v>
      </c>
      <c r="M111">
        <v>6040.64</v>
      </c>
      <c r="O111" t="s">
        <v>39</v>
      </c>
      <c r="P111" t="s">
        <v>9529</v>
      </c>
      <c r="Q111" t="s">
        <v>31</v>
      </c>
      <c r="R111">
        <v>3.9</v>
      </c>
      <c r="S111" t="str">
        <f>IF(Table1[Audit_Score]&gt;3,"Excellent",IF(Table1[Audit_Score]&gt;=2,"Good","Poor"))</f>
        <v>Excellent</v>
      </c>
      <c r="T111" t="s">
        <v>570</v>
      </c>
    </row>
    <row r="112" spans="1:21" x14ac:dyDescent="0.3">
      <c r="A112" t="s">
        <v>571</v>
      </c>
      <c r="B112" t="s">
        <v>431</v>
      </c>
      <c r="C112" t="s">
        <v>572</v>
      </c>
      <c r="D112" t="s">
        <v>45</v>
      </c>
      <c r="E112" t="s">
        <v>296</v>
      </c>
      <c r="F112" s="3">
        <v>45917</v>
      </c>
      <c r="G112" s="3" t="str">
        <f>TEXT(Table1[[#This Row],[Date]],"dddd")</f>
        <v>Wednesday</v>
      </c>
      <c r="H112" s="3" t="str">
        <f>TEXT(Table1[[#This Row],[Date]],"mmmm")</f>
        <v>September</v>
      </c>
      <c r="I112" s="3" t="str">
        <f>TEXT(Table1[[#This Row],[Date]],"yyyy")</f>
        <v>2025</v>
      </c>
      <c r="J112" t="s">
        <v>573</v>
      </c>
      <c r="K112">
        <v>8</v>
      </c>
      <c r="L112">
        <v>413.2</v>
      </c>
      <c r="M112">
        <v>3305.6</v>
      </c>
      <c r="O112" t="s">
        <v>39</v>
      </c>
      <c r="P112" t="s">
        <v>9528</v>
      </c>
      <c r="Q112" t="s">
        <v>31</v>
      </c>
      <c r="R112">
        <v>2.5</v>
      </c>
      <c r="S112" t="str">
        <f>IF(Table1[Audit_Score]&gt;3,"Excellent",IF(Table1[Audit_Score]&gt;=2,"Good","Poor"))</f>
        <v>Good</v>
      </c>
      <c r="T112" t="s">
        <v>574</v>
      </c>
    </row>
    <row r="113" spans="1:21" x14ac:dyDescent="0.3">
      <c r="A113" t="s">
        <v>575</v>
      </c>
      <c r="B113" t="s">
        <v>576</v>
      </c>
      <c r="C113" t="s">
        <v>577</v>
      </c>
      <c r="D113" t="str">
        <f>VLOOKUP(Table1[[#This Row],[City]],Store_Info!C:D,2,0)</f>
        <v>Cairo</v>
      </c>
      <c r="E113" t="s">
        <v>28</v>
      </c>
      <c r="F113" s="3">
        <v>45607</v>
      </c>
      <c r="G113" s="3" t="str">
        <f>TEXT(Table1[[#This Row],[Date]],"dddd")</f>
        <v>Monday</v>
      </c>
      <c r="H113" s="3" t="str">
        <f>TEXT(Table1[[#This Row],[Date]],"mmmm")</f>
        <v>November</v>
      </c>
      <c r="I113" s="3" t="str">
        <f>TEXT(Table1[[#This Row],[Date]],"yyyy")</f>
        <v>2024</v>
      </c>
      <c r="J113" t="s">
        <v>578</v>
      </c>
      <c r="K113">
        <v>14</v>
      </c>
      <c r="L113">
        <f>VLOOKUP(Field_Sales_Data!J:J,Product_Info!A:H,7,0)</f>
        <v>0</v>
      </c>
      <c r="M113">
        <v>2988.44</v>
      </c>
      <c r="O113" t="s">
        <v>39</v>
      </c>
      <c r="P113" t="s">
        <v>9528</v>
      </c>
      <c r="Q113" t="s">
        <v>31</v>
      </c>
      <c r="R113">
        <v>4.4000000000000004</v>
      </c>
      <c r="S113" t="str">
        <f>IF(Table1[Audit_Score]&gt;3,"Excellent",IF(Table1[Audit_Score]&gt;=2,"Good","Poor"))</f>
        <v>Excellent</v>
      </c>
      <c r="T113" t="s">
        <v>579</v>
      </c>
      <c r="U113" t="s">
        <v>41</v>
      </c>
    </row>
    <row r="114" spans="1:21" x14ac:dyDescent="0.3">
      <c r="A114" t="s">
        <v>580</v>
      </c>
      <c r="B114" t="s">
        <v>581</v>
      </c>
      <c r="C114" t="s">
        <v>582</v>
      </c>
      <c r="D114" t="s">
        <v>58</v>
      </c>
      <c r="E114" t="s">
        <v>59</v>
      </c>
      <c r="F114" s="3">
        <v>45414</v>
      </c>
      <c r="G114" s="3" t="str">
        <f>TEXT(Table1[[#This Row],[Date]],"dddd")</f>
        <v>Thursday</v>
      </c>
      <c r="H114" s="3" t="str">
        <f>TEXT(Table1[[#This Row],[Date]],"mmmm")</f>
        <v>May</v>
      </c>
      <c r="I114" s="3" t="str">
        <f>TEXT(Table1[[#This Row],[Date]],"yyyy")</f>
        <v>2024</v>
      </c>
      <c r="J114" t="s">
        <v>583</v>
      </c>
      <c r="K114">
        <v>27</v>
      </c>
      <c r="L114">
        <v>326.72000000000003</v>
      </c>
      <c r="M114">
        <v>8821.44</v>
      </c>
      <c r="O114" t="s">
        <v>67</v>
      </c>
      <c r="P114" t="s">
        <v>9528</v>
      </c>
      <c r="Q114" t="s">
        <v>23</v>
      </c>
      <c r="R114">
        <v>2.9</v>
      </c>
      <c r="S114" t="str">
        <f>IF(Table1[Audit_Score]&gt;3,"Excellent",IF(Table1[Audit_Score]&gt;=2,"Good","Poor"))</f>
        <v>Good</v>
      </c>
      <c r="T114" t="s">
        <v>584</v>
      </c>
      <c r="U114" t="s">
        <v>41</v>
      </c>
    </row>
    <row r="115" spans="1:21" x14ac:dyDescent="0.3">
      <c r="A115" t="s">
        <v>585</v>
      </c>
      <c r="B115" t="s">
        <v>421</v>
      </c>
      <c r="C115" t="s">
        <v>586</v>
      </c>
      <c r="D115" t="s">
        <v>36</v>
      </c>
      <c r="E115" t="s">
        <v>85</v>
      </c>
      <c r="F115" s="3">
        <v>45774</v>
      </c>
      <c r="G115" s="3" t="str">
        <f>TEXT(Table1[[#This Row],[Date]],"dddd")</f>
        <v>Sunday</v>
      </c>
      <c r="H115" s="3" t="str">
        <f>TEXT(Table1[[#This Row],[Date]],"mmmm")</f>
        <v>April</v>
      </c>
      <c r="I115" s="3" t="str">
        <f>TEXT(Table1[[#This Row],[Date]],"yyyy")</f>
        <v>2025</v>
      </c>
      <c r="J115" t="s">
        <v>587</v>
      </c>
      <c r="K115">
        <v>38</v>
      </c>
      <c r="L115">
        <v>36.82</v>
      </c>
      <c r="M115">
        <v>1399.16</v>
      </c>
      <c r="O115" t="s">
        <v>67</v>
      </c>
      <c r="P115" t="s">
        <v>9528</v>
      </c>
      <c r="Q115" t="s">
        <v>23</v>
      </c>
      <c r="R115">
        <v>2.2000000000000002</v>
      </c>
      <c r="S115" t="str">
        <f>IF(Table1[Audit_Score]&gt;3,"Excellent",IF(Table1[Audit_Score]&gt;=2,"Good","Poor"))</f>
        <v>Good</v>
      </c>
      <c r="T115" t="s">
        <v>588</v>
      </c>
    </row>
    <row r="116" spans="1:21" x14ac:dyDescent="0.3">
      <c r="A116" t="s">
        <v>589</v>
      </c>
      <c r="B116" t="s">
        <v>590</v>
      </c>
      <c r="C116" t="s">
        <v>348</v>
      </c>
      <c r="D116" t="s">
        <v>58</v>
      </c>
      <c r="E116" t="s">
        <v>244</v>
      </c>
      <c r="F116" s="3">
        <v>45372</v>
      </c>
      <c r="G116" s="3" t="str">
        <f>TEXT(Table1[[#This Row],[Date]],"dddd")</f>
        <v>Thursday</v>
      </c>
      <c r="H116" s="3" t="str">
        <f>TEXT(Table1[[#This Row],[Date]],"mmmm")</f>
        <v>March</v>
      </c>
      <c r="I116" s="3" t="str">
        <f>TEXT(Table1[[#This Row],[Date]],"yyyy")</f>
        <v>2024</v>
      </c>
      <c r="J116" t="s">
        <v>591</v>
      </c>
      <c r="K116">
        <v>48</v>
      </c>
      <c r="L116">
        <v>24.5</v>
      </c>
      <c r="M116">
        <v>1176</v>
      </c>
      <c r="O116" t="s">
        <v>22</v>
      </c>
      <c r="P116" t="s">
        <v>9529</v>
      </c>
      <c r="Q116" t="s">
        <v>23</v>
      </c>
      <c r="R116">
        <v>2</v>
      </c>
      <c r="S116" t="str">
        <f>IF(Table1[Audit_Score]&gt;3,"Excellent",IF(Table1[Audit_Score]&gt;=2,"Good","Poor"))</f>
        <v>Good</v>
      </c>
      <c r="T116" t="s">
        <v>592</v>
      </c>
    </row>
    <row r="117" spans="1:21" x14ac:dyDescent="0.3">
      <c r="A117" t="s">
        <v>593</v>
      </c>
      <c r="B117" t="s">
        <v>594</v>
      </c>
      <c r="C117" t="s">
        <v>595</v>
      </c>
      <c r="D117" t="s">
        <v>36</v>
      </c>
      <c r="E117" t="s">
        <v>198</v>
      </c>
      <c r="F117" s="3">
        <v>45666</v>
      </c>
      <c r="G117" s="3" t="str">
        <f>TEXT(Table1[[#This Row],[Date]],"dddd")</f>
        <v>Thursday</v>
      </c>
      <c r="H117" s="3" t="str">
        <f>TEXT(Table1[[#This Row],[Date]],"mmmm")</f>
        <v>January</v>
      </c>
      <c r="I117" s="3" t="str">
        <f>TEXT(Table1[[#This Row],[Date]],"yyyy")</f>
        <v>2025</v>
      </c>
      <c r="J117" t="s">
        <v>596</v>
      </c>
      <c r="K117">
        <v>0</v>
      </c>
      <c r="L117">
        <v>135.94999999999999</v>
      </c>
      <c r="M117">
        <v>2447.1</v>
      </c>
      <c r="O117" t="s">
        <v>30</v>
      </c>
      <c r="P117" t="s">
        <v>9528</v>
      </c>
      <c r="Q117" t="s">
        <v>23</v>
      </c>
      <c r="R117">
        <v>2.6</v>
      </c>
      <c r="S117" t="str">
        <f>IF(Table1[Audit_Score]&gt;3,"Excellent",IF(Table1[Audit_Score]&gt;=2,"Good","Poor"))</f>
        <v>Good</v>
      </c>
      <c r="T117" t="s">
        <v>597</v>
      </c>
      <c r="U117" t="s">
        <v>41</v>
      </c>
    </row>
    <row r="118" spans="1:21" x14ac:dyDescent="0.3">
      <c r="A118" t="s">
        <v>598</v>
      </c>
      <c r="B118" t="s">
        <v>599</v>
      </c>
      <c r="C118" t="s">
        <v>224</v>
      </c>
      <c r="D118" t="s">
        <v>19</v>
      </c>
      <c r="E118" t="s">
        <v>198</v>
      </c>
      <c r="F118" s="3">
        <v>45896</v>
      </c>
      <c r="G118" s="3" t="str">
        <f>TEXT(Table1[[#This Row],[Date]],"dddd")</f>
        <v>Wednesday</v>
      </c>
      <c r="H118" s="3" t="str">
        <f>TEXT(Table1[[#This Row],[Date]],"mmmm")</f>
        <v>August</v>
      </c>
      <c r="I118" s="3" t="str">
        <f>TEXT(Table1[[#This Row],[Date]],"yyyy")</f>
        <v>2025</v>
      </c>
      <c r="J118" t="s">
        <v>600</v>
      </c>
      <c r="K118">
        <v>27</v>
      </c>
      <c r="L118">
        <v>206.46</v>
      </c>
      <c r="M118">
        <v>5574.42</v>
      </c>
      <c r="O118" t="s">
        <v>30</v>
      </c>
      <c r="P118" t="s">
        <v>9529</v>
      </c>
      <c r="Q118" t="s">
        <v>31</v>
      </c>
      <c r="R118">
        <v>3.2</v>
      </c>
      <c r="S118" t="str">
        <f>IF(Table1[Audit_Score]&gt;3,"Excellent",IF(Table1[Audit_Score]&gt;=2,"Good","Poor"))</f>
        <v>Excellent</v>
      </c>
      <c r="T118" t="s">
        <v>601</v>
      </c>
    </row>
    <row r="119" spans="1:21" x14ac:dyDescent="0.3">
      <c r="A119" t="s">
        <v>602</v>
      </c>
      <c r="B119" t="s">
        <v>603</v>
      </c>
      <c r="C119" t="s">
        <v>604</v>
      </c>
      <c r="D119" t="s">
        <v>19</v>
      </c>
      <c r="E119" t="s">
        <v>187</v>
      </c>
      <c r="F119" s="3">
        <v>45963</v>
      </c>
      <c r="G119" s="3" t="str">
        <f>TEXT(Table1[[#This Row],[Date]],"dddd")</f>
        <v>Sunday</v>
      </c>
      <c r="H119" s="3" t="str">
        <f>TEXT(Table1[[#This Row],[Date]],"mmmm")</f>
        <v>November</v>
      </c>
      <c r="I119" s="3" t="str">
        <f>TEXT(Table1[[#This Row],[Date]],"yyyy")</f>
        <v>2025</v>
      </c>
      <c r="J119" t="s">
        <v>605</v>
      </c>
      <c r="K119">
        <v>27</v>
      </c>
      <c r="L119">
        <v>17.04</v>
      </c>
      <c r="M119">
        <v>460.08</v>
      </c>
      <c r="O119" t="s">
        <v>67</v>
      </c>
      <c r="P119" t="s">
        <v>9529</v>
      </c>
      <c r="Q119" t="s">
        <v>31</v>
      </c>
      <c r="R119">
        <v>2.2999999999999998</v>
      </c>
      <c r="S119" t="str">
        <f>IF(Table1[Audit_Score]&gt;3,"Excellent",IF(Table1[Audit_Score]&gt;=2,"Good","Poor"))</f>
        <v>Good</v>
      </c>
      <c r="T119" t="s">
        <v>606</v>
      </c>
    </row>
    <row r="120" spans="1:21" x14ac:dyDescent="0.3">
      <c r="A120" t="s">
        <v>607</v>
      </c>
      <c r="B120" t="s">
        <v>608</v>
      </c>
      <c r="C120" t="s">
        <v>609</v>
      </c>
      <c r="D120" t="s">
        <v>19</v>
      </c>
      <c r="E120" t="s">
        <v>92</v>
      </c>
      <c r="F120" s="3">
        <v>45678</v>
      </c>
      <c r="G120" s="3" t="str">
        <f>TEXT(Table1[[#This Row],[Date]],"dddd")</f>
        <v>Tuesday</v>
      </c>
      <c r="H120" s="3" t="str">
        <f>TEXT(Table1[[#This Row],[Date]],"mmmm")</f>
        <v>January</v>
      </c>
      <c r="I120" s="3" t="str">
        <f>TEXT(Table1[[#This Row],[Date]],"yyyy")</f>
        <v>2025</v>
      </c>
      <c r="J120" t="s">
        <v>610</v>
      </c>
      <c r="K120">
        <v>9</v>
      </c>
      <c r="L120">
        <v>380.71</v>
      </c>
      <c r="M120">
        <v>3426.39</v>
      </c>
      <c r="O120" t="s">
        <v>39</v>
      </c>
      <c r="P120" t="s">
        <v>9528</v>
      </c>
      <c r="Q120" t="s">
        <v>31</v>
      </c>
      <c r="R120">
        <v>3.3</v>
      </c>
      <c r="S120" t="str">
        <f>IF(Table1[Audit_Score]&gt;3,"Excellent",IF(Table1[Audit_Score]&gt;=2,"Good","Poor"))</f>
        <v>Excellent</v>
      </c>
      <c r="T120" t="s">
        <v>611</v>
      </c>
      <c r="U120" t="s">
        <v>41</v>
      </c>
    </row>
    <row r="121" spans="1:21" x14ac:dyDescent="0.3">
      <c r="A121" t="s">
        <v>612</v>
      </c>
      <c r="B121" t="s">
        <v>310</v>
      </c>
      <c r="C121" t="s">
        <v>613</v>
      </c>
      <c r="D121" t="s">
        <v>19</v>
      </c>
      <c r="E121" t="s">
        <v>20</v>
      </c>
      <c r="F121" s="3">
        <v>45409</v>
      </c>
      <c r="G121" s="3" t="str">
        <f>TEXT(Table1[[#This Row],[Date]],"dddd")</f>
        <v>Saturday</v>
      </c>
      <c r="H121" s="3" t="str">
        <f>TEXT(Table1[[#This Row],[Date]],"mmmm")</f>
        <v>April</v>
      </c>
      <c r="I121" s="3" t="str">
        <f>TEXT(Table1[[#This Row],[Date]],"yyyy")</f>
        <v>2024</v>
      </c>
      <c r="J121" t="s">
        <v>614</v>
      </c>
      <c r="K121">
        <v>9</v>
      </c>
      <c r="L121">
        <v>132.34</v>
      </c>
      <c r="M121">
        <v>1191.06</v>
      </c>
      <c r="O121" t="s">
        <v>30</v>
      </c>
      <c r="P121" t="s">
        <v>9529</v>
      </c>
      <c r="Q121" t="s">
        <v>31</v>
      </c>
      <c r="R121">
        <v>4.5999999999999996</v>
      </c>
      <c r="S121" t="str">
        <f>IF(Table1[Audit_Score]&gt;3,"Excellent",IF(Table1[Audit_Score]&gt;=2,"Good","Poor"))</f>
        <v>Excellent</v>
      </c>
      <c r="T121" t="s">
        <v>615</v>
      </c>
    </row>
    <row r="122" spans="1:21" x14ac:dyDescent="0.3">
      <c r="A122" t="s">
        <v>616</v>
      </c>
      <c r="B122" t="s">
        <v>617</v>
      </c>
      <c r="C122" t="s">
        <v>618</v>
      </c>
      <c r="D122" t="s">
        <v>78</v>
      </c>
      <c r="E122" t="s">
        <v>110</v>
      </c>
      <c r="F122" s="3">
        <v>45765</v>
      </c>
      <c r="G122" s="3" t="str">
        <f>TEXT(Table1[[#This Row],[Date]],"dddd")</f>
        <v>Friday</v>
      </c>
      <c r="H122" s="3" t="str">
        <f>TEXT(Table1[[#This Row],[Date]],"mmmm")</f>
        <v>April</v>
      </c>
      <c r="I122" s="3" t="str">
        <f>TEXT(Table1[[#This Row],[Date]],"yyyy")</f>
        <v>2025</v>
      </c>
      <c r="J122" t="s">
        <v>619</v>
      </c>
      <c r="K122">
        <v>2</v>
      </c>
      <c r="L122">
        <v>225.43</v>
      </c>
      <c r="M122">
        <v>450.86</v>
      </c>
      <c r="O122" t="s">
        <v>22</v>
      </c>
      <c r="P122" t="s">
        <v>9529</v>
      </c>
      <c r="Q122" t="s">
        <v>23</v>
      </c>
      <c r="R122">
        <v>2.2000000000000002</v>
      </c>
      <c r="S122" t="str">
        <f>IF(Table1[Audit_Score]&gt;3,"Excellent",IF(Table1[Audit_Score]&gt;=2,"Good","Poor"))</f>
        <v>Good</v>
      </c>
      <c r="T122" t="s">
        <v>620</v>
      </c>
    </row>
    <row r="123" spans="1:21" x14ac:dyDescent="0.3">
      <c r="A123" t="s">
        <v>621</v>
      </c>
      <c r="B123" t="s">
        <v>622</v>
      </c>
      <c r="C123" t="s">
        <v>623</v>
      </c>
      <c r="D123" t="s">
        <v>19</v>
      </c>
      <c r="E123" t="s">
        <v>20</v>
      </c>
      <c r="F123" s="3">
        <v>45814</v>
      </c>
      <c r="G123" s="3" t="str">
        <f>TEXT(Table1[[#This Row],[Date]],"dddd")</f>
        <v>Friday</v>
      </c>
      <c r="H123" s="3" t="str">
        <f>TEXT(Table1[[#This Row],[Date]],"mmmm")</f>
        <v>June</v>
      </c>
      <c r="I123" s="3" t="str">
        <f>TEXT(Table1[[#This Row],[Date]],"yyyy")</f>
        <v>2025</v>
      </c>
      <c r="J123" t="s">
        <v>624</v>
      </c>
      <c r="K123">
        <v>35</v>
      </c>
      <c r="L123">
        <v>332.13</v>
      </c>
      <c r="M123">
        <v>11624.55</v>
      </c>
      <c r="O123" t="s">
        <v>39</v>
      </c>
      <c r="P123" t="s">
        <v>9529</v>
      </c>
      <c r="Q123" t="s">
        <v>31</v>
      </c>
      <c r="R123">
        <v>4.3</v>
      </c>
      <c r="S123" t="str">
        <f>IF(Table1[Audit_Score]&gt;3,"Excellent",IF(Table1[Audit_Score]&gt;=2,"Good","Poor"))</f>
        <v>Excellent</v>
      </c>
      <c r="T123" t="s">
        <v>625</v>
      </c>
    </row>
    <row r="124" spans="1:21" x14ac:dyDescent="0.3">
      <c r="A124" t="s">
        <v>626</v>
      </c>
      <c r="B124" t="s">
        <v>627</v>
      </c>
      <c r="C124" t="s">
        <v>628</v>
      </c>
      <c r="D124" t="s">
        <v>19</v>
      </c>
      <c r="E124" t="s">
        <v>20</v>
      </c>
      <c r="F124" s="3">
        <v>45744</v>
      </c>
      <c r="G124" s="3" t="str">
        <f>TEXT(Table1[[#This Row],[Date]],"dddd")</f>
        <v>Friday</v>
      </c>
      <c r="H124" s="3" t="str">
        <f>TEXT(Table1[[#This Row],[Date]],"mmmm")</f>
        <v>March</v>
      </c>
      <c r="I124" s="3" t="str">
        <f>TEXT(Table1[[#This Row],[Date]],"yyyy")</f>
        <v>2025</v>
      </c>
      <c r="J124" t="s">
        <v>629</v>
      </c>
      <c r="K124">
        <v>47</v>
      </c>
      <c r="L124">
        <v>265.35000000000002</v>
      </c>
      <c r="M124">
        <v>12471.45</v>
      </c>
      <c r="O124" t="s">
        <v>30</v>
      </c>
      <c r="P124" t="s">
        <v>9529</v>
      </c>
      <c r="Q124" t="s">
        <v>31</v>
      </c>
      <c r="R124">
        <v>3.5</v>
      </c>
      <c r="S124" t="str">
        <f>IF(Table1[Audit_Score]&gt;3,"Excellent",IF(Table1[Audit_Score]&gt;=2,"Good","Poor"))</f>
        <v>Excellent</v>
      </c>
      <c r="T124" t="s">
        <v>630</v>
      </c>
    </row>
    <row r="125" spans="1:21" x14ac:dyDescent="0.3">
      <c r="A125" t="s">
        <v>631</v>
      </c>
      <c r="B125" t="s">
        <v>632</v>
      </c>
      <c r="C125" t="s">
        <v>633</v>
      </c>
      <c r="D125" t="s">
        <v>36</v>
      </c>
      <c r="E125" t="s">
        <v>72</v>
      </c>
      <c r="F125" s="3">
        <v>45605</v>
      </c>
      <c r="G125" s="3" t="str">
        <f>TEXT(Table1[[#This Row],[Date]],"dddd")</f>
        <v>Saturday</v>
      </c>
      <c r="H125" s="3" t="str">
        <f>TEXT(Table1[[#This Row],[Date]],"mmmm")</f>
        <v>November</v>
      </c>
      <c r="I125" s="3" t="str">
        <f>TEXT(Table1[[#This Row],[Date]],"yyyy")</f>
        <v>2024</v>
      </c>
      <c r="J125" t="s">
        <v>634</v>
      </c>
      <c r="K125">
        <v>30</v>
      </c>
      <c r="L125">
        <v>45.25</v>
      </c>
      <c r="M125">
        <v>1357.5</v>
      </c>
      <c r="O125" t="s">
        <v>22</v>
      </c>
      <c r="P125" t="s">
        <v>9529</v>
      </c>
      <c r="Q125" t="s">
        <v>31</v>
      </c>
      <c r="R125">
        <v>2.2999999999999998</v>
      </c>
      <c r="S125" t="str">
        <f>IF(Table1[Audit_Score]&gt;3,"Excellent",IF(Table1[Audit_Score]&gt;=2,"Good","Poor"))</f>
        <v>Good</v>
      </c>
      <c r="T125" t="s">
        <v>635</v>
      </c>
    </row>
    <row r="126" spans="1:21" x14ac:dyDescent="0.3">
      <c r="A126" t="s">
        <v>636</v>
      </c>
      <c r="B126" t="s">
        <v>637</v>
      </c>
      <c r="C126" t="s">
        <v>638</v>
      </c>
      <c r="D126" t="s">
        <v>45</v>
      </c>
      <c r="E126" t="s">
        <v>116</v>
      </c>
      <c r="F126" s="3">
        <v>45712</v>
      </c>
      <c r="G126" s="3" t="str">
        <f>TEXT(Table1[[#This Row],[Date]],"dddd")</f>
        <v>Monday</v>
      </c>
      <c r="H126" s="3" t="str">
        <f>TEXT(Table1[[#This Row],[Date]],"mmmm")</f>
        <v>February</v>
      </c>
      <c r="I126" s="3" t="str">
        <f>TEXT(Table1[[#This Row],[Date]],"yyyy")</f>
        <v>2025</v>
      </c>
      <c r="J126" t="s">
        <v>639</v>
      </c>
      <c r="K126">
        <v>47</v>
      </c>
      <c r="L126">
        <v>328.15</v>
      </c>
      <c r="M126">
        <v>15423.05</v>
      </c>
      <c r="O126" t="s">
        <v>105</v>
      </c>
      <c r="P126" t="s">
        <v>9528</v>
      </c>
      <c r="Q126" t="s">
        <v>31</v>
      </c>
      <c r="R126">
        <v>2.5</v>
      </c>
      <c r="S126" t="str">
        <f>IF(Table1[Audit_Score]&gt;3,"Excellent",IF(Table1[Audit_Score]&gt;=2,"Good","Poor"))</f>
        <v>Good</v>
      </c>
      <c r="T126" t="s">
        <v>640</v>
      </c>
    </row>
    <row r="127" spans="1:21" x14ac:dyDescent="0.3">
      <c r="A127" t="s">
        <v>641</v>
      </c>
      <c r="B127" t="s">
        <v>642</v>
      </c>
      <c r="C127" t="s">
        <v>643</v>
      </c>
      <c r="D127" t="s">
        <v>19</v>
      </c>
      <c r="E127" t="s">
        <v>20</v>
      </c>
      <c r="F127" s="3">
        <v>45616</v>
      </c>
      <c r="G127" s="3" t="str">
        <f>TEXT(Table1[[#This Row],[Date]],"dddd")</f>
        <v>Wednesday</v>
      </c>
      <c r="H127" s="3" t="str">
        <f>TEXT(Table1[[#This Row],[Date]],"mmmm")</f>
        <v>November</v>
      </c>
      <c r="I127" s="3" t="str">
        <f>TEXT(Table1[[#This Row],[Date]],"yyyy")</f>
        <v>2024</v>
      </c>
      <c r="J127" t="s">
        <v>644</v>
      </c>
      <c r="K127">
        <v>5</v>
      </c>
      <c r="L127">
        <v>209.36</v>
      </c>
      <c r="M127">
        <v>1046.8</v>
      </c>
      <c r="O127" t="s">
        <v>67</v>
      </c>
      <c r="P127" t="s">
        <v>9528</v>
      </c>
      <c r="Q127" t="s">
        <v>87</v>
      </c>
      <c r="R127">
        <v>3.8</v>
      </c>
      <c r="S127" t="str">
        <f>IF(Table1[Audit_Score]&gt;3,"Excellent",IF(Table1[Audit_Score]&gt;=2,"Good","Poor"))</f>
        <v>Excellent</v>
      </c>
      <c r="T127" t="s">
        <v>645</v>
      </c>
    </row>
    <row r="128" spans="1:21" x14ac:dyDescent="0.3">
      <c r="A128" t="s">
        <v>646</v>
      </c>
      <c r="B128" t="s">
        <v>647</v>
      </c>
      <c r="C128" t="s">
        <v>648</v>
      </c>
      <c r="D128" t="str">
        <f>VLOOKUP(Table1[[#This Row],[City]],Store_Info!C:D,2,0)</f>
        <v>Delta</v>
      </c>
      <c r="E128" t="s">
        <v>138</v>
      </c>
      <c r="F128" s="3">
        <v>45521</v>
      </c>
      <c r="G128" s="3" t="str">
        <f>TEXT(Table1[[#This Row],[Date]],"dddd")</f>
        <v>Saturday</v>
      </c>
      <c r="H128" s="3" t="str">
        <f>TEXT(Table1[[#This Row],[Date]],"mmmm")</f>
        <v>August</v>
      </c>
      <c r="I128" s="3" t="str">
        <f>TEXT(Table1[[#This Row],[Date]],"yyyy")</f>
        <v>2024</v>
      </c>
      <c r="J128" t="s">
        <v>414</v>
      </c>
      <c r="K128">
        <v>10</v>
      </c>
      <c r="L128">
        <v>302.95999999999998</v>
      </c>
      <c r="M128">
        <v>3029.6</v>
      </c>
      <c r="O128" t="s">
        <v>30</v>
      </c>
      <c r="P128" t="s">
        <v>9529</v>
      </c>
      <c r="Q128" t="s">
        <v>31</v>
      </c>
      <c r="R128">
        <v>1.9</v>
      </c>
      <c r="S128" t="str">
        <f>IF(Table1[Audit_Score]&gt;3,"Excellent",IF(Table1[Audit_Score]&gt;=2,"Good","Poor"))</f>
        <v>Poor</v>
      </c>
      <c r="T128" t="s">
        <v>649</v>
      </c>
    </row>
    <row r="129" spans="1:21" x14ac:dyDescent="0.3">
      <c r="A129" t="s">
        <v>650</v>
      </c>
      <c r="B129" t="s">
        <v>651</v>
      </c>
      <c r="C129" t="s">
        <v>432</v>
      </c>
      <c r="D129" t="s">
        <v>36</v>
      </c>
      <c r="E129" t="s">
        <v>209</v>
      </c>
      <c r="F129" s="3">
        <v>45834</v>
      </c>
      <c r="G129" s="3" t="str">
        <f>TEXT(Table1[[#This Row],[Date]],"dddd")</f>
        <v>Thursday</v>
      </c>
      <c r="H129" s="3" t="str">
        <f>TEXT(Table1[[#This Row],[Date]],"mmmm")</f>
        <v>June</v>
      </c>
      <c r="I129" s="3" t="str">
        <f>TEXT(Table1[[#This Row],[Date]],"yyyy")</f>
        <v>2025</v>
      </c>
      <c r="J129" t="s">
        <v>652</v>
      </c>
      <c r="K129">
        <v>37</v>
      </c>
      <c r="L129">
        <v>129.22</v>
      </c>
      <c r="M129">
        <v>4781.1400000000003</v>
      </c>
      <c r="O129" t="s">
        <v>67</v>
      </c>
      <c r="P129" t="s">
        <v>9528</v>
      </c>
      <c r="Q129" t="s">
        <v>87</v>
      </c>
      <c r="R129">
        <v>3.9</v>
      </c>
      <c r="S129" t="str">
        <f>IF(Table1[Audit_Score]&gt;3,"Excellent",IF(Table1[Audit_Score]&gt;=2,"Good","Poor"))</f>
        <v>Excellent</v>
      </c>
      <c r="T129" t="s">
        <v>653</v>
      </c>
    </row>
    <row r="130" spans="1:21" x14ac:dyDescent="0.3">
      <c r="A130" t="s">
        <v>654</v>
      </c>
      <c r="B130" t="s">
        <v>655</v>
      </c>
      <c r="C130" t="s">
        <v>656</v>
      </c>
      <c r="D130" t="s">
        <v>78</v>
      </c>
      <c r="E130" t="s">
        <v>103</v>
      </c>
      <c r="F130" s="3">
        <v>45336</v>
      </c>
      <c r="G130" s="3" t="str">
        <f>TEXT(Table1[[#This Row],[Date]],"dddd")</f>
        <v>Wednesday</v>
      </c>
      <c r="H130" s="3" t="str">
        <f>TEXT(Table1[[#This Row],[Date]],"mmmm")</f>
        <v>February</v>
      </c>
      <c r="I130" s="3" t="str">
        <f>TEXT(Table1[[#This Row],[Date]],"yyyy")</f>
        <v>2024</v>
      </c>
      <c r="J130" t="s">
        <v>657</v>
      </c>
      <c r="K130">
        <v>5</v>
      </c>
      <c r="L130">
        <v>41.55</v>
      </c>
      <c r="M130">
        <v>207.75</v>
      </c>
      <c r="O130" t="s">
        <v>105</v>
      </c>
      <c r="P130" t="s">
        <v>9528</v>
      </c>
      <c r="Q130" t="s">
        <v>31</v>
      </c>
      <c r="R130">
        <v>1.1000000000000001</v>
      </c>
      <c r="S130" t="str">
        <f>IF(Table1[Audit_Score]&gt;3,"Excellent",IF(Table1[Audit_Score]&gt;=2,"Good","Poor"))</f>
        <v>Poor</v>
      </c>
      <c r="T130" t="s">
        <v>658</v>
      </c>
    </row>
    <row r="131" spans="1:21" x14ac:dyDescent="0.3">
      <c r="A131" t="s">
        <v>659</v>
      </c>
      <c r="B131" t="s">
        <v>660</v>
      </c>
      <c r="C131" t="s">
        <v>661</v>
      </c>
      <c r="D131" t="s">
        <v>19</v>
      </c>
      <c r="E131" t="s">
        <v>187</v>
      </c>
      <c r="F131" s="3">
        <v>45437</v>
      </c>
      <c r="G131" s="3" t="str">
        <f>TEXT(Table1[[#This Row],[Date]],"dddd")</f>
        <v>Saturday</v>
      </c>
      <c r="H131" s="3" t="str">
        <f>TEXT(Table1[[#This Row],[Date]],"mmmm")</f>
        <v>May</v>
      </c>
      <c r="I131" s="3" t="str">
        <f>TEXT(Table1[[#This Row],[Date]],"yyyy")</f>
        <v>2024</v>
      </c>
      <c r="J131" t="s">
        <v>662</v>
      </c>
      <c r="K131">
        <v>13</v>
      </c>
      <c r="L131">
        <v>118.14</v>
      </c>
      <c r="M131">
        <v>1535.82</v>
      </c>
      <c r="O131" t="s">
        <v>22</v>
      </c>
      <c r="P131" t="s">
        <v>9528</v>
      </c>
      <c r="Q131" t="s">
        <v>87</v>
      </c>
      <c r="R131">
        <v>2.5</v>
      </c>
      <c r="S131" t="str">
        <f>IF(Table1[Audit_Score]&gt;3,"Excellent",IF(Table1[Audit_Score]&gt;=2,"Good","Poor"))</f>
        <v>Good</v>
      </c>
      <c r="T131" t="s">
        <v>663</v>
      </c>
    </row>
    <row r="132" spans="1:21" x14ac:dyDescent="0.3">
      <c r="A132" t="s">
        <v>664</v>
      </c>
      <c r="B132" t="s">
        <v>407</v>
      </c>
      <c r="C132" t="s">
        <v>665</v>
      </c>
      <c r="D132" t="s">
        <v>36</v>
      </c>
      <c r="E132" t="s">
        <v>198</v>
      </c>
      <c r="F132" s="3">
        <v>45632</v>
      </c>
      <c r="G132" s="3" t="str">
        <f>TEXT(Table1[[#This Row],[Date]],"dddd")</f>
        <v>Friday</v>
      </c>
      <c r="H132" s="3" t="str">
        <f>TEXT(Table1[[#This Row],[Date]],"mmmm")</f>
        <v>December</v>
      </c>
      <c r="I132" s="3" t="str">
        <f>TEXT(Table1[[#This Row],[Date]],"yyyy")</f>
        <v>2024</v>
      </c>
      <c r="J132" t="s">
        <v>666</v>
      </c>
      <c r="K132">
        <v>34</v>
      </c>
      <c r="L132">
        <v>245.92</v>
      </c>
      <c r="M132">
        <v>8361.2800000000007</v>
      </c>
      <c r="O132" t="s">
        <v>30</v>
      </c>
      <c r="P132" t="s">
        <v>9529</v>
      </c>
      <c r="Q132" t="s">
        <v>23</v>
      </c>
      <c r="R132">
        <v>3</v>
      </c>
      <c r="S132" t="str">
        <f>IF(Table1[Audit_Score]&gt;3,"Excellent",IF(Table1[Audit_Score]&gt;=2,"Good","Poor"))</f>
        <v>Good</v>
      </c>
      <c r="T132" t="s">
        <v>667</v>
      </c>
    </row>
    <row r="133" spans="1:21" x14ac:dyDescent="0.3">
      <c r="A133" t="s">
        <v>668</v>
      </c>
      <c r="B133" t="s">
        <v>669</v>
      </c>
      <c r="C133" t="s">
        <v>670</v>
      </c>
      <c r="D133" t="s">
        <v>19</v>
      </c>
      <c r="E133" t="s">
        <v>28</v>
      </c>
      <c r="F133" s="3">
        <v>45925</v>
      </c>
      <c r="G133" s="3" t="str">
        <f>TEXT(Table1[[#This Row],[Date]],"dddd")</f>
        <v>Thursday</v>
      </c>
      <c r="H133" s="3" t="str">
        <f>TEXT(Table1[[#This Row],[Date]],"mmmm")</f>
        <v>September</v>
      </c>
      <c r="I133" s="3" t="str">
        <f>TEXT(Table1[[#This Row],[Date]],"yyyy")</f>
        <v>2025</v>
      </c>
      <c r="J133" t="s">
        <v>671</v>
      </c>
      <c r="K133">
        <v>42</v>
      </c>
      <c r="L133">
        <v>182.2</v>
      </c>
      <c r="M133">
        <v>7652.4</v>
      </c>
      <c r="O133" t="s">
        <v>67</v>
      </c>
      <c r="P133" t="s">
        <v>9528</v>
      </c>
      <c r="Q133" t="s">
        <v>31</v>
      </c>
      <c r="R133">
        <v>2.8</v>
      </c>
      <c r="S133" t="str">
        <f>IF(Table1[Audit_Score]&gt;3,"Excellent",IF(Table1[Audit_Score]&gt;=2,"Good","Poor"))</f>
        <v>Good</v>
      </c>
      <c r="T133" t="s">
        <v>672</v>
      </c>
    </row>
    <row r="134" spans="1:21" x14ac:dyDescent="0.3">
      <c r="A134" t="s">
        <v>673</v>
      </c>
      <c r="B134" t="s">
        <v>674</v>
      </c>
      <c r="C134" t="s">
        <v>675</v>
      </c>
      <c r="D134" t="s">
        <v>58</v>
      </c>
      <c r="E134" t="s">
        <v>244</v>
      </c>
      <c r="F134" s="3">
        <v>45931</v>
      </c>
      <c r="G134" s="3" t="str">
        <f>TEXT(Table1[[#This Row],[Date]],"dddd")</f>
        <v>Wednesday</v>
      </c>
      <c r="H134" s="3" t="str">
        <f>TEXT(Table1[[#This Row],[Date]],"mmmm")</f>
        <v>October</v>
      </c>
      <c r="I134" s="3" t="str">
        <f>TEXT(Table1[[#This Row],[Date]],"yyyy")</f>
        <v>2025</v>
      </c>
      <c r="J134" t="s">
        <v>676</v>
      </c>
      <c r="K134">
        <v>25</v>
      </c>
      <c r="L134">
        <v>387.72</v>
      </c>
      <c r="M134">
        <v>9693</v>
      </c>
      <c r="O134" t="s">
        <v>105</v>
      </c>
      <c r="P134" t="s">
        <v>9528</v>
      </c>
      <c r="Q134" t="s">
        <v>31</v>
      </c>
      <c r="R134">
        <v>1.1000000000000001</v>
      </c>
      <c r="S134" t="str">
        <f>IF(Table1[Audit_Score]&gt;3,"Excellent",IF(Table1[Audit_Score]&gt;=2,"Good","Poor"))</f>
        <v>Poor</v>
      </c>
      <c r="T134" t="s">
        <v>677</v>
      </c>
      <c r="U134" t="s">
        <v>41</v>
      </c>
    </row>
    <row r="135" spans="1:21" x14ac:dyDescent="0.3">
      <c r="A135" t="s">
        <v>678</v>
      </c>
      <c r="B135" t="s">
        <v>158</v>
      </c>
      <c r="C135" t="s">
        <v>679</v>
      </c>
      <c r="D135" t="s">
        <v>78</v>
      </c>
      <c r="E135" t="s">
        <v>122</v>
      </c>
      <c r="F135" s="3">
        <v>45887</v>
      </c>
      <c r="G135" s="3" t="str">
        <f>TEXT(Table1[[#This Row],[Date]],"dddd")</f>
        <v>Monday</v>
      </c>
      <c r="H135" s="3" t="str">
        <f>TEXT(Table1[[#This Row],[Date]],"mmmm")</f>
        <v>August</v>
      </c>
      <c r="I135" s="3" t="str">
        <f>TEXT(Table1[[#This Row],[Date]],"yyyy")</f>
        <v>2025</v>
      </c>
      <c r="J135" t="s">
        <v>680</v>
      </c>
      <c r="K135">
        <v>4</v>
      </c>
      <c r="L135">
        <v>100.5</v>
      </c>
      <c r="M135">
        <v>402</v>
      </c>
      <c r="O135" t="s">
        <v>22</v>
      </c>
      <c r="P135" t="s">
        <v>9528</v>
      </c>
      <c r="Q135" t="s">
        <v>31</v>
      </c>
      <c r="R135">
        <v>4</v>
      </c>
      <c r="S135" t="str">
        <f>IF(Table1[Audit_Score]&gt;3,"Excellent",IF(Table1[Audit_Score]&gt;=2,"Good","Poor"))</f>
        <v>Excellent</v>
      </c>
      <c r="T135" t="s">
        <v>681</v>
      </c>
      <c r="U135" t="s">
        <v>41</v>
      </c>
    </row>
    <row r="136" spans="1:21" x14ac:dyDescent="0.3">
      <c r="A136" t="s">
        <v>682</v>
      </c>
      <c r="B136" t="s">
        <v>683</v>
      </c>
      <c r="C136" t="s">
        <v>684</v>
      </c>
      <c r="D136" t="s">
        <v>19</v>
      </c>
      <c r="E136" t="s">
        <v>92</v>
      </c>
      <c r="F136" s="3">
        <v>45664</v>
      </c>
      <c r="G136" s="3" t="str">
        <f>TEXT(Table1[[#This Row],[Date]],"dddd")</f>
        <v>Tuesday</v>
      </c>
      <c r="H136" s="3" t="str">
        <f>TEXT(Table1[[#This Row],[Date]],"mmmm")</f>
        <v>January</v>
      </c>
      <c r="I136" s="3" t="str">
        <f>TEXT(Table1[[#This Row],[Date]],"yyyy")</f>
        <v>2025</v>
      </c>
      <c r="J136" t="s">
        <v>685</v>
      </c>
      <c r="K136">
        <v>37</v>
      </c>
      <c r="L136">
        <v>331.3</v>
      </c>
      <c r="M136">
        <v>12258.1</v>
      </c>
      <c r="O136" t="s">
        <v>48</v>
      </c>
      <c r="P136" t="s">
        <v>9529</v>
      </c>
      <c r="Q136" t="s">
        <v>31</v>
      </c>
      <c r="R136">
        <v>3.8</v>
      </c>
      <c r="S136" t="str">
        <f>IF(Table1[Audit_Score]&gt;3,"Excellent",IF(Table1[Audit_Score]&gt;=2,"Good","Poor"))</f>
        <v>Excellent</v>
      </c>
      <c r="T136" t="s">
        <v>686</v>
      </c>
    </row>
    <row r="137" spans="1:21" x14ac:dyDescent="0.3">
      <c r="A137" t="s">
        <v>687</v>
      </c>
      <c r="B137" t="s">
        <v>688</v>
      </c>
      <c r="C137" t="s">
        <v>497</v>
      </c>
      <c r="D137" t="s">
        <v>19</v>
      </c>
      <c r="E137" t="s">
        <v>187</v>
      </c>
      <c r="F137" s="3">
        <v>45314</v>
      </c>
      <c r="G137" s="3" t="str">
        <f>TEXT(Table1[[#This Row],[Date]],"dddd")</f>
        <v>Tuesday</v>
      </c>
      <c r="H137" s="3" t="str">
        <f>TEXT(Table1[[#This Row],[Date]],"mmmm")</f>
        <v>January</v>
      </c>
      <c r="I137" s="3" t="str">
        <f>TEXT(Table1[[#This Row],[Date]],"yyyy")</f>
        <v>2024</v>
      </c>
      <c r="J137" t="s">
        <v>689</v>
      </c>
      <c r="K137">
        <v>12</v>
      </c>
      <c r="L137">
        <v>103.29</v>
      </c>
      <c r="M137">
        <v>1239.48</v>
      </c>
      <c r="O137" t="s">
        <v>22</v>
      </c>
      <c r="P137" t="s">
        <v>9528</v>
      </c>
      <c r="Q137" t="s">
        <v>31</v>
      </c>
      <c r="R137">
        <v>3.4</v>
      </c>
      <c r="S137" t="str">
        <f>IF(Table1[Audit_Score]&gt;3,"Excellent",IF(Table1[Audit_Score]&gt;=2,"Good","Poor"))</f>
        <v>Excellent</v>
      </c>
      <c r="T137" t="s">
        <v>690</v>
      </c>
    </row>
    <row r="138" spans="1:21" x14ac:dyDescent="0.3">
      <c r="A138" t="s">
        <v>691</v>
      </c>
      <c r="B138" t="s">
        <v>34</v>
      </c>
      <c r="C138" t="s">
        <v>382</v>
      </c>
      <c r="D138" t="s">
        <v>78</v>
      </c>
      <c r="E138" t="s">
        <v>79</v>
      </c>
      <c r="F138" s="3">
        <v>45839</v>
      </c>
      <c r="G138" s="3" t="str">
        <f>TEXT(Table1[[#This Row],[Date]],"dddd")</f>
        <v>Tuesday</v>
      </c>
      <c r="H138" s="3" t="str">
        <f>TEXT(Table1[[#This Row],[Date]],"mmmm")</f>
        <v>July</v>
      </c>
      <c r="I138" s="3" t="str">
        <f>TEXT(Table1[[#This Row],[Date]],"yyyy")</f>
        <v>2025</v>
      </c>
      <c r="J138" t="s">
        <v>692</v>
      </c>
      <c r="K138">
        <v>41</v>
      </c>
      <c r="L138">
        <v>117.44</v>
      </c>
      <c r="M138">
        <v>4815.04</v>
      </c>
      <c r="O138" t="s">
        <v>48</v>
      </c>
      <c r="P138" t="s">
        <v>9528</v>
      </c>
      <c r="Q138" t="s">
        <v>31</v>
      </c>
      <c r="R138">
        <v>4.0999999999999996</v>
      </c>
      <c r="S138" t="str">
        <f>IF(Table1[Audit_Score]&gt;3,"Excellent",IF(Table1[Audit_Score]&gt;=2,"Good","Poor"))</f>
        <v>Excellent</v>
      </c>
      <c r="T138" t="s">
        <v>693</v>
      </c>
    </row>
    <row r="139" spans="1:21" x14ac:dyDescent="0.3">
      <c r="A139" t="s">
        <v>694</v>
      </c>
      <c r="B139" t="s">
        <v>695</v>
      </c>
      <c r="C139" t="s">
        <v>696</v>
      </c>
      <c r="D139" t="s">
        <v>78</v>
      </c>
      <c r="E139" t="s">
        <v>79</v>
      </c>
      <c r="F139" s="3">
        <v>45508</v>
      </c>
      <c r="G139" s="3" t="str">
        <f>TEXT(Table1[[#This Row],[Date]],"dddd")</f>
        <v>Sunday</v>
      </c>
      <c r="H139" s="3" t="str">
        <f>TEXT(Table1[[#This Row],[Date]],"mmmm")</f>
        <v>August</v>
      </c>
      <c r="I139" s="3" t="str">
        <f>TEXT(Table1[[#This Row],[Date]],"yyyy")</f>
        <v>2024</v>
      </c>
      <c r="J139" t="s">
        <v>697</v>
      </c>
      <c r="K139">
        <v>41</v>
      </c>
      <c r="L139">
        <v>275.97000000000003</v>
      </c>
      <c r="M139">
        <v>11314.77</v>
      </c>
      <c r="O139" t="s">
        <v>105</v>
      </c>
      <c r="P139" t="s">
        <v>9528</v>
      </c>
      <c r="Q139" t="s">
        <v>31</v>
      </c>
      <c r="R139">
        <v>3.4</v>
      </c>
      <c r="S139" t="str">
        <f>IF(Table1[Audit_Score]&gt;3,"Excellent",IF(Table1[Audit_Score]&gt;=2,"Good","Poor"))</f>
        <v>Excellent</v>
      </c>
      <c r="T139" t="s">
        <v>698</v>
      </c>
    </row>
    <row r="140" spans="1:21" x14ac:dyDescent="0.3">
      <c r="A140" t="s">
        <v>699</v>
      </c>
      <c r="B140" t="s">
        <v>700</v>
      </c>
      <c r="C140" t="s">
        <v>701</v>
      </c>
      <c r="D140" t="s">
        <v>36</v>
      </c>
      <c r="E140" t="s">
        <v>209</v>
      </c>
      <c r="F140" s="3">
        <v>45755</v>
      </c>
      <c r="G140" s="3" t="str">
        <f>TEXT(Table1[[#This Row],[Date]],"dddd")</f>
        <v>Tuesday</v>
      </c>
      <c r="H140" s="3" t="str">
        <f>TEXT(Table1[[#This Row],[Date]],"mmmm")</f>
        <v>April</v>
      </c>
      <c r="I140" s="3" t="str">
        <f>TEXT(Table1[[#This Row],[Date]],"yyyy")</f>
        <v>2025</v>
      </c>
      <c r="J140" t="s">
        <v>702</v>
      </c>
      <c r="K140">
        <v>27</v>
      </c>
      <c r="L140">
        <v>132.79</v>
      </c>
      <c r="M140">
        <v>3585.33</v>
      </c>
      <c r="O140" t="s">
        <v>22</v>
      </c>
      <c r="P140" t="s">
        <v>9528</v>
      </c>
      <c r="Q140" t="s">
        <v>31</v>
      </c>
      <c r="R140">
        <v>2.7</v>
      </c>
      <c r="S140" t="str">
        <f>IF(Table1[Audit_Score]&gt;3,"Excellent",IF(Table1[Audit_Score]&gt;=2,"Good","Poor"))</f>
        <v>Good</v>
      </c>
      <c r="T140" t="s">
        <v>703</v>
      </c>
      <c r="U140" t="s">
        <v>41</v>
      </c>
    </row>
    <row r="141" spans="1:21" x14ac:dyDescent="0.3">
      <c r="A141" t="s">
        <v>704</v>
      </c>
      <c r="B141" t="s">
        <v>510</v>
      </c>
      <c r="C141" t="s">
        <v>432</v>
      </c>
      <c r="D141" t="s">
        <v>36</v>
      </c>
      <c r="E141" t="s">
        <v>209</v>
      </c>
      <c r="F141" s="3">
        <v>45961</v>
      </c>
      <c r="G141" s="3" t="str">
        <f>TEXT(Table1[[#This Row],[Date]],"dddd")</f>
        <v>Friday</v>
      </c>
      <c r="H141" s="3" t="str">
        <f>TEXT(Table1[[#This Row],[Date]],"mmmm")</f>
        <v>October</v>
      </c>
      <c r="I141" s="3" t="str">
        <f>TEXT(Table1[[#This Row],[Date]],"yyyy")</f>
        <v>2025</v>
      </c>
      <c r="J141" t="s">
        <v>705</v>
      </c>
      <c r="K141">
        <v>33</v>
      </c>
      <c r="L141">
        <v>304.89</v>
      </c>
      <c r="M141">
        <v>10061.370000000001</v>
      </c>
      <c r="O141" t="s">
        <v>39</v>
      </c>
      <c r="P141" t="s">
        <v>9528</v>
      </c>
      <c r="Q141" t="s">
        <v>31</v>
      </c>
      <c r="R141">
        <v>4.7</v>
      </c>
      <c r="S141" t="str">
        <f>IF(Table1[Audit_Score]&gt;3,"Excellent",IF(Table1[Audit_Score]&gt;=2,"Good","Poor"))</f>
        <v>Excellent</v>
      </c>
      <c r="T141" t="s">
        <v>706</v>
      </c>
    </row>
    <row r="142" spans="1:21" x14ac:dyDescent="0.3">
      <c r="A142" t="s">
        <v>707</v>
      </c>
      <c r="B142" t="s">
        <v>708</v>
      </c>
      <c r="C142" t="s">
        <v>709</v>
      </c>
      <c r="D142" t="s">
        <v>19</v>
      </c>
      <c r="E142" t="s">
        <v>28</v>
      </c>
      <c r="F142" s="3">
        <v>45688</v>
      </c>
      <c r="G142" s="3" t="str">
        <f>TEXT(Table1[[#This Row],[Date]],"dddd")</f>
        <v>Friday</v>
      </c>
      <c r="H142" s="3" t="str">
        <f>TEXT(Table1[[#This Row],[Date]],"mmmm")</f>
        <v>January</v>
      </c>
      <c r="I142" s="3" t="str">
        <f>TEXT(Table1[[#This Row],[Date]],"yyyy")</f>
        <v>2025</v>
      </c>
      <c r="J142" t="s">
        <v>710</v>
      </c>
      <c r="K142">
        <v>6</v>
      </c>
      <c r="L142">
        <v>230.83</v>
      </c>
      <c r="M142">
        <v>1384.98</v>
      </c>
      <c r="O142" t="s">
        <v>30</v>
      </c>
      <c r="P142" t="s">
        <v>9529</v>
      </c>
      <c r="Q142" t="s">
        <v>23</v>
      </c>
      <c r="R142">
        <v>1.4</v>
      </c>
      <c r="S142" t="str">
        <f>IF(Table1[Audit_Score]&gt;3,"Excellent",IF(Table1[Audit_Score]&gt;=2,"Good","Poor"))</f>
        <v>Poor</v>
      </c>
      <c r="T142" t="s">
        <v>711</v>
      </c>
    </row>
    <row r="143" spans="1:21" x14ac:dyDescent="0.3">
      <c r="A143" t="s">
        <v>712</v>
      </c>
      <c r="B143" t="s">
        <v>713</v>
      </c>
      <c r="C143" t="s">
        <v>536</v>
      </c>
      <c r="D143" t="s">
        <v>19</v>
      </c>
      <c r="E143" t="s">
        <v>198</v>
      </c>
      <c r="F143" s="3">
        <v>45656</v>
      </c>
      <c r="G143" s="3" t="str">
        <f>TEXT(Table1[[#This Row],[Date]],"dddd")</f>
        <v>Monday</v>
      </c>
      <c r="H143" s="3" t="str">
        <f>TEXT(Table1[[#This Row],[Date]],"mmmm")</f>
        <v>December</v>
      </c>
      <c r="I143" s="3" t="str">
        <f>TEXT(Table1[[#This Row],[Date]],"yyyy")</f>
        <v>2024</v>
      </c>
      <c r="J143" t="s">
        <v>714</v>
      </c>
      <c r="K143">
        <v>22</v>
      </c>
      <c r="L143">
        <v>299.41000000000003</v>
      </c>
      <c r="M143">
        <v>6587.02</v>
      </c>
      <c r="O143" t="s">
        <v>48</v>
      </c>
      <c r="P143" t="s">
        <v>9528</v>
      </c>
      <c r="Q143" t="s">
        <v>31</v>
      </c>
      <c r="R143">
        <v>4.0999999999999996</v>
      </c>
      <c r="S143" t="str">
        <f>IF(Table1[Audit_Score]&gt;3,"Excellent",IF(Table1[Audit_Score]&gt;=2,"Good","Poor"))</f>
        <v>Excellent</v>
      </c>
      <c r="T143" t="s">
        <v>715</v>
      </c>
    </row>
    <row r="144" spans="1:21" x14ac:dyDescent="0.3">
      <c r="A144" t="s">
        <v>716</v>
      </c>
      <c r="B144" t="s">
        <v>248</v>
      </c>
      <c r="C144" t="s">
        <v>180</v>
      </c>
      <c r="D144" t="s">
        <v>58</v>
      </c>
      <c r="E144" t="s">
        <v>181</v>
      </c>
      <c r="F144" s="3">
        <v>45339</v>
      </c>
      <c r="G144" s="3" t="str">
        <f>TEXT(Table1[[#This Row],[Date]],"dddd")</f>
        <v>Saturday</v>
      </c>
      <c r="H144" s="3" t="str">
        <f>TEXT(Table1[[#This Row],[Date]],"mmmm")</f>
        <v>February</v>
      </c>
      <c r="I144" s="3" t="str">
        <f>TEXT(Table1[[#This Row],[Date]],"yyyy")</f>
        <v>2024</v>
      </c>
      <c r="J144" t="s">
        <v>717</v>
      </c>
      <c r="K144">
        <v>7</v>
      </c>
      <c r="L144">
        <v>70.510000000000005</v>
      </c>
      <c r="M144">
        <v>493.57</v>
      </c>
      <c r="O144" t="s">
        <v>105</v>
      </c>
      <c r="P144" t="s">
        <v>9528</v>
      </c>
      <c r="Q144" t="s">
        <v>31</v>
      </c>
      <c r="R144">
        <v>1.2</v>
      </c>
      <c r="S144" t="str">
        <f>IF(Table1[Audit_Score]&gt;3,"Excellent",IF(Table1[Audit_Score]&gt;=2,"Good","Poor"))</f>
        <v>Poor</v>
      </c>
      <c r="T144" t="s">
        <v>718</v>
      </c>
    </row>
    <row r="145" spans="1:21" x14ac:dyDescent="0.3">
      <c r="A145" t="s">
        <v>719</v>
      </c>
      <c r="B145" t="s">
        <v>617</v>
      </c>
      <c r="C145" t="s">
        <v>115</v>
      </c>
      <c r="D145" t="s">
        <v>45</v>
      </c>
      <c r="E145" t="s">
        <v>116</v>
      </c>
      <c r="F145" s="3">
        <v>45324</v>
      </c>
      <c r="G145" s="3" t="str">
        <f>TEXT(Table1[[#This Row],[Date]],"dddd")</f>
        <v>Friday</v>
      </c>
      <c r="H145" s="3" t="str">
        <f>TEXT(Table1[[#This Row],[Date]],"mmmm")</f>
        <v>February</v>
      </c>
      <c r="I145" s="3" t="str">
        <f>TEXT(Table1[[#This Row],[Date]],"yyyy")</f>
        <v>2024</v>
      </c>
      <c r="J145" t="s">
        <v>720</v>
      </c>
      <c r="K145">
        <v>4</v>
      </c>
      <c r="L145">
        <v>170.73</v>
      </c>
      <c r="M145">
        <v>682.92</v>
      </c>
      <c r="O145" t="s">
        <v>39</v>
      </c>
      <c r="P145" t="s">
        <v>9528</v>
      </c>
      <c r="Q145" t="s">
        <v>31</v>
      </c>
      <c r="R145">
        <v>2.9</v>
      </c>
      <c r="S145" t="str">
        <f>IF(Table1[Audit_Score]&gt;3,"Excellent",IF(Table1[Audit_Score]&gt;=2,"Good","Poor"))</f>
        <v>Good</v>
      </c>
      <c r="T145" t="s">
        <v>721</v>
      </c>
    </row>
    <row r="146" spans="1:21" x14ac:dyDescent="0.3">
      <c r="A146" t="s">
        <v>722</v>
      </c>
      <c r="B146" t="s">
        <v>114</v>
      </c>
      <c r="C146" t="s">
        <v>568</v>
      </c>
      <c r="D146" t="s">
        <v>45</v>
      </c>
      <c r="E146" t="s">
        <v>65</v>
      </c>
      <c r="F146" s="3">
        <v>45712</v>
      </c>
      <c r="G146" s="3" t="str">
        <f>TEXT(Table1[[#This Row],[Date]],"dddd")</f>
        <v>Monday</v>
      </c>
      <c r="H146" s="3" t="str">
        <f>TEXT(Table1[[#This Row],[Date]],"mmmm")</f>
        <v>February</v>
      </c>
      <c r="I146" s="3" t="str">
        <f>TEXT(Table1[[#This Row],[Date]],"yyyy")</f>
        <v>2025</v>
      </c>
      <c r="J146" t="s">
        <v>723</v>
      </c>
      <c r="K146">
        <v>6</v>
      </c>
      <c r="L146">
        <v>243.24</v>
      </c>
      <c r="M146">
        <v>1459.44</v>
      </c>
      <c r="O146" t="s">
        <v>48</v>
      </c>
      <c r="P146" t="s">
        <v>9528</v>
      </c>
      <c r="Q146" t="s">
        <v>23</v>
      </c>
      <c r="R146">
        <v>2</v>
      </c>
      <c r="S146" t="str">
        <f>IF(Table1[Audit_Score]&gt;3,"Excellent",IF(Table1[Audit_Score]&gt;=2,"Good","Poor"))</f>
        <v>Good</v>
      </c>
      <c r="T146" t="s">
        <v>724</v>
      </c>
    </row>
    <row r="147" spans="1:21" x14ac:dyDescent="0.3">
      <c r="A147" t="s">
        <v>725</v>
      </c>
      <c r="B147" t="s">
        <v>726</v>
      </c>
      <c r="C147" t="s">
        <v>153</v>
      </c>
      <c r="D147" t="s">
        <v>58</v>
      </c>
      <c r="E147" t="s">
        <v>154</v>
      </c>
      <c r="F147" s="3">
        <v>45785</v>
      </c>
      <c r="G147" s="3" t="str">
        <f>TEXT(Table1[[#This Row],[Date]],"dddd")</f>
        <v>Thursday</v>
      </c>
      <c r="H147" s="3" t="str">
        <f>TEXT(Table1[[#This Row],[Date]],"mmmm")</f>
        <v>May</v>
      </c>
      <c r="I147" s="3" t="str">
        <f>TEXT(Table1[[#This Row],[Date]],"yyyy")</f>
        <v>2025</v>
      </c>
      <c r="J147" t="s">
        <v>727</v>
      </c>
      <c r="K147">
        <v>11</v>
      </c>
      <c r="L147">
        <v>83.42</v>
      </c>
      <c r="M147">
        <v>917.62</v>
      </c>
      <c r="O147" t="s">
        <v>105</v>
      </c>
      <c r="P147" t="s">
        <v>9528</v>
      </c>
      <c r="Q147" t="s">
        <v>23</v>
      </c>
      <c r="R147">
        <v>3.2</v>
      </c>
      <c r="S147" t="str">
        <f>IF(Table1[Audit_Score]&gt;3,"Excellent",IF(Table1[Audit_Score]&gt;=2,"Good","Poor"))</f>
        <v>Excellent</v>
      </c>
      <c r="T147" t="s">
        <v>728</v>
      </c>
    </row>
    <row r="148" spans="1:21" x14ac:dyDescent="0.3">
      <c r="A148" t="s">
        <v>729</v>
      </c>
      <c r="B148" t="s">
        <v>402</v>
      </c>
      <c r="C148" t="s">
        <v>730</v>
      </c>
      <c r="D148" t="s">
        <v>36</v>
      </c>
      <c r="E148" t="s">
        <v>85</v>
      </c>
      <c r="F148" s="3">
        <v>45670</v>
      </c>
      <c r="G148" s="3" t="str">
        <f>TEXT(Table1[[#This Row],[Date]],"dddd")</f>
        <v>Monday</v>
      </c>
      <c r="H148" s="3" t="str">
        <f>TEXT(Table1[[#This Row],[Date]],"mmmm")</f>
        <v>January</v>
      </c>
      <c r="I148" s="3" t="str">
        <f>TEXT(Table1[[#This Row],[Date]],"yyyy")</f>
        <v>2025</v>
      </c>
      <c r="J148" t="s">
        <v>731</v>
      </c>
      <c r="K148">
        <v>42</v>
      </c>
      <c r="L148">
        <v>140.32</v>
      </c>
      <c r="M148">
        <v>5893.44</v>
      </c>
      <c r="O148" t="s">
        <v>67</v>
      </c>
      <c r="P148" t="s">
        <v>9528</v>
      </c>
      <c r="Q148" t="s">
        <v>31</v>
      </c>
      <c r="R148">
        <v>2.2999999999999998</v>
      </c>
      <c r="S148" t="str">
        <f>IF(Table1[Audit_Score]&gt;3,"Excellent",IF(Table1[Audit_Score]&gt;=2,"Good","Poor"))</f>
        <v>Good</v>
      </c>
      <c r="T148" t="s">
        <v>732</v>
      </c>
    </row>
    <row r="149" spans="1:21" x14ac:dyDescent="0.3">
      <c r="A149" t="s">
        <v>733</v>
      </c>
      <c r="B149" t="s">
        <v>734</v>
      </c>
      <c r="C149" t="s">
        <v>71</v>
      </c>
      <c r="D149" t="s">
        <v>36</v>
      </c>
      <c r="E149" t="s">
        <v>72</v>
      </c>
      <c r="F149" s="3">
        <v>45755</v>
      </c>
      <c r="G149" s="3" t="str">
        <f>TEXT(Table1[[#This Row],[Date]],"dddd")</f>
        <v>Tuesday</v>
      </c>
      <c r="H149" s="3" t="str">
        <f>TEXT(Table1[[#This Row],[Date]],"mmmm")</f>
        <v>April</v>
      </c>
      <c r="I149" s="3" t="str">
        <f>TEXT(Table1[[#This Row],[Date]],"yyyy")</f>
        <v>2025</v>
      </c>
      <c r="J149" t="s">
        <v>735</v>
      </c>
      <c r="K149">
        <v>9</v>
      </c>
      <c r="L149">
        <v>274.23</v>
      </c>
      <c r="M149">
        <v>2468.0700000000002</v>
      </c>
      <c r="O149" t="s">
        <v>22</v>
      </c>
      <c r="P149" t="s">
        <v>9528</v>
      </c>
      <c r="Q149" t="s">
        <v>31</v>
      </c>
      <c r="R149">
        <v>3.8</v>
      </c>
      <c r="S149" t="str">
        <f>IF(Table1[Audit_Score]&gt;3,"Excellent",IF(Table1[Audit_Score]&gt;=2,"Good","Poor"))</f>
        <v>Excellent</v>
      </c>
      <c r="T149" t="s">
        <v>736</v>
      </c>
    </row>
    <row r="150" spans="1:21" x14ac:dyDescent="0.3">
      <c r="A150" t="s">
        <v>737</v>
      </c>
      <c r="B150" t="s">
        <v>196</v>
      </c>
      <c r="C150" t="s">
        <v>738</v>
      </c>
      <c r="D150" t="s">
        <v>58</v>
      </c>
      <c r="E150" t="s">
        <v>181</v>
      </c>
      <c r="F150" s="3">
        <v>45960</v>
      </c>
      <c r="G150" s="3" t="str">
        <f>TEXT(Table1[[#This Row],[Date]],"dddd")</f>
        <v>Thursday</v>
      </c>
      <c r="H150" s="3" t="str">
        <f>TEXT(Table1[[#This Row],[Date]],"mmmm")</f>
        <v>October</v>
      </c>
      <c r="I150" s="3" t="str">
        <f>TEXT(Table1[[#This Row],[Date]],"yyyy")</f>
        <v>2025</v>
      </c>
      <c r="J150" t="s">
        <v>739</v>
      </c>
      <c r="K150">
        <v>7</v>
      </c>
      <c r="L150">
        <v>256.06</v>
      </c>
      <c r="M150">
        <v>1792.42</v>
      </c>
      <c r="O150" t="s">
        <v>22</v>
      </c>
      <c r="P150" t="s">
        <v>9528</v>
      </c>
      <c r="Q150" t="s">
        <v>31</v>
      </c>
      <c r="R150">
        <v>3.5</v>
      </c>
      <c r="S150" t="str">
        <f>IF(Table1[Audit_Score]&gt;3,"Excellent",IF(Table1[Audit_Score]&gt;=2,"Good","Poor"))</f>
        <v>Excellent</v>
      </c>
      <c r="T150" t="s">
        <v>740</v>
      </c>
    </row>
    <row r="151" spans="1:21" x14ac:dyDescent="0.3">
      <c r="A151" t="s">
        <v>741</v>
      </c>
      <c r="B151" t="s">
        <v>126</v>
      </c>
      <c r="C151" t="s">
        <v>742</v>
      </c>
      <c r="D151" t="str">
        <f>VLOOKUP(Table1[[#This Row],[City]],Store_Info!C:D,2,0)</f>
        <v>Cairo</v>
      </c>
      <c r="E151" t="s">
        <v>28</v>
      </c>
      <c r="F151" s="3">
        <v>45647</v>
      </c>
      <c r="G151" s="3" t="str">
        <f>TEXT(Table1[[#This Row],[Date]],"dddd")</f>
        <v>Saturday</v>
      </c>
      <c r="H151" s="3" t="str">
        <f>TEXT(Table1[[#This Row],[Date]],"mmmm")</f>
        <v>December</v>
      </c>
      <c r="I151" s="3" t="str">
        <f>TEXT(Table1[[#This Row],[Date]],"yyyy")</f>
        <v>2024</v>
      </c>
      <c r="J151" t="s">
        <v>743</v>
      </c>
      <c r="K151">
        <v>18</v>
      </c>
      <c r="L151">
        <v>142.66</v>
      </c>
      <c r="M151">
        <v>2567.88</v>
      </c>
      <c r="O151" t="s">
        <v>48</v>
      </c>
      <c r="P151" t="s">
        <v>9528</v>
      </c>
      <c r="Q151" t="s">
        <v>23</v>
      </c>
      <c r="R151">
        <v>1.2</v>
      </c>
      <c r="S151" t="str">
        <f>IF(Table1[Audit_Score]&gt;3,"Excellent",IF(Table1[Audit_Score]&gt;=2,"Good","Poor"))</f>
        <v>Poor</v>
      </c>
      <c r="T151" t="s">
        <v>744</v>
      </c>
    </row>
    <row r="152" spans="1:21" x14ac:dyDescent="0.3">
      <c r="A152" t="s">
        <v>745</v>
      </c>
      <c r="B152" t="s">
        <v>544</v>
      </c>
      <c r="C152" t="s">
        <v>746</v>
      </c>
      <c r="D152" t="s">
        <v>19</v>
      </c>
      <c r="E152" t="s">
        <v>198</v>
      </c>
      <c r="F152" s="3">
        <v>45422</v>
      </c>
      <c r="G152" s="3" t="str">
        <f>TEXT(Table1[[#This Row],[Date]],"dddd")</f>
        <v>Friday</v>
      </c>
      <c r="H152" s="3" t="str">
        <f>TEXT(Table1[[#This Row],[Date]],"mmmm")</f>
        <v>May</v>
      </c>
      <c r="I152" s="3" t="str">
        <f>TEXT(Table1[[#This Row],[Date]],"yyyy")</f>
        <v>2024</v>
      </c>
      <c r="J152" t="s">
        <v>747</v>
      </c>
      <c r="K152">
        <v>37</v>
      </c>
      <c r="L152">
        <v>129.66</v>
      </c>
      <c r="M152">
        <v>4797.42</v>
      </c>
      <c r="O152" t="s">
        <v>39</v>
      </c>
      <c r="P152" t="s">
        <v>9529</v>
      </c>
      <c r="Q152" t="s">
        <v>23</v>
      </c>
      <c r="R152">
        <v>1.3</v>
      </c>
      <c r="S152" t="str">
        <f>IF(Table1[Audit_Score]&gt;3,"Excellent",IF(Table1[Audit_Score]&gt;=2,"Good","Poor"))</f>
        <v>Poor</v>
      </c>
      <c r="T152" t="s">
        <v>748</v>
      </c>
    </row>
    <row r="153" spans="1:21" x14ac:dyDescent="0.3">
      <c r="A153" t="s">
        <v>749</v>
      </c>
      <c r="B153" t="s">
        <v>750</v>
      </c>
      <c r="C153" t="s">
        <v>84</v>
      </c>
      <c r="D153" t="s">
        <v>36</v>
      </c>
      <c r="E153" t="s">
        <v>85</v>
      </c>
      <c r="F153" s="3">
        <v>45630</v>
      </c>
      <c r="G153" s="3" t="str">
        <f>TEXT(Table1[[#This Row],[Date]],"dddd")</f>
        <v>Wednesday</v>
      </c>
      <c r="H153" s="3" t="str">
        <f>TEXT(Table1[[#This Row],[Date]],"mmmm")</f>
        <v>December</v>
      </c>
      <c r="I153" s="3" t="str">
        <f>TEXT(Table1[[#This Row],[Date]],"yyyy")</f>
        <v>2024</v>
      </c>
      <c r="J153" t="s">
        <v>268</v>
      </c>
      <c r="K153">
        <v>40</v>
      </c>
      <c r="L153">
        <v>254.9</v>
      </c>
      <c r="M153">
        <v>10196</v>
      </c>
      <c r="O153" t="s">
        <v>39</v>
      </c>
      <c r="P153" t="s">
        <v>9529</v>
      </c>
      <c r="Q153" t="s">
        <v>31</v>
      </c>
      <c r="R153">
        <v>4.4000000000000004</v>
      </c>
      <c r="S153" t="str">
        <f>IF(Table1[Audit_Score]&gt;3,"Excellent",IF(Table1[Audit_Score]&gt;=2,"Good","Poor"))</f>
        <v>Excellent</v>
      </c>
      <c r="T153" t="s">
        <v>751</v>
      </c>
    </row>
    <row r="154" spans="1:21" x14ac:dyDescent="0.3">
      <c r="A154" t="s">
        <v>752</v>
      </c>
      <c r="B154" t="s">
        <v>753</v>
      </c>
      <c r="C154" t="s">
        <v>754</v>
      </c>
      <c r="D154" t="str">
        <f>VLOOKUP(Table1[[#This Row],[City]],Store_Info!C:D,2,0)</f>
        <v>Delta</v>
      </c>
      <c r="E154" t="s">
        <v>244</v>
      </c>
      <c r="F154" s="3">
        <v>45758</v>
      </c>
      <c r="G154" s="3" t="str">
        <f>TEXT(Table1[[#This Row],[Date]],"dddd")</f>
        <v>Friday</v>
      </c>
      <c r="H154" s="3" t="str">
        <f>TEXT(Table1[[#This Row],[Date]],"mmmm")</f>
        <v>April</v>
      </c>
      <c r="I154" s="3" t="str">
        <f>TEXT(Table1[[#This Row],[Date]],"yyyy")</f>
        <v>2025</v>
      </c>
      <c r="J154" t="s">
        <v>755</v>
      </c>
      <c r="K154">
        <v>43</v>
      </c>
      <c r="L154">
        <v>228.19</v>
      </c>
      <c r="M154">
        <v>9812.17</v>
      </c>
      <c r="O154" t="s">
        <v>48</v>
      </c>
      <c r="P154" t="s">
        <v>9528</v>
      </c>
      <c r="Q154" t="s">
        <v>87</v>
      </c>
      <c r="R154">
        <v>4.3</v>
      </c>
      <c r="S154" t="str">
        <f>IF(Table1[Audit_Score]&gt;3,"Excellent",IF(Table1[Audit_Score]&gt;=2,"Good","Poor"))</f>
        <v>Excellent</v>
      </c>
      <c r="T154" t="s">
        <v>756</v>
      </c>
      <c r="U154" t="s">
        <v>41</v>
      </c>
    </row>
    <row r="155" spans="1:21" x14ac:dyDescent="0.3">
      <c r="A155" t="s">
        <v>757</v>
      </c>
      <c r="B155" t="s">
        <v>758</v>
      </c>
      <c r="C155" t="s">
        <v>455</v>
      </c>
      <c r="D155" t="s">
        <v>45</v>
      </c>
      <c r="E155" t="s">
        <v>160</v>
      </c>
      <c r="F155" s="3">
        <v>45633</v>
      </c>
      <c r="G155" s="3" t="str">
        <f>TEXT(Table1[[#This Row],[Date]],"dddd")</f>
        <v>Saturday</v>
      </c>
      <c r="H155" s="3" t="str">
        <f>TEXT(Table1[[#This Row],[Date]],"mmmm")</f>
        <v>December</v>
      </c>
      <c r="I155" s="3" t="str">
        <f>TEXT(Table1[[#This Row],[Date]],"yyyy")</f>
        <v>2024</v>
      </c>
      <c r="J155" t="s">
        <v>759</v>
      </c>
      <c r="K155">
        <v>4</v>
      </c>
      <c r="L155">
        <v>278.89</v>
      </c>
      <c r="M155">
        <v>1115.56</v>
      </c>
      <c r="O155" t="s">
        <v>30</v>
      </c>
      <c r="P155" t="s">
        <v>9528</v>
      </c>
      <c r="Q155" t="s">
        <v>31</v>
      </c>
      <c r="R155">
        <v>2.2999999999999998</v>
      </c>
      <c r="S155" t="str">
        <f>IF(Table1[Audit_Score]&gt;3,"Excellent",IF(Table1[Audit_Score]&gt;=2,"Good","Poor"))</f>
        <v>Good</v>
      </c>
      <c r="T155" t="s">
        <v>760</v>
      </c>
    </row>
    <row r="156" spans="1:21" x14ac:dyDescent="0.3">
      <c r="A156" t="s">
        <v>761</v>
      </c>
      <c r="B156" t="s">
        <v>762</v>
      </c>
      <c r="C156" t="s">
        <v>763</v>
      </c>
      <c r="D156" t="s">
        <v>19</v>
      </c>
      <c r="E156" t="s">
        <v>20</v>
      </c>
      <c r="F156" s="3">
        <v>45855</v>
      </c>
      <c r="G156" s="3" t="str">
        <f>TEXT(Table1[[#This Row],[Date]],"dddd")</f>
        <v>Thursday</v>
      </c>
      <c r="H156" s="3" t="str">
        <f>TEXT(Table1[[#This Row],[Date]],"mmmm")</f>
        <v>July</v>
      </c>
      <c r="I156" s="3" t="str">
        <f>TEXT(Table1[[#This Row],[Date]],"yyyy")</f>
        <v>2025</v>
      </c>
      <c r="J156" t="s">
        <v>764</v>
      </c>
      <c r="K156">
        <v>33</v>
      </c>
      <c r="L156">
        <v>305.56</v>
      </c>
      <c r="M156">
        <v>10083.48</v>
      </c>
      <c r="O156" t="s">
        <v>22</v>
      </c>
      <c r="P156" t="s">
        <v>9529</v>
      </c>
      <c r="Q156" t="s">
        <v>31</v>
      </c>
      <c r="R156">
        <v>4.5</v>
      </c>
      <c r="S156" t="str">
        <f>IF(Table1[Audit_Score]&gt;3,"Excellent",IF(Table1[Audit_Score]&gt;=2,"Good","Poor"))</f>
        <v>Excellent</v>
      </c>
      <c r="T156" t="s">
        <v>765</v>
      </c>
    </row>
    <row r="157" spans="1:21" x14ac:dyDescent="0.3">
      <c r="A157" t="s">
        <v>766</v>
      </c>
      <c r="B157" t="s">
        <v>191</v>
      </c>
      <c r="C157" t="s">
        <v>148</v>
      </c>
      <c r="D157" t="s">
        <v>19</v>
      </c>
      <c r="E157" t="s">
        <v>92</v>
      </c>
      <c r="F157" s="3">
        <v>45303</v>
      </c>
      <c r="G157" s="3" t="str">
        <f>TEXT(Table1[[#This Row],[Date]],"dddd")</f>
        <v>Friday</v>
      </c>
      <c r="H157" s="3" t="str">
        <f>TEXT(Table1[[#This Row],[Date]],"mmmm")</f>
        <v>January</v>
      </c>
      <c r="I157" s="3" t="str">
        <f>TEXT(Table1[[#This Row],[Date]],"yyyy")</f>
        <v>2024</v>
      </c>
      <c r="J157" t="s">
        <v>123</v>
      </c>
      <c r="K157">
        <v>45</v>
      </c>
      <c r="L157">
        <v>224.17</v>
      </c>
      <c r="M157">
        <v>10087.65</v>
      </c>
      <c r="O157" t="s">
        <v>30</v>
      </c>
      <c r="P157" t="s">
        <v>9528</v>
      </c>
      <c r="Q157" t="s">
        <v>87</v>
      </c>
      <c r="R157">
        <v>1.4</v>
      </c>
      <c r="S157" t="str">
        <f>IF(Table1[Audit_Score]&gt;3,"Excellent",IF(Table1[Audit_Score]&gt;=2,"Good","Poor"))</f>
        <v>Poor</v>
      </c>
      <c r="T157" t="s">
        <v>767</v>
      </c>
    </row>
    <row r="158" spans="1:21" x14ac:dyDescent="0.3">
      <c r="A158" t="s">
        <v>768</v>
      </c>
      <c r="B158" t="s">
        <v>769</v>
      </c>
      <c r="C158" t="s">
        <v>469</v>
      </c>
      <c r="D158" t="s">
        <v>19</v>
      </c>
      <c r="E158" t="s">
        <v>20</v>
      </c>
      <c r="F158" s="3">
        <v>45731</v>
      </c>
      <c r="G158" s="3" t="str">
        <f>TEXT(Table1[[#This Row],[Date]],"dddd")</f>
        <v>Saturday</v>
      </c>
      <c r="H158" s="3" t="str">
        <f>TEXT(Table1[[#This Row],[Date]],"mmmm")</f>
        <v>March</v>
      </c>
      <c r="I158" s="3" t="str">
        <f>TEXT(Table1[[#This Row],[Date]],"yyyy")</f>
        <v>2025</v>
      </c>
      <c r="J158" t="s">
        <v>770</v>
      </c>
      <c r="K158">
        <v>39</v>
      </c>
      <c r="L158">
        <v>126.22</v>
      </c>
      <c r="M158">
        <v>4922.58</v>
      </c>
      <c r="O158" t="s">
        <v>39</v>
      </c>
      <c r="P158" t="s">
        <v>9529</v>
      </c>
      <c r="Q158" t="s">
        <v>31</v>
      </c>
      <c r="R158">
        <v>4.2</v>
      </c>
      <c r="S158" t="str">
        <f>IF(Table1[Audit_Score]&gt;3,"Excellent",IF(Table1[Audit_Score]&gt;=2,"Good","Poor"))</f>
        <v>Excellent</v>
      </c>
      <c r="T158" t="s">
        <v>771</v>
      </c>
    </row>
    <row r="159" spans="1:21" x14ac:dyDescent="0.3">
      <c r="A159" t="s">
        <v>772</v>
      </c>
      <c r="B159" t="s">
        <v>510</v>
      </c>
      <c r="C159" t="s">
        <v>773</v>
      </c>
      <c r="D159" t="s">
        <v>19</v>
      </c>
      <c r="E159" t="s">
        <v>92</v>
      </c>
      <c r="F159" s="3">
        <v>45429</v>
      </c>
      <c r="G159" s="3" t="str">
        <f>TEXT(Table1[[#This Row],[Date]],"dddd")</f>
        <v>Friday</v>
      </c>
      <c r="H159" s="3" t="str">
        <f>TEXT(Table1[[#This Row],[Date]],"mmmm")</f>
        <v>May</v>
      </c>
      <c r="I159" s="3" t="str">
        <f>TEXT(Table1[[#This Row],[Date]],"yyyy")</f>
        <v>2024</v>
      </c>
      <c r="J159" t="s">
        <v>774</v>
      </c>
      <c r="K159">
        <v>23</v>
      </c>
      <c r="L159">
        <v>119.25</v>
      </c>
      <c r="M159">
        <v>2742.75</v>
      </c>
      <c r="O159" t="s">
        <v>105</v>
      </c>
      <c r="P159" t="s">
        <v>9528</v>
      </c>
      <c r="Q159" t="s">
        <v>31</v>
      </c>
      <c r="R159">
        <v>2.2999999999999998</v>
      </c>
      <c r="S159" t="str">
        <f>IF(Table1[Audit_Score]&gt;3,"Excellent",IF(Table1[Audit_Score]&gt;=2,"Good","Poor"))</f>
        <v>Good</v>
      </c>
      <c r="T159" t="s">
        <v>775</v>
      </c>
    </row>
    <row r="160" spans="1:21" x14ac:dyDescent="0.3">
      <c r="A160" t="s">
        <v>776</v>
      </c>
      <c r="B160" t="s">
        <v>412</v>
      </c>
      <c r="C160" t="s">
        <v>684</v>
      </c>
      <c r="D160" t="s">
        <v>19</v>
      </c>
      <c r="E160" t="s">
        <v>92</v>
      </c>
      <c r="F160" s="3">
        <v>45409</v>
      </c>
      <c r="G160" s="3" t="str">
        <f>TEXT(Table1[[#This Row],[Date]],"dddd")</f>
        <v>Saturday</v>
      </c>
      <c r="H160" s="3" t="str">
        <f>TEXT(Table1[[#This Row],[Date]],"mmmm")</f>
        <v>April</v>
      </c>
      <c r="I160" s="3" t="str">
        <f>TEXT(Table1[[#This Row],[Date]],"yyyy")</f>
        <v>2024</v>
      </c>
      <c r="J160" t="s">
        <v>777</v>
      </c>
      <c r="K160">
        <v>49</v>
      </c>
      <c r="L160">
        <v>306.19</v>
      </c>
      <c r="M160">
        <v>15003.31</v>
      </c>
      <c r="O160" t="s">
        <v>48</v>
      </c>
      <c r="P160" t="s">
        <v>9528</v>
      </c>
      <c r="Q160" t="s">
        <v>87</v>
      </c>
      <c r="R160">
        <v>3.6</v>
      </c>
      <c r="S160" t="str">
        <f>IF(Table1[Audit_Score]&gt;3,"Excellent",IF(Table1[Audit_Score]&gt;=2,"Good","Poor"))</f>
        <v>Excellent</v>
      </c>
      <c r="T160" t="s">
        <v>778</v>
      </c>
      <c r="U160" t="s">
        <v>41</v>
      </c>
    </row>
    <row r="161" spans="1:21" x14ac:dyDescent="0.3">
      <c r="A161" t="s">
        <v>779</v>
      </c>
      <c r="B161" t="s">
        <v>594</v>
      </c>
      <c r="C161" t="s">
        <v>780</v>
      </c>
      <c r="D161" t="s">
        <v>58</v>
      </c>
      <c r="E161" t="s">
        <v>138</v>
      </c>
      <c r="F161" s="3">
        <v>45599</v>
      </c>
      <c r="G161" s="3" t="str">
        <f>TEXT(Table1[[#This Row],[Date]],"dddd")</f>
        <v>Sunday</v>
      </c>
      <c r="H161" s="3" t="str">
        <f>TEXT(Table1[[#This Row],[Date]],"mmmm")</f>
        <v>November</v>
      </c>
      <c r="I161" s="3" t="str">
        <f>TEXT(Table1[[#This Row],[Date]],"yyyy")</f>
        <v>2024</v>
      </c>
      <c r="J161" t="s">
        <v>781</v>
      </c>
      <c r="K161">
        <v>0</v>
      </c>
      <c r="L161">
        <v>85.75</v>
      </c>
      <c r="M161">
        <v>171.5</v>
      </c>
      <c r="O161" t="s">
        <v>30</v>
      </c>
      <c r="P161" t="s">
        <v>9528</v>
      </c>
      <c r="Q161" t="s">
        <v>31</v>
      </c>
      <c r="R161">
        <v>4</v>
      </c>
      <c r="S161" t="str">
        <f>IF(Table1[Audit_Score]&gt;3,"Excellent",IF(Table1[Audit_Score]&gt;=2,"Good","Poor"))</f>
        <v>Excellent</v>
      </c>
      <c r="T161" t="s">
        <v>782</v>
      </c>
    </row>
    <row r="162" spans="1:21" x14ac:dyDescent="0.3">
      <c r="A162" t="s">
        <v>783</v>
      </c>
      <c r="B162" t="s">
        <v>784</v>
      </c>
      <c r="C162" t="s">
        <v>785</v>
      </c>
      <c r="D162" t="s">
        <v>19</v>
      </c>
      <c r="E162" t="s">
        <v>28</v>
      </c>
      <c r="F162" s="3">
        <v>45864</v>
      </c>
      <c r="G162" s="3" t="str">
        <f>TEXT(Table1[[#This Row],[Date]],"dddd")</f>
        <v>Saturday</v>
      </c>
      <c r="H162" s="3" t="str">
        <f>TEXT(Table1[[#This Row],[Date]],"mmmm")</f>
        <v>July</v>
      </c>
      <c r="I162" s="3" t="str">
        <f>TEXT(Table1[[#This Row],[Date]],"yyyy")</f>
        <v>2025</v>
      </c>
      <c r="J162" t="s">
        <v>786</v>
      </c>
      <c r="K162">
        <v>29</v>
      </c>
      <c r="L162">
        <v>8.49</v>
      </c>
      <c r="M162">
        <v>246.21</v>
      </c>
      <c r="O162" t="s">
        <v>48</v>
      </c>
      <c r="P162" t="s">
        <v>9528</v>
      </c>
      <c r="Q162" t="s">
        <v>31</v>
      </c>
      <c r="R162">
        <v>4.4000000000000004</v>
      </c>
      <c r="S162" t="str">
        <f>IF(Table1[Audit_Score]&gt;3,"Excellent",IF(Table1[Audit_Score]&gt;=2,"Good","Poor"))</f>
        <v>Excellent</v>
      </c>
      <c r="T162" t="s">
        <v>787</v>
      </c>
    </row>
    <row r="163" spans="1:21" x14ac:dyDescent="0.3">
      <c r="A163" t="s">
        <v>788</v>
      </c>
      <c r="B163" t="s">
        <v>603</v>
      </c>
      <c r="C163" t="s">
        <v>348</v>
      </c>
      <c r="D163" t="s">
        <v>58</v>
      </c>
      <c r="E163" t="s">
        <v>244</v>
      </c>
      <c r="F163" s="3">
        <v>45711</v>
      </c>
      <c r="G163" s="3" t="str">
        <f>TEXT(Table1[[#This Row],[Date]],"dddd")</f>
        <v>Sunday</v>
      </c>
      <c r="H163" s="3" t="str">
        <f>TEXT(Table1[[#This Row],[Date]],"mmmm")</f>
        <v>February</v>
      </c>
      <c r="I163" s="3" t="str">
        <f>TEXT(Table1[[#This Row],[Date]],"yyyy")</f>
        <v>2025</v>
      </c>
      <c r="J163" t="s">
        <v>789</v>
      </c>
      <c r="K163">
        <v>19</v>
      </c>
      <c r="L163">
        <v>120.71</v>
      </c>
      <c r="M163">
        <v>2293.4899999999998</v>
      </c>
      <c r="O163" t="s">
        <v>22</v>
      </c>
      <c r="P163" t="s">
        <v>9528</v>
      </c>
      <c r="Q163" t="s">
        <v>31</v>
      </c>
      <c r="R163">
        <v>3.2</v>
      </c>
      <c r="S163" t="str">
        <f>IF(Table1[Audit_Score]&gt;3,"Excellent",IF(Table1[Audit_Score]&gt;=2,"Good","Poor"))</f>
        <v>Excellent</v>
      </c>
      <c r="T163" t="s">
        <v>790</v>
      </c>
    </row>
    <row r="164" spans="1:21" x14ac:dyDescent="0.3">
      <c r="A164" t="s">
        <v>791</v>
      </c>
      <c r="B164" t="s">
        <v>792</v>
      </c>
      <c r="C164" t="s">
        <v>793</v>
      </c>
      <c r="D164" t="s">
        <v>36</v>
      </c>
      <c r="E164" t="s">
        <v>209</v>
      </c>
      <c r="F164" s="3">
        <v>45403</v>
      </c>
      <c r="G164" s="3" t="str">
        <f>TEXT(Table1[[#This Row],[Date]],"dddd")</f>
        <v>Sunday</v>
      </c>
      <c r="H164" s="3" t="str">
        <f>TEXT(Table1[[#This Row],[Date]],"mmmm")</f>
        <v>April</v>
      </c>
      <c r="I164" s="3" t="str">
        <f>TEXT(Table1[[#This Row],[Date]],"yyyy")</f>
        <v>2024</v>
      </c>
      <c r="J164" t="s">
        <v>551</v>
      </c>
      <c r="K164">
        <v>20</v>
      </c>
      <c r="L164">
        <v>117.72</v>
      </c>
      <c r="M164">
        <v>2354.4</v>
      </c>
      <c r="O164" t="s">
        <v>30</v>
      </c>
      <c r="P164" t="s">
        <v>9529</v>
      </c>
      <c r="Q164" t="s">
        <v>31</v>
      </c>
      <c r="R164">
        <v>2.4</v>
      </c>
      <c r="S164" t="str">
        <f>IF(Table1[Audit_Score]&gt;3,"Excellent",IF(Table1[Audit_Score]&gt;=2,"Good","Poor"))</f>
        <v>Good</v>
      </c>
      <c r="T164" t="s">
        <v>794</v>
      </c>
    </row>
    <row r="165" spans="1:21" x14ac:dyDescent="0.3">
      <c r="A165" t="s">
        <v>795</v>
      </c>
      <c r="B165" t="s">
        <v>769</v>
      </c>
      <c r="C165" t="s">
        <v>638</v>
      </c>
      <c r="D165" t="s">
        <v>45</v>
      </c>
      <c r="E165" t="s">
        <v>116</v>
      </c>
      <c r="F165" s="3">
        <v>45656</v>
      </c>
      <c r="G165" s="3" t="str">
        <f>TEXT(Table1[[#This Row],[Date]],"dddd")</f>
        <v>Monday</v>
      </c>
      <c r="H165" s="3" t="str">
        <f>TEXT(Table1[[#This Row],[Date]],"mmmm")</f>
        <v>December</v>
      </c>
      <c r="I165" s="3" t="str">
        <f>TEXT(Table1[[#This Row],[Date]],"yyyy")</f>
        <v>2024</v>
      </c>
      <c r="J165" t="s">
        <v>796</v>
      </c>
      <c r="K165">
        <v>1</v>
      </c>
      <c r="L165">
        <v>190.01</v>
      </c>
      <c r="M165">
        <v>190.01</v>
      </c>
      <c r="O165" t="s">
        <v>39</v>
      </c>
      <c r="P165" t="s">
        <v>9528</v>
      </c>
      <c r="Q165" t="s">
        <v>23</v>
      </c>
      <c r="R165">
        <v>3.4</v>
      </c>
      <c r="S165" t="str">
        <f>IF(Table1[Audit_Score]&gt;3,"Excellent",IF(Table1[Audit_Score]&gt;=2,"Good","Poor"))</f>
        <v>Excellent</v>
      </c>
      <c r="T165" t="s">
        <v>797</v>
      </c>
    </row>
    <row r="166" spans="1:21" x14ac:dyDescent="0.3">
      <c r="A166" t="s">
        <v>798</v>
      </c>
      <c r="B166" t="s">
        <v>426</v>
      </c>
      <c r="C166" t="s">
        <v>497</v>
      </c>
      <c r="D166" t="s">
        <v>19</v>
      </c>
      <c r="E166" t="s">
        <v>187</v>
      </c>
      <c r="F166" s="3">
        <v>45615</v>
      </c>
      <c r="G166" s="3" t="str">
        <f>TEXT(Table1[[#This Row],[Date]],"dddd")</f>
        <v>Tuesday</v>
      </c>
      <c r="H166" s="3" t="str">
        <f>TEXT(Table1[[#This Row],[Date]],"mmmm")</f>
        <v>November</v>
      </c>
      <c r="I166" s="3" t="str">
        <f>TEXT(Table1[[#This Row],[Date]],"yyyy")</f>
        <v>2024</v>
      </c>
      <c r="J166" t="s">
        <v>799</v>
      </c>
      <c r="K166">
        <v>37</v>
      </c>
      <c r="L166">
        <v>102.29</v>
      </c>
      <c r="M166">
        <v>3784.73</v>
      </c>
      <c r="O166" t="s">
        <v>105</v>
      </c>
      <c r="P166" t="s">
        <v>9529</v>
      </c>
      <c r="Q166" t="s">
        <v>31</v>
      </c>
      <c r="R166">
        <v>2.6</v>
      </c>
      <c r="S166" t="str">
        <f>IF(Table1[Audit_Score]&gt;3,"Excellent",IF(Table1[Audit_Score]&gt;=2,"Good","Poor"))</f>
        <v>Good</v>
      </c>
      <c r="T166" t="s">
        <v>800</v>
      </c>
    </row>
    <row r="167" spans="1:21" x14ac:dyDescent="0.3">
      <c r="A167" t="s">
        <v>801</v>
      </c>
      <c r="B167" t="s">
        <v>660</v>
      </c>
      <c r="C167" t="s">
        <v>802</v>
      </c>
      <c r="D167" t="str">
        <f>VLOOKUP(Table1[[#This Row],[City]],Store_Info!C:D,2,0)</f>
        <v>Cairo</v>
      </c>
      <c r="E167" t="s">
        <v>92</v>
      </c>
      <c r="F167" s="3">
        <v>45296</v>
      </c>
      <c r="G167" s="3" t="str">
        <f>TEXT(Table1[[#This Row],[Date]],"dddd")</f>
        <v>Friday</v>
      </c>
      <c r="H167" s="3" t="str">
        <f>TEXT(Table1[[#This Row],[Date]],"mmmm")</f>
        <v>January</v>
      </c>
      <c r="I167" s="3" t="str">
        <f>TEXT(Table1[[#This Row],[Date]],"yyyy")</f>
        <v>2024</v>
      </c>
      <c r="J167" t="s">
        <v>803</v>
      </c>
      <c r="K167">
        <v>28</v>
      </c>
      <c r="L167">
        <v>178.1</v>
      </c>
      <c r="M167">
        <v>4986.8</v>
      </c>
      <c r="O167" t="s">
        <v>39</v>
      </c>
      <c r="P167" t="s">
        <v>9529</v>
      </c>
      <c r="Q167" t="s">
        <v>31</v>
      </c>
      <c r="R167">
        <v>4.2</v>
      </c>
      <c r="S167" t="str">
        <f>IF(Table1[Audit_Score]&gt;3,"Excellent",IF(Table1[Audit_Score]&gt;=2,"Good","Poor"))</f>
        <v>Excellent</v>
      </c>
      <c r="T167" t="s">
        <v>804</v>
      </c>
    </row>
    <row r="168" spans="1:21" x14ac:dyDescent="0.3">
      <c r="A168" t="s">
        <v>805</v>
      </c>
      <c r="B168" t="s">
        <v>164</v>
      </c>
      <c r="C168" t="s">
        <v>806</v>
      </c>
      <c r="D168" t="s">
        <v>19</v>
      </c>
      <c r="E168" t="s">
        <v>92</v>
      </c>
      <c r="F168" s="3">
        <v>45620</v>
      </c>
      <c r="G168" s="3" t="str">
        <f>TEXT(Table1[[#This Row],[Date]],"dddd")</f>
        <v>Sunday</v>
      </c>
      <c r="H168" s="3" t="str">
        <f>TEXT(Table1[[#This Row],[Date]],"mmmm")</f>
        <v>November</v>
      </c>
      <c r="I168" s="3" t="str">
        <f>TEXT(Table1[[#This Row],[Date]],"yyyy")</f>
        <v>2024</v>
      </c>
      <c r="J168" t="s">
        <v>807</v>
      </c>
      <c r="K168">
        <v>26</v>
      </c>
      <c r="L168">
        <v>99.11</v>
      </c>
      <c r="M168">
        <v>2576.86</v>
      </c>
      <c r="O168" t="s">
        <v>39</v>
      </c>
      <c r="P168" t="s">
        <v>9529</v>
      </c>
      <c r="Q168" t="s">
        <v>23</v>
      </c>
      <c r="R168">
        <v>3.6</v>
      </c>
      <c r="S168" t="str">
        <f>IF(Table1[Audit_Score]&gt;3,"Excellent",IF(Table1[Audit_Score]&gt;=2,"Good","Poor"))</f>
        <v>Excellent</v>
      </c>
      <c r="T168" t="s">
        <v>808</v>
      </c>
    </row>
    <row r="169" spans="1:21" x14ac:dyDescent="0.3">
      <c r="A169" t="s">
        <v>809</v>
      </c>
      <c r="B169" t="s">
        <v>70</v>
      </c>
      <c r="C169" t="s">
        <v>810</v>
      </c>
      <c r="D169" t="s">
        <v>58</v>
      </c>
      <c r="E169" t="s">
        <v>154</v>
      </c>
      <c r="F169" s="3">
        <v>45406</v>
      </c>
      <c r="G169" s="3" t="str">
        <f>TEXT(Table1[[#This Row],[Date]],"dddd")</f>
        <v>Wednesday</v>
      </c>
      <c r="H169" s="3" t="str">
        <f>TEXT(Table1[[#This Row],[Date]],"mmmm")</f>
        <v>April</v>
      </c>
      <c r="I169" s="3" t="str">
        <f>TEXT(Table1[[#This Row],[Date]],"yyyy")</f>
        <v>2024</v>
      </c>
      <c r="J169" t="s">
        <v>811</v>
      </c>
      <c r="K169">
        <v>1</v>
      </c>
      <c r="L169">
        <v>106.75</v>
      </c>
      <c r="M169">
        <v>106.75</v>
      </c>
      <c r="O169" t="s">
        <v>105</v>
      </c>
      <c r="P169" t="s">
        <v>9529</v>
      </c>
      <c r="Q169" t="s">
        <v>31</v>
      </c>
      <c r="R169">
        <v>1.7</v>
      </c>
      <c r="S169" t="str">
        <f>IF(Table1[Audit_Score]&gt;3,"Excellent",IF(Table1[Audit_Score]&gt;=2,"Good","Poor"))</f>
        <v>Poor</v>
      </c>
      <c r="T169" t="s">
        <v>812</v>
      </c>
    </row>
    <row r="170" spans="1:21" x14ac:dyDescent="0.3">
      <c r="A170" t="s">
        <v>813</v>
      </c>
      <c r="B170" t="s">
        <v>814</v>
      </c>
      <c r="C170" t="s">
        <v>372</v>
      </c>
      <c r="D170" t="s">
        <v>78</v>
      </c>
      <c r="E170" t="s">
        <v>122</v>
      </c>
      <c r="F170" s="3">
        <v>45678</v>
      </c>
      <c r="G170" s="3" t="str">
        <f>TEXT(Table1[[#This Row],[Date]],"dddd")</f>
        <v>Tuesday</v>
      </c>
      <c r="H170" s="3" t="str">
        <f>TEXT(Table1[[#This Row],[Date]],"mmmm")</f>
        <v>January</v>
      </c>
      <c r="I170" s="3" t="str">
        <f>TEXT(Table1[[#This Row],[Date]],"yyyy")</f>
        <v>2025</v>
      </c>
      <c r="J170" t="s">
        <v>815</v>
      </c>
      <c r="K170">
        <v>36</v>
      </c>
      <c r="L170">
        <v>120.47</v>
      </c>
      <c r="M170">
        <v>4336.92</v>
      </c>
      <c r="O170" t="s">
        <v>22</v>
      </c>
      <c r="P170" t="s">
        <v>9529</v>
      </c>
      <c r="Q170" t="s">
        <v>23</v>
      </c>
      <c r="R170">
        <v>4.7</v>
      </c>
      <c r="S170" t="str">
        <f>IF(Table1[Audit_Score]&gt;3,"Excellent",IF(Table1[Audit_Score]&gt;=2,"Good","Poor"))</f>
        <v>Excellent</v>
      </c>
      <c r="T170" t="s">
        <v>816</v>
      </c>
    </row>
    <row r="171" spans="1:21" x14ac:dyDescent="0.3">
      <c r="A171" t="s">
        <v>817</v>
      </c>
      <c r="B171" t="s">
        <v>683</v>
      </c>
      <c r="C171" t="s">
        <v>818</v>
      </c>
      <c r="D171" t="s">
        <v>19</v>
      </c>
      <c r="E171" t="s">
        <v>28</v>
      </c>
      <c r="F171" s="3">
        <v>45969</v>
      </c>
      <c r="G171" s="3" t="str">
        <f>TEXT(Table1[[#This Row],[Date]],"dddd")</f>
        <v>Saturday</v>
      </c>
      <c r="H171" s="3" t="str">
        <f>TEXT(Table1[[#This Row],[Date]],"mmmm")</f>
        <v>November</v>
      </c>
      <c r="I171" s="3" t="str">
        <f>TEXT(Table1[[#This Row],[Date]],"yyyy")</f>
        <v>2025</v>
      </c>
      <c r="J171" t="s">
        <v>133</v>
      </c>
      <c r="K171">
        <v>49</v>
      </c>
      <c r="L171">
        <v>79.61</v>
      </c>
      <c r="M171">
        <v>3900.89</v>
      </c>
      <c r="O171" t="s">
        <v>22</v>
      </c>
      <c r="P171" t="s">
        <v>9528</v>
      </c>
      <c r="Q171" t="s">
        <v>31</v>
      </c>
      <c r="R171">
        <v>3.6</v>
      </c>
      <c r="S171" t="str">
        <f>IF(Table1[Audit_Score]&gt;3,"Excellent",IF(Table1[Audit_Score]&gt;=2,"Good","Poor"))</f>
        <v>Excellent</v>
      </c>
      <c r="T171" t="s">
        <v>819</v>
      </c>
    </row>
    <row r="172" spans="1:21" x14ac:dyDescent="0.3">
      <c r="A172" t="s">
        <v>820</v>
      </c>
      <c r="B172" t="s">
        <v>174</v>
      </c>
      <c r="C172" t="s">
        <v>821</v>
      </c>
      <c r="D172" t="s">
        <v>19</v>
      </c>
      <c r="E172" t="s">
        <v>20</v>
      </c>
      <c r="F172" s="3">
        <v>45747</v>
      </c>
      <c r="G172" s="3" t="str">
        <f>TEXT(Table1[[#This Row],[Date]],"dddd")</f>
        <v>Monday</v>
      </c>
      <c r="H172" s="3" t="str">
        <f>TEXT(Table1[[#This Row],[Date]],"mmmm")</f>
        <v>March</v>
      </c>
      <c r="I172" s="3" t="str">
        <f>TEXT(Table1[[#This Row],[Date]],"yyyy")</f>
        <v>2025</v>
      </c>
      <c r="J172" t="s">
        <v>822</v>
      </c>
      <c r="K172">
        <v>3</v>
      </c>
      <c r="L172">
        <v>106.5</v>
      </c>
      <c r="M172">
        <v>319.5</v>
      </c>
      <c r="O172" t="s">
        <v>67</v>
      </c>
      <c r="P172" t="s">
        <v>9529</v>
      </c>
      <c r="Q172" t="s">
        <v>87</v>
      </c>
      <c r="R172">
        <v>1.6</v>
      </c>
      <c r="S172" t="str">
        <f>IF(Table1[Audit_Score]&gt;3,"Excellent",IF(Table1[Audit_Score]&gt;=2,"Good","Poor"))</f>
        <v>Poor</v>
      </c>
      <c r="T172" t="s">
        <v>823</v>
      </c>
    </row>
    <row r="173" spans="1:21" x14ac:dyDescent="0.3">
      <c r="A173" t="s">
        <v>824</v>
      </c>
      <c r="B173" t="s">
        <v>825</v>
      </c>
      <c r="C173" t="s">
        <v>826</v>
      </c>
      <c r="D173" t="s">
        <v>45</v>
      </c>
      <c r="E173" t="s">
        <v>65</v>
      </c>
      <c r="F173" s="3">
        <v>45548</v>
      </c>
      <c r="G173" s="3" t="str">
        <f>TEXT(Table1[[#This Row],[Date]],"dddd")</f>
        <v>Friday</v>
      </c>
      <c r="H173" s="3" t="str">
        <f>TEXT(Table1[[#This Row],[Date]],"mmmm")</f>
        <v>September</v>
      </c>
      <c r="I173" s="3" t="str">
        <f>TEXT(Table1[[#This Row],[Date]],"yyyy")</f>
        <v>2024</v>
      </c>
      <c r="J173" t="s">
        <v>827</v>
      </c>
      <c r="K173">
        <v>21</v>
      </c>
      <c r="L173">
        <v>70.97</v>
      </c>
      <c r="M173">
        <v>1490.37</v>
      </c>
      <c r="O173" t="s">
        <v>48</v>
      </c>
      <c r="P173" t="s">
        <v>9528</v>
      </c>
      <c r="Q173" t="s">
        <v>87</v>
      </c>
      <c r="R173">
        <v>2.5</v>
      </c>
      <c r="S173" t="str">
        <f>IF(Table1[Audit_Score]&gt;3,"Excellent",IF(Table1[Audit_Score]&gt;=2,"Good","Poor"))</f>
        <v>Good</v>
      </c>
      <c r="T173" t="s">
        <v>828</v>
      </c>
    </row>
    <row r="174" spans="1:21" x14ac:dyDescent="0.3">
      <c r="A174" t="s">
        <v>829</v>
      </c>
      <c r="B174" t="s">
        <v>726</v>
      </c>
      <c r="C174" t="s">
        <v>830</v>
      </c>
      <c r="D174" t="s">
        <v>58</v>
      </c>
      <c r="E174" t="s">
        <v>154</v>
      </c>
      <c r="F174" s="3">
        <v>45794</v>
      </c>
      <c r="G174" s="3" t="str">
        <f>TEXT(Table1[[#This Row],[Date]],"dddd")</f>
        <v>Saturday</v>
      </c>
      <c r="H174" s="3" t="str">
        <f>TEXT(Table1[[#This Row],[Date]],"mmmm")</f>
        <v>May</v>
      </c>
      <c r="I174" s="3" t="str">
        <f>TEXT(Table1[[#This Row],[Date]],"yyyy")</f>
        <v>2025</v>
      </c>
      <c r="J174" t="s">
        <v>831</v>
      </c>
      <c r="K174">
        <v>41</v>
      </c>
      <c r="L174">
        <v>132.32</v>
      </c>
      <c r="M174">
        <v>5425.12</v>
      </c>
      <c r="O174" t="s">
        <v>67</v>
      </c>
      <c r="P174" t="s">
        <v>9529</v>
      </c>
      <c r="Q174" t="s">
        <v>23</v>
      </c>
      <c r="R174">
        <v>3</v>
      </c>
      <c r="S174" t="str">
        <f>IF(Table1[Audit_Score]&gt;3,"Excellent",IF(Table1[Audit_Score]&gt;=2,"Good","Poor"))</f>
        <v>Good</v>
      </c>
      <c r="T174" t="s">
        <v>832</v>
      </c>
    </row>
    <row r="175" spans="1:21" x14ac:dyDescent="0.3">
      <c r="A175" t="s">
        <v>833</v>
      </c>
      <c r="B175" t="s">
        <v>834</v>
      </c>
      <c r="C175" t="s">
        <v>835</v>
      </c>
      <c r="D175" t="s">
        <v>19</v>
      </c>
      <c r="E175" t="s">
        <v>92</v>
      </c>
      <c r="F175" s="3">
        <v>45441</v>
      </c>
      <c r="G175" s="3" t="str">
        <f>TEXT(Table1[[#This Row],[Date]],"dddd")</f>
        <v>Wednesday</v>
      </c>
      <c r="H175" s="3" t="str">
        <f>TEXT(Table1[[#This Row],[Date]],"mmmm")</f>
        <v>May</v>
      </c>
      <c r="I175" s="3" t="str">
        <f>TEXT(Table1[[#This Row],[Date]],"yyyy")</f>
        <v>2024</v>
      </c>
      <c r="J175" t="s">
        <v>836</v>
      </c>
      <c r="K175">
        <v>12</v>
      </c>
      <c r="L175">
        <v>104.63</v>
      </c>
      <c r="M175">
        <v>1255.56</v>
      </c>
      <c r="O175" t="s">
        <v>22</v>
      </c>
      <c r="P175" t="s">
        <v>9528</v>
      </c>
      <c r="Q175" t="s">
        <v>31</v>
      </c>
      <c r="R175">
        <v>1.2</v>
      </c>
      <c r="S175" t="str">
        <f>IF(Table1[Audit_Score]&gt;3,"Excellent",IF(Table1[Audit_Score]&gt;=2,"Good","Poor"))</f>
        <v>Poor</v>
      </c>
      <c r="T175" t="s">
        <v>837</v>
      </c>
      <c r="U175" t="s">
        <v>41</v>
      </c>
    </row>
    <row r="176" spans="1:21" x14ac:dyDescent="0.3">
      <c r="A176" t="s">
        <v>838</v>
      </c>
      <c r="B176" t="s">
        <v>248</v>
      </c>
      <c r="C176" t="s">
        <v>329</v>
      </c>
      <c r="D176" t="s">
        <v>58</v>
      </c>
      <c r="E176" t="s">
        <v>181</v>
      </c>
      <c r="F176" s="3">
        <v>45490</v>
      </c>
      <c r="G176" s="3" t="str">
        <f>TEXT(Table1[[#This Row],[Date]],"dddd")</f>
        <v>Wednesday</v>
      </c>
      <c r="H176" s="3" t="str">
        <f>TEXT(Table1[[#This Row],[Date]],"mmmm")</f>
        <v>July</v>
      </c>
      <c r="I176" s="3" t="str">
        <f>TEXT(Table1[[#This Row],[Date]],"yyyy")</f>
        <v>2024</v>
      </c>
      <c r="J176" t="s">
        <v>839</v>
      </c>
      <c r="K176">
        <v>25</v>
      </c>
      <c r="L176">
        <v>11.85</v>
      </c>
      <c r="M176">
        <v>296.25</v>
      </c>
      <c r="O176" t="s">
        <v>22</v>
      </c>
      <c r="P176" t="s">
        <v>9528</v>
      </c>
      <c r="Q176" t="s">
        <v>31</v>
      </c>
      <c r="R176">
        <v>3.3</v>
      </c>
      <c r="S176" t="str">
        <f>IF(Table1[Audit_Score]&gt;3,"Excellent",IF(Table1[Audit_Score]&gt;=2,"Good","Poor"))</f>
        <v>Excellent</v>
      </c>
      <c r="T176" t="s">
        <v>840</v>
      </c>
    </row>
    <row r="177" spans="1:21" x14ac:dyDescent="0.3">
      <c r="A177" t="s">
        <v>841</v>
      </c>
      <c r="B177" t="s">
        <v>842</v>
      </c>
      <c r="C177" t="s">
        <v>843</v>
      </c>
      <c r="D177" t="s">
        <v>19</v>
      </c>
      <c r="E177" t="s">
        <v>92</v>
      </c>
      <c r="F177" s="3">
        <v>45570</v>
      </c>
      <c r="G177" s="3" t="str">
        <f>TEXT(Table1[[#This Row],[Date]],"dddd")</f>
        <v>Saturday</v>
      </c>
      <c r="H177" s="3" t="str">
        <f>TEXT(Table1[[#This Row],[Date]],"mmmm")</f>
        <v>October</v>
      </c>
      <c r="I177" s="3" t="str">
        <f>TEXT(Table1[[#This Row],[Date]],"yyyy")</f>
        <v>2024</v>
      </c>
      <c r="J177" t="s">
        <v>210</v>
      </c>
      <c r="K177">
        <v>31</v>
      </c>
      <c r="L177">
        <v>198.4</v>
      </c>
      <c r="M177">
        <v>6150.4</v>
      </c>
      <c r="O177" t="s">
        <v>39</v>
      </c>
      <c r="P177" t="s">
        <v>9528</v>
      </c>
      <c r="Q177" t="s">
        <v>31</v>
      </c>
      <c r="R177">
        <v>2.7</v>
      </c>
      <c r="S177" t="str">
        <f>IF(Table1[Audit_Score]&gt;3,"Excellent",IF(Table1[Audit_Score]&gt;=2,"Good","Poor"))</f>
        <v>Good</v>
      </c>
      <c r="T177" t="s">
        <v>844</v>
      </c>
      <c r="U177" t="s">
        <v>41</v>
      </c>
    </row>
    <row r="178" spans="1:21" x14ac:dyDescent="0.3">
      <c r="A178" t="s">
        <v>845</v>
      </c>
      <c r="B178" t="s">
        <v>484</v>
      </c>
      <c r="C178" t="s">
        <v>846</v>
      </c>
      <c r="D178" t="s">
        <v>19</v>
      </c>
      <c r="E178" t="s">
        <v>20</v>
      </c>
      <c r="F178" s="3">
        <v>45947</v>
      </c>
      <c r="G178" s="3" t="str">
        <f>TEXT(Table1[[#This Row],[Date]],"dddd")</f>
        <v>Friday</v>
      </c>
      <c r="H178" s="3" t="str">
        <f>TEXT(Table1[[#This Row],[Date]],"mmmm")</f>
        <v>October</v>
      </c>
      <c r="I178" s="3" t="str">
        <f>TEXT(Table1[[#This Row],[Date]],"yyyy")</f>
        <v>2025</v>
      </c>
      <c r="J178" t="s">
        <v>847</v>
      </c>
      <c r="K178">
        <v>18</v>
      </c>
      <c r="L178">
        <v>202.39</v>
      </c>
      <c r="M178">
        <v>3643.02</v>
      </c>
      <c r="O178" t="s">
        <v>67</v>
      </c>
      <c r="P178" t="s">
        <v>9529</v>
      </c>
      <c r="Q178" t="s">
        <v>31</v>
      </c>
      <c r="R178">
        <v>3.7</v>
      </c>
      <c r="S178" t="str">
        <f>IF(Table1[Audit_Score]&gt;3,"Excellent",IF(Table1[Audit_Score]&gt;=2,"Good","Poor"))</f>
        <v>Excellent</v>
      </c>
      <c r="T178" t="s">
        <v>848</v>
      </c>
    </row>
    <row r="179" spans="1:21" x14ac:dyDescent="0.3">
      <c r="A179" t="s">
        <v>849</v>
      </c>
      <c r="B179" t="s">
        <v>76</v>
      </c>
      <c r="C179" t="s">
        <v>850</v>
      </c>
      <c r="D179" t="s">
        <v>19</v>
      </c>
      <c r="E179" t="s">
        <v>187</v>
      </c>
      <c r="F179" s="3">
        <v>45792</v>
      </c>
      <c r="G179" s="3" t="str">
        <f>TEXT(Table1[[#This Row],[Date]],"dddd")</f>
        <v>Thursday</v>
      </c>
      <c r="H179" s="3" t="str">
        <f>TEXT(Table1[[#This Row],[Date]],"mmmm")</f>
        <v>May</v>
      </c>
      <c r="I179" s="3" t="str">
        <f>TEXT(Table1[[#This Row],[Date]],"yyyy")</f>
        <v>2025</v>
      </c>
      <c r="J179" t="s">
        <v>851</v>
      </c>
      <c r="K179">
        <v>48</v>
      </c>
      <c r="L179">
        <v>55.24</v>
      </c>
      <c r="M179">
        <v>2651.52</v>
      </c>
      <c r="O179" t="s">
        <v>48</v>
      </c>
      <c r="P179" t="s">
        <v>9529</v>
      </c>
      <c r="Q179" t="s">
        <v>31</v>
      </c>
      <c r="R179">
        <v>4</v>
      </c>
      <c r="S179" t="str">
        <f>IF(Table1[Audit_Score]&gt;3,"Excellent",IF(Table1[Audit_Score]&gt;=2,"Good","Poor"))</f>
        <v>Excellent</v>
      </c>
      <c r="T179" t="s">
        <v>852</v>
      </c>
    </row>
    <row r="180" spans="1:21" x14ac:dyDescent="0.3">
      <c r="A180" t="s">
        <v>853</v>
      </c>
      <c r="B180" t="s">
        <v>854</v>
      </c>
      <c r="C180" t="s">
        <v>18</v>
      </c>
      <c r="D180" t="s">
        <v>19</v>
      </c>
      <c r="E180" t="s">
        <v>20</v>
      </c>
      <c r="F180" s="3">
        <v>45913</v>
      </c>
      <c r="G180" s="3" t="str">
        <f>TEXT(Table1[[#This Row],[Date]],"dddd")</f>
        <v>Saturday</v>
      </c>
      <c r="H180" s="3" t="str">
        <f>TEXT(Table1[[#This Row],[Date]],"mmmm")</f>
        <v>September</v>
      </c>
      <c r="I180" s="3" t="str">
        <f>TEXT(Table1[[#This Row],[Date]],"yyyy")</f>
        <v>2025</v>
      </c>
      <c r="J180" t="s">
        <v>220</v>
      </c>
      <c r="K180">
        <v>27</v>
      </c>
      <c r="L180">
        <v>252.87</v>
      </c>
      <c r="M180">
        <v>6827.49</v>
      </c>
      <c r="O180" t="s">
        <v>105</v>
      </c>
      <c r="P180" t="s">
        <v>9529</v>
      </c>
      <c r="Q180" t="s">
        <v>31</v>
      </c>
      <c r="R180">
        <v>4.0999999999999996</v>
      </c>
      <c r="S180" t="str">
        <f>IF(Table1[Audit_Score]&gt;3,"Excellent",IF(Table1[Audit_Score]&gt;=2,"Good","Poor"))</f>
        <v>Excellent</v>
      </c>
      <c r="T180" t="s">
        <v>855</v>
      </c>
    </row>
    <row r="181" spans="1:21" x14ac:dyDescent="0.3">
      <c r="A181" t="s">
        <v>856</v>
      </c>
      <c r="B181" t="s">
        <v>857</v>
      </c>
      <c r="C181" t="s">
        <v>858</v>
      </c>
      <c r="D181" t="s">
        <v>36</v>
      </c>
      <c r="E181" t="s">
        <v>198</v>
      </c>
      <c r="F181" s="3">
        <v>45685</v>
      </c>
      <c r="G181" s="3" t="str">
        <f>TEXT(Table1[[#This Row],[Date]],"dddd")</f>
        <v>Tuesday</v>
      </c>
      <c r="H181" s="3" t="str">
        <f>TEXT(Table1[[#This Row],[Date]],"mmmm")</f>
        <v>January</v>
      </c>
      <c r="I181" s="3" t="str">
        <f>TEXT(Table1[[#This Row],[Date]],"yyyy")</f>
        <v>2025</v>
      </c>
      <c r="J181" t="s">
        <v>859</v>
      </c>
      <c r="K181">
        <v>24</v>
      </c>
      <c r="L181">
        <v>132.93</v>
      </c>
      <c r="M181">
        <v>3190.32</v>
      </c>
      <c r="O181" t="s">
        <v>22</v>
      </c>
      <c r="P181" t="s">
        <v>9529</v>
      </c>
      <c r="Q181" t="s">
        <v>31</v>
      </c>
      <c r="R181">
        <v>3</v>
      </c>
      <c r="S181" t="str">
        <f>IF(Table1[Audit_Score]&gt;3,"Excellent",IF(Table1[Audit_Score]&gt;=2,"Good","Poor"))</f>
        <v>Good</v>
      </c>
      <c r="T181" t="s">
        <v>860</v>
      </c>
      <c r="U181" t="s">
        <v>41</v>
      </c>
    </row>
    <row r="182" spans="1:21" x14ac:dyDescent="0.3">
      <c r="A182" t="s">
        <v>861</v>
      </c>
      <c r="B182" t="s">
        <v>862</v>
      </c>
      <c r="C182" t="s">
        <v>863</v>
      </c>
      <c r="D182" t="s">
        <v>58</v>
      </c>
      <c r="E182" t="s">
        <v>154</v>
      </c>
      <c r="F182" s="3">
        <v>45507</v>
      </c>
      <c r="G182" s="3" t="str">
        <f>TEXT(Table1[[#This Row],[Date]],"dddd")</f>
        <v>Saturday</v>
      </c>
      <c r="H182" s="3" t="str">
        <f>TEXT(Table1[[#This Row],[Date]],"mmmm")</f>
        <v>August</v>
      </c>
      <c r="I182" s="3" t="str">
        <f>TEXT(Table1[[#This Row],[Date]],"yyyy")</f>
        <v>2024</v>
      </c>
      <c r="J182" t="s">
        <v>864</v>
      </c>
      <c r="K182">
        <v>4</v>
      </c>
      <c r="L182">
        <v>200</v>
      </c>
      <c r="M182">
        <v>800</v>
      </c>
      <c r="O182" t="s">
        <v>48</v>
      </c>
      <c r="P182" t="s">
        <v>9529</v>
      </c>
      <c r="Q182" t="s">
        <v>23</v>
      </c>
      <c r="R182">
        <v>3.9</v>
      </c>
      <c r="S182" t="str">
        <f>IF(Table1[Audit_Score]&gt;3,"Excellent",IF(Table1[Audit_Score]&gt;=2,"Good","Poor"))</f>
        <v>Excellent</v>
      </c>
      <c r="T182" t="s">
        <v>865</v>
      </c>
      <c r="U182" t="s">
        <v>41</v>
      </c>
    </row>
    <row r="183" spans="1:21" x14ac:dyDescent="0.3">
      <c r="A183" t="s">
        <v>866</v>
      </c>
      <c r="B183" t="s">
        <v>867</v>
      </c>
      <c r="C183" t="s">
        <v>485</v>
      </c>
      <c r="D183" t="s">
        <v>36</v>
      </c>
      <c r="E183" t="s">
        <v>85</v>
      </c>
      <c r="F183" s="3">
        <v>45693</v>
      </c>
      <c r="G183" s="3" t="str">
        <f>TEXT(Table1[[#This Row],[Date]],"dddd")</f>
        <v>Wednesday</v>
      </c>
      <c r="H183" s="3" t="str">
        <f>TEXT(Table1[[#This Row],[Date]],"mmmm")</f>
        <v>February</v>
      </c>
      <c r="I183" s="3" t="str">
        <f>TEXT(Table1[[#This Row],[Date]],"yyyy")</f>
        <v>2025</v>
      </c>
      <c r="J183" t="s">
        <v>868</v>
      </c>
      <c r="K183">
        <v>10</v>
      </c>
      <c r="L183">
        <v>161.93</v>
      </c>
      <c r="M183">
        <v>1619.3</v>
      </c>
      <c r="O183" t="s">
        <v>48</v>
      </c>
      <c r="P183" t="s">
        <v>9529</v>
      </c>
      <c r="Q183" t="s">
        <v>87</v>
      </c>
      <c r="R183">
        <v>1.5</v>
      </c>
      <c r="S183" t="str">
        <f>IF(Table1[Audit_Score]&gt;3,"Excellent",IF(Table1[Audit_Score]&gt;=2,"Good","Poor"))</f>
        <v>Poor</v>
      </c>
      <c r="T183" t="s">
        <v>869</v>
      </c>
    </row>
    <row r="184" spans="1:21" x14ac:dyDescent="0.3">
      <c r="A184" t="s">
        <v>870</v>
      </c>
      <c r="B184" t="s">
        <v>871</v>
      </c>
      <c r="C184" t="s">
        <v>372</v>
      </c>
      <c r="D184" t="s">
        <v>78</v>
      </c>
      <c r="E184" t="s">
        <v>122</v>
      </c>
      <c r="F184" s="3">
        <v>45300</v>
      </c>
      <c r="G184" s="3" t="str">
        <f>TEXT(Table1[[#This Row],[Date]],"dddd")</f>
        <v>Tuesday</v>
      </c>
      <c r="H184" s="3" t="str">
        <f>TEXT(Table1[[#This Row],[Date]],"mmmm")</f>
        <v>January</v>
      </c>
      <c r="I184" s="3" t="str">
        <f>TEXT(Table1[[#This Row],[Date]],"yyyy")</f>
        <v>2024</v>
      </c>
      <c r="J184" t="s">
        <v>872</v>
      </c>
      <c r="K184">
        <v>12</v>
      </c>
      <c r="L184">
        <v>78.61</v>
      </c>
      <c r="M184">
        <v>943.32</v>
      </c>
      <c r="O184" t="s">
        <v>39</v>
      </c>
      <c r="P184" t="s">
        <v>9529</v>
      </c>
      <c r="Q184" t="s">
        <v>31</v>
      </c>
      <c r="R184">
        <v>2.4</v>
      </c>
      <c r="S184" t="str">
        <f>IF(Table1[Audit_Score]&gt;3,"Excellent",IF(Table1[Audit_Score]&gt;=2,"Good","Poor"))</f>
        <v>Good</v>
      </c>
      <c r="T184" t="s">
        <v>873</v>
      </c>
    </row>
    <row r="185" spans="1:21" x14ac:dyDescent="0.3">
      <c r="A185" t="s">
        <v>874</v>
      </c>
      <c r="B185" t="s">
        <v>875</v>
      </c>
      <c r="C185" t="s">
        <v>876</v>
      </c>
      <c r="D185" t="s">
        <v>19</v>
      </c>
      <c r="E185" t="s">
        <v>92</v>
      </c>
      <c r="F185" s="3">
        <v>45432</v>
      </c>
      <c r="G185" s="3" t="str">
        <f>TEXT(Table1[[#This Row],[Date]],"dddd")</f>
        <v>Monday</v>
      </c>
      <c r="H185" s="3" t="str">
        <f>TEXT(Table1[[#This Row],[Date]],"mmmm")</f>
        <v>May</v>
      </c>
      <c r="I185" s="3" t="str">
        <f>TEXT(Table1[[#This Row],[Date]],"yyyy")</f>
        <v>2024</v>
      </c>
      <c r="J185" t="s">
        <v>877</v>
      </c>
      <c r="K185">
        <v>13</v>
      </c>
      <c r="L185">
        <v>51.23</v>
      </c>
      <c r="M185">
        <v>665.99</v>
      </c>
      <c r="O185" t="s">
        <v>39</v>
      </c>
      <c r="P185" t="s">
        <v>9529</v>
      </c>
      <c r="Q185" t="s">
        <v>31</v>
      </c>
      <c r="R185">
        <v>4.9000000000000004</v>
      </c>
      <c r="S185" t="str">
        <f>IF(Table1[Audit_Score]&gt;3,"Excellent",IF(Table1[Audit_Score]&gt;=2,"Good","Poor"))</f>
        <v>Excellent</v>
      </c>
      <c r="T185" t="s">
        <v>878</v>
      </c>
    </row>
    <row r="186" spans="1:21" x14ac:dyDescent="0.3">
      <c r="A186" t="s">
        <v>879</v>
      </c>
      <c r="B186" t="s">
        <v>642</v>
      </c>
      <c r="C186" t="s">
        <v>880</v>
      </c>
      <c r="D186" t="s">
        <v>19</v>
      </c>
      <c r="E186" t="s">
        <v>187</v>
      </c>
      <c r="F186" s="3">
        <v>45818</v>
      </c>
      <c r="G186" s="3" t="str">
        <f>TEXT(Table1[[#This Row],[Date]],"dddd")</f>
        <v>Tuesday</v>
      </c>
      <c r="H186" s="3" t="str">
        <f>TEXT(Table1[[#This Row],[Date]],"mmmm")</f>
        <v>June</v>
      </c>
      <c r="I186" s="3" t="str">
        <f>TEXT(Table1[[#This Row],[Date]],"yyyy")</f>
        <v>2025</v>
      </c>
      <c r="J186" t="s">
        <v>881</v>
      </c>
      <c r="K186">
        <v>29</v>
      </c>
      <c r="L186">
        <v>294.05</v>
      </c>
      <c r="M186">
        <v>8527.4500000000007</v>
      </c>
      <c r="O186" t="s">
        <v>39</v>
      </c>
      <c r="P186" t="s">
        <v>9528</v>
      </c>
      <c r="Q186" t="s">
        <v>87</v>
      </c>
      <c r="R186">
        <v>4.5999999999999996</v>
      </c>
      <c r="S186" t="str">
        <f>IF(Table1[Audit_Score]&gt;3,"Excellent",IF(Table1[Audit_Score]&gt;=2,"Good","Poor"))</f>
        <v>Excellent</v>
      </c>
      <c r="T186" t="s">
        <v>882</v>
      </c>
    </row>
    <row r="187" spans="1:21" x14ac:dyDescent="0.3">
      <c r="A187" t="s">
        <v>883</v>
      </c>
      <c r="B187" t="s">
        <v>884</v>
      </c>
      <c r="C187" t="s">
        <v>885</v>
      </c>
      <c r="D187" t="s">
        <v>58</v>
      </c>
      <c r="E187" t="s">
        <v>244</v>
      </c>
      <c r="F187" s="3">
        <v>45780</v>
      </c>
      <c r="G187" s="3" t="str">
        <f>TEXT(Table1[[#This Row],[Date]],"dddd")</f>
        <v>Saturday</v>
      </c>
      <c r="H187" s="3" t="str">
        <f>TEXT(Table1[[#This Row],[Date]],"mmmm")</f>
        <v>May</v>
      </c>
      <c r="I187" s="3" t="str">
        <f>TEXT(Table1[[#This Row],[Date]],"yyyy")</f>
        <v>2025</v>
      </c>
      <c r="J187" t="s">
        <v>886</v>
      </c>
      <c r="K187">
        <v>26</v>
      </c>
      <c r="L187">
        <v>316.60000000000002</v>
      </c>
      <c r="M187">
        <v>8231.6</v>
      </c>
      <c r="O187" t="s">
        <v>22</v>
      </c>
      <c r="P187" t="s">
        <v>9528</v>
      </c>
      <c r="Q187" t="s">
        <v>31</v>
      </c>
      <c r="R187">
        <v>1.9</v>
      </c>
      <c r="S187" t="str">
        <f>IF(Table1[Audit_Score]&gt;3,"Excellent",IF(Table1[Audit_Score]&gt;=2,"Good","Poor"))</f>
        <v>Poor</v>
      </c>
      <c r="T187" t="s">
        <v>887</v>
      </c>
    </row>
    <row r="188" spans="1:21" x14ac:dyDescent="0.3">
      <c r="A188" t="s">
        <v>888</v>
      </c>
      <c r="B188" t="s">
        <v>889</v>
      </c>
      <c r="C188" t="s">
        <v>890</v>
      </c>
      <c r="D188" t="s">
        <v>19</v>
      </c>
      <c r="E188" t="s">
        <v>187</v>
      </c>
      <c r="F188" s="3">
        <v>45334</v>
      </c>
      <c r="G188" s="3" t="str">
        <f>TEXT(Table1[[#This Row],[Date]],"dddd")</f>
        <v>Monday</v>
      </c>
      <c r="H188" s="3" t="str">
        <f>TEXT(Table1[[#This Row],[Date]],"mmmm")</f>
        <v>February</v>
      </c>
      <c r="I188" s="3" t="str">
        <f>TEXT(Table1[[#This Row],[Date]],"yyyy")</f>
        <v>2024</v>
      </c>
      <c r="J188" t="s">
        <v>891</v>
      </c>
      <c r="K188">
        <v>25</v>
      </c>
      <c r="L188">
        <v>52.13</v>
      </c>
      <c r="M188">
        <v>1303.25</v>
      </c>
      <c r="O188" t="s">
        <v>48</v>
      </c>
      <c r="P188" t="s">
        <v>9528</v>
      </c>
      <c r="Q188" t="s">
        <v>31</v>
      </c>
      <c r="R188">
        <v>2.9</v>
      </c>
      <c r="S188" t="str">
        <f>IF(Table1[Audit_Score]&gt;3,"Excellent",IF(Table1[Audit_Score]&gt;=2,"Good","Poor"))</f>
        <v>Good</v>
      </c>
      <c r="T188" t="s">
        <v>892</v>
      </c>
    </row>
    <row r="189" spans="1:21" x14ac:dyDescent="0.3">
      <c r="A189" t="s">
        <v>893</v>
      </c>
      <c r="B189" t="s">
        <v>894</v>
      </c>
      <c r="C189" t="s">
        <v>895</v>
      </c>
      <c r="D189" t="s">
        <v>19</v>
      </c>
      <c r="E189" t="s">
        <v>187</v>
      </c>
      <c r="F189" s="3">
        <v>45859</v>
      </c>
      <c r="G189" s="3" t="str">
        <f>TEXT(Table1[[#This Row],[Date]],"dddd")</f>
        <v>Monday</v>
      </c>
      <c r="H189" s="3" t="str">
        <f>TEXT(Table1[[#This Row],[Date]],"mmmm")</f>
        <v>July</v>
      </c>
      <c r="I189" s="3" t="str">
        <f>TEXT(Table1[[#This Row],[Date]],"yyyy")</f>
        <v>2025</v>
      </c>
      <c r="J189" t="s">
        <v>502</v>
      </c>
      <c r="K189">
        <v>37</v>
      </c>
      <c r="L189">
        <v>103.79</v>
      </c>
      <c r="M189">
        <v>3840.23</v>
      </c>
      <c r="O189" t="s">
        <v>39</v>
      </c>
      <c r="P189" t="s">
        <v>9528</v>
      </c>
      <c r="Q189" t="s">
        <v>31</v>
      </c>
      <c r="R189">
        <v>3.9</v>
      </c>
      <c r="S189" t="str">
        <f>IF(Table1[Audit_Score]&gt;3,"Excellent",IF(Table1[Audit_Score]&gt;=2,"Good","Poor"))</f>
        <v>Excellent</v>
      </c>
      <c r="T189" t="s">
        <v>896</v>
      </c>
    </row>
    <row r="190" spans="1:21" x14ac:dyDescent="0.3">
      <c r="A190" t="s">
        <v>897</v>
      </c>
      <c r="B190" t="s">
        <v>426</v>
      </c>
      <c r="C190" t="s">
        <v>876</v>
      </c>
      <c r="D190" t="s">
        <v>19</v>
      </c>
      <c r="E190" t="s">
        <v>92</v>
      </c>
      <c r="F190" s="3">
        <v>45424</v>
      </c>
      <c r="G190" s="3" t="str">
        <f>TEXT(Table1[[#This Row],[Date]],"dddd")</f>
        <v>Sunday</v>
      </c>
      <c r="H190" s="3" t="str">
        <f>TEXT(Table1[[#This Row],[Date]],"mmmm")</f>
        <v>May</v>
      </c>
      <c r="I190" s="3" t="str">
        <f>TEXT(Table1[[#This Row],[Date]],"yyyy")</f>
        <v>2024</v>
      </c>
      <c r="J190" t="s">
        <v>898</v>
      </c>
      <c r="K190">
        <v>22</v>
      </c>
      <c r="L190">
        <v>213.36</v>
      </c>
      <c r="M190">
        <v>4693.92</v>
      </c>
      <c r="O190" t="s">
        <v>22</v>
      </c>
      <c r="P190" t="s">
        <v>9528</v>
      </c>
      <c r="Q190" t="s">
        <v>87</v>
      </c>
      <c r="R190">
        <v>3.6</v>
      </c>
      <c r="S190" t="str">
        <f>IF(Table1[Audit_Score]&gt;3,"Excellent",IF(Table1[Audit_Score]&gt;=2,"Good","Poor"))</f>
        <v>Excellent</v>
      </c>
      <c r="T190" t="s">
        <v>899</v>
      </c>
      <c r="U190" t="s">
        <v>41</v>
      </c>
    </row>
    <row r="191" spans="1:21" x14ac:dyDescent="0.3">
      <c r="A191" t="s">
        <v>900</v>
      </c>
      <c r="B191" t="s">
        <v>901</v>
      </c>
      <c r="C191" t="s">
        <v>398</v>
      </c>
      <c r="D191" t="s">
        <v>58</v>
      </c>
      <c r="E191" t="s">
        <v>154</v>
      </c>
      <c r="F191" s="3">
        <v>45981</v>
      </c>
      <c r="G191" s="3" t="str">
        <f>TEXT(Table1[[#This Row],[Date]],"dddd")</f>
        <v>Thursday</v>
      </c>
      <c r="H191" s="3" t="str">
        <f>TEXT(Table1[[#This Row],[Date]],"mmmm")</f>
        <v>November</v>
      </c>
      <c r="I191" s="3" t="str">
        <f>TEXT(Table1[[#This Row],[Date]],"yyyy")</f>
        <v>2025</v>
      </c>
      <c r="J191" t="s">
        <v>902</v>
      </c>
      <c r="K191">
        <v>14</v>
      </c>
      <c r="L191">
        <v>33</v>
      </c>
      <c r="M191">
        <v>462</v>
      </c>
      <c r="O191" t="s">
        <v>22</v>
      </c>
      <c r="P191" t="s">
        <v>9528</v>
      </c>
      <c r="Q191" t="s">
        <v>31</v>
      </c>
      <c r="R191">
        <v>1.2</v>
      </c>
      <c r="S191" t="str">
        <f>IF(Table1[Audit_Score]&gt;3,"Excellent",IF(Table1[Audit_Score]&gt;=2,"Good","Poor"))</f>
        <v>Poor</v>
      </c>
      <c r="T191" t="s">
        <v>903</v>
      </c>
    </row>
    <row r="192" spans="1:21" x14ac:dyDescent="0.3">
      <c r="A192" t="s">
        <v>904</v>
      </c>
      <c r="B192" t="s">
        <v>905</v>
      </c>
      <c r="C192" t="s">
        <v>131</v>
      </c>
      <c r="D192" t="s">
        <v>78</v>
      </c>
      <c r="E192" t="s">
        <v>132</v>
      </c>
      <c r="F192" s="3">
        <v>45786</v>
      </c>
      <c r="G192" s="3" t="str">
        <f>TEXT(Table1[[#This Row],[Date]],"dddd")</f>
        <v>Friday</v>
      </c>
      <c r="H192" s="3" t="str">
        <f>TEXT(Table1[[#This Row],[Date]],"mmmm")</f>
        <v>May</v>
      </c>
      <c r="I192" s="3" t="str">
        <f>TEXT(Table1[[#This Row],[Date]],"yyyy")</f>
        <v>2025</v>
      </c>
      <c r="J192" t="s">
        <v>906</v>
      </c>
      <c r="K192">
        <v>21</v>
      </c>
      <c r="L192">
        <v>177.1</v>
      </c>
      <c r="M192">
        <v>3719.1</v>
      </c>
      <c r="O192" t="s">
        <v>105</v>
      </c>
      <c r="P192" t="s">
        <v>9529</v>
      </c>
      <c r="Q192" t="s">
        <v>31</v>
      </c>
      <c r="R192">
        <v>5</v>
      </c>
      <c r="S192" t="str">
        <f>IF(Table1[Audit_Score]&gt;3,"Excellent",IF(Table1[Audit_Score]&gt;=2,"Good","Poor"))</f>
        <v>Excellent</v>
      </c>
      <c r="T192" t="s">
        <v>907</v>
      </c>
      <c r="U192" t="s">
        <v>41</v>
      </c>
    </row>
    <row r="193" spans="1:21" x14ac:dyDescent="0.3">
      <c r="A193" t="s">
        <v>908</v>
      </c>
      <c r="B193" t="s">
        <v>517</v>
      </c>
      <c r="C193" t="s">
        <v>485</v>
      </c>
      <c r="D193" t="s">
        <v>36</v>
      </c>
      <c r="E193" t="s">
        <v>85</v>
      </c>
      <c r="F193" s="3">
        <v>45358</v>
      </c>
      <c r="G193" s="3" t="str">
        <f>TEXT(Table1[[#This Row],[Date]],"dddd")</f>
        <v>Thursday</v>
      </c>
      <c r="H193" s="3" t="str">
        <f>TEXT(Table1[[#This Row],[Date]],"mmmm")</f>
        <v>March</v>
      </c>
      <c r="I193" s="3" t="str">
        <f>TEXT(Table1[[#This Row],[Date]],"yyyy")</f>
        <v>2024</v>
      </c>
      <c r="J193" t="s">
        <v>144</v>
      </c>
      <c r="K193">
        <v>1</v>
      </c>
      <c r="L193">
        <v>180.09</v>
      </c>
      <c r="M193">
        <v>180.09</v>
      </c>
      <c r="O193" t="s">
        <v>67</v>
      </c>
      <c r="P193" t="s">
        <v>9528</v>
      </c>
      <c r="Q193" t="s">
        <v>23</v>
      </c>
      <c r="R193">
        <v>2.9</v>
      </c>
      <c r="S193" t="str">
        <f>IF(Table1[Audit_Score]&gt;3,"Excellent",IF(Table1[Audit_Score]&gt;=2,"Good","Poor"))</f>
        <v>Good</v>
      </c>
      <c r="T193" t="s">
        <v>909</v>
      </c>
      <c r="U193" t="s">
        <v>41</v>
      </c>
    </row>
    <row r="194" spans="1:21" x14ac:dyDescent="0.3">
      <c r="A194" t="s">
        <v>910</v>
      </c>
      <c r="B194" t="s">
        <v>911</v>
      </c>
      <c r="C194" t="s">
        <v>912</v>
      </c>
      <c r="D194" t="s">
        <v>45</v>
      </c>
      <c r="E194" t="s">
        <v>65</v>
      </c>
      <c r="F194" s="3">
        <v>45686</v>
      </c>
      <c r="G194" s="3" t="str">
        <f>TEXT(Table1[[#This Row],[Date]],"dddd")</f>
        <v>Wednesday</v>
      </c>
      <c r="H194" s="3" t="str">
        <f>TEXT(Table1[[#This Row],[Date]],"mmmm")</f>
        <v>January</v>
      </c>
      <c r="I194" s="3" t="str">
        <f>TEXT(Table1[[#This Row],[Date]],"yyyy")</f>
        <v>2025</v>
      </c>
      <c r="J194" t="s">
        <v>913</v>
      </c>
      <c r="K194">
        <v>17</v>
      </c>
      <c r="L194">
        <v>412.62</v>
      </c>
      <c r="M194">
        <v>7014.54</v>
      </c>
      <c r="O194" t="s">
        <v>67</v>
      </c>
      <c r="P194" t="s">
        <v>9529</v>
      </c>
      <c r="Q194" t="s">
        <v>31</v>
      </c>
      <c r="R194">
        <v>4.2</v>
      </c>
      <c r="S194" t="str">
        <f>IF(Table1[Audit_Score]&gt;3,"Excellent",IF(Table1[Audit_Score]&gt;=2,"Good","Poor"))</f>
        <v>Excellent</v>
      </c>
      <c r="T194" t="s">
        <v>914</v>
      </c>
    </row>
    <row r="195" spans="1:21" x14ac:dyDescent="0.3">
      <c r="A195" t="s">
        <v>915</v>
      </c>
      <c r="B195" t="s">
        <v>76</v>
      </c>
      <c r="C195" t="s">
        <v>254</v>
      </c>
      <c r="D195" t="s">
        <v>36</v>
      </c>
      <c r="E195" t="s">
        <v>72</v>
      </c>
      <c r="F195" s="3">
        <v>45513</v>
      </c>
      <c r="G195" s="3" t="str">
        <f>TEXT(Table1[[#This Row],[Date]],"dddd")</f>
        <v>Friday</v>
      </c>
      <c r="H195" s="3" t="str">
        <f>TEXT(Table1[[#This Row],[Date]],"mmmm")</f>
        <v>August</v>
      </c>
      <c r="I195" s="3" t="str">
        <f>TEXT(Table1[[#This Row],[Date]],"yyyy")</f>
        <v>2024</v>
      </c>
      <c r="J195" t="s">
        <v>916</v>
      </c>
      <c r="K195">
        <v>30</v>
      </c>
      <c r="L195">
        <v>357.78</v>
      </c>
      <c r="M195">
        <v>10733.4</v>
      </c>
      <c r="O195" t="s">
        <v>30</v>
      </c>
      <c r="P195" t="s">
        <v>9529</v>
      </c>
      <c r="Q195" t="s">
        <v>31</v>
      </c>
      <c r="R195">
        <v>4.7</v>
      </c>
      <c r="S195" t="str">
        <f>IF(Table1[Audit_Score]&gt;3,"Excellent",IF(Table1[Audit_Score]&gt;=2,"Good","Poor"))</f>
        <v>Excellent</v>
      </c>
      <c r="T195" t="s">
        <v>917</v>
      </c>
    </row>
    <row r="196" spans="1:21" x14ac:dyDescent="0.3">
      <c r="A196" t="s">
        <v>918</v>
      </c>
      <c r="B196" t="s">
        <v>130</v>
      </c>
      <c r="C196" t="s">
        <v>919</v>
      </c>
      <c r="D196" t="s">
        <v>36</v>
      </c>
      <c r="E196" t="s">
        <v>198</v>
      </c>
      <c r="F196" s="3">
        <v>45663</v>
      </c>
      <c r="G196" s="3" t="str">
        <f>TEXT(Table1[[#This Row],[Date]],"dddd")</f>
        <v>Monday</v>
      </c>
      <c r="H196" s="3" t="str">
        <f>TEXT(Table1[[#This Row],[Date]],"mmmm")</f>
        <v>January</v>
      </c>
      <c r="I196" s="3" t="str">
        <f>TEXT(Table1[[#This Row],[Date]],"yyyy")</f>
        <v>2025</v>
      </c>
      <c r="J196" t="s">
        <v>920</v>
      </c>
      <c r="K196">
        <v>38</v>
      </c>
      <c r="L196">
        <v>330.88</v>
      </c>
      <c r="M196">
        <v>12573.44</v>
      </c>
      <c r="O196" t="s">
        <v>67</v>
      </c>
      <c r="P196" t="s">
        <v>9528</v>
      </c>
      <c r="Q196" t="s">
        <v>31</v>
      </c>
      <c r="R196">
        <v>4.7</v>
      </c>
      <c r="S196" t="str">
        <f>IF(Table1[Audit_Score]&gt;3,"Excellent",IF(Table1[Audit_Score]&gt;=2,"Good","Poor"))</f>
        <v>Excellent</v>
      </c>
      <c r="T196" t="s">
        <v>921</v>
      </c>
      <c r="U196" t="s">
        <v>41</v>
      </c>
    </row>
    <row r="197" spans="1:21" x14ac:dyDescent="0.3">
      <c r="A197" t="s">
        <v>922</v>
      </c>
      <c r="B197" t="s">
        <v>361</v>
      </c>
      <c r="C197" t="s">
        <v>295</v>
      </c>
      <c r="D197" t="s">
        <v>45</v>
      </c>
      <c r="E197" t="s">
        <v>296</v>
      </c>
      <c r="F197" s="3">
        <v>45651</v>
      </c>
      <c r="G197" s="3" t="str">
        <f>TEXT(Table1[[#This Row],[Date]],"dddd")</f>
        <v>Wednesday</v>
      </c>
      <c r="H197" s="3" t="str">
        <f>TEXT(Table1[[#This Row],[Date]],"mmmm")</f>
        <v>December</v>
      </c>
      <c r="I197" s="3" t="str">
        <f>TEXT(Table1[[#This Row],[Date]],"yyyy")</f>
        <v>2024</v>
      </c>
      <c r="J197" t="s">
        <v>913</v>
      </c>
      <c r="K197">
        <v>25</v>
      </c>
      <c r="L197">
        <v>412.62</v>
      </c>
      <c r="M197">
        <v>10315.5</v>
      </c>
      <c r="O197" t="s">
        <v>22</v>
      </c>
      <c r="P197" t="s">
        <v>9528</v>
      </c>
      <c r="Q197" t="s">
        <v>31</v>
      </c>
      <c r="R197">
        <v>2.2000000000000002</v>
      </c>
      <c r="S197" t="str">
        <f>IF(Table1[Audit_Score]&gt;3,"Excellent",IF(Table1[Audit_Score]&gt;=2,"Good","Poor"))</f>
        <v>Good</v>
      </c>
      <c r="T197" t="s">
        <v>923</v>
      </c>
      <c r="U197" t="s">
        <v>41</v>
      </c>
    </row>
    <row r="198" spans="1:21" x14ac:dyDescent="0.3">
      <c r="A198" t="s">
        <v>924</v>
      </c>
      <c r="B198" t="s">
        <v>376</v>
      </c>
      <c r="C198" t="s">
        <v>925</v>
      </c>
      <c r="D198" t="s">
        <v>36</v>
      </c>
      <c r="E198" t="s">
        <v>198</v>
      </c>
      <c r="F198" s="3">
        <v>45494</v>
      </c>
      <c r="G198" s="3" t="str">
        <f>TEXT(Table1[[#This Row],[Date]],"dddd")</f>
        <v>Sunday</v>
      </c>
      <c r="H198" s="3" t="str">
        <f>TEXT(Table1[[#This Row],[Date]],"mmmm")</f>
        <v>July</v>
      </c>
      <c r="I198" s="3" t="str">
        <f>TEXT(Table1[[#This Row],[Date]],"yyyy")</f>
        <v>2024</v>
      </c>
      <c r="J198" t="s">
        <v>926</v>
      </c>
      <c r="K198">
        <v>44</v>
      </c>
      <c r="L198">
        <f>VLOOKUP(Field_Sales_Data!J:J,Product_Info!A:H,7,0)</f>
        <v>0</v>
      </c>
      <c r="M198">
        <v>18269.240000000002</v>
      </c>
      <c r="O198" t="s">
        <v>67</v>
      </c>
      <c r="P198" t="s">
        <v>9529</v>
      </c>
      <c r="Q198" t="s">
        <v>87</v>
      </c>
      <c r="R198">
        <v>4</v>
      </c>
      <c r="S198" t="str">
        <f>IF(Table1[Audit_Score]&gt;3,"Excellent",IF(Table1[Audit_Score]&gt;=2,"Good","Poor"))</f>
        <v>Excellent</v>
      </c>
      <c r="T198" t="s">
        <v>927</v>
      </c>
    </row>
    <row r="199" spans="1:21" x14ac:dyDescent="0.3">
      <c r="A199" t="s">
        <v>928</v>
      </c>
      <c r="B199" t="s">
        <v>310</v>
      </c>
      <c r="C199" t="s">
        <v>929</v>
      </c>
      <c r="D199" t="s">
        <v>45</v>
      </c>
      <c r="E199" t="s">
        <v>46</v>
      </c>
      <c r="F199" s="3">
        <v>45648</v>
      </c>
      <c r="G199" s="3" t="str">
        <f>TEXT(Table1[[#This Row],[Date]],"dddd")</f>
        <v>Sunday</v>
      </c>
      <c r="H199" s="3" t="str">
        <f>TEXT(Table1[[#This Row],[Date]],"mmmm")</f>
        <v>December</v>
      </c>
      <c r="I199" s="3" t="str">
        <f>TEXT(Table1[[#This Row],[Date]],"yyyy")</f>
        <v>2024</v>
      </c>
      <c r="J199" t="s">
        <v>881</v>
      </c>
      <c r="K199">
        <v>23</v>
      </c>
      <c r="L199">
        <v>294.05</v>
      </c>
      <c r="M199">
        <v>6763.15</v>
      </c>
      <c r="O199" t="s">
        <v>67</v>
      </c>
      <c r="P199" t="s">
        <v>9528</v>
      </c>
      <c r="Q199" t="s">
        <v>87</v>
      </c>
      <c r="R199">
        <v>3.1</v>
      </c>
      <c r="S199" t="str">
        <f>IF(Table1[Audit_Score]&gt;3,"Excellent",IF(Table1[Audit_Score]&gt;=2,"Good","Poor"))</f>
        <v>Excellent</v>
      </c>
      <c r="T199" t="s">
        <v>930</v>
      </c>
    </row>
    <row r="200" spans="1:21" x14ac:dyDescent="0.3">
      <c r="A200" t="s">
        <v>931</v>
      </c>
      <c r="B200" t="s">
        <v>932</v>
      </c>
      <c r="C200" t="s">
        <v>933</v>
      </c>
      <c r="D200" t="s">
        <v>36</v>
      </c>
      <c r="E200" t="s">
        <v>85</v>
      </c>
      <c r="F200" s="3">
        <v>45731</v>
      </c>
      <c r="G200" s="3" t="str">
        <f>TEXT(Table1[[#This Row],[Date]],"dddd")</f>
        <v>Saturday</v>
      </c>
      <c r="H200" s="3" t="str">
        <f>TEXT(Table1[[#This Row],[Date]],"mmmm")</f>
        <v>March</v>
      </c>
      <c r="I200" s="3" t="str">
        <f>TEXT(Table1[[#This Row],[Date]],"yyyy")</f>
        <v>2025</v>
      </c>
      <c r="J200" t="s">
        <v>934</v>
      </c>
      <c r="K200">
        <v>46</v>
      </c>
      <c r="L200">
        <v>192.9</v>
      </c>
      <c r="M200">
        <v>8873.4</v>
      </c>
      <c r="O200" t="s">
        <v>22</v>
      </c>
      <c r="P200" t="s">
        <v>9528</v>
      </c>
      <c r="Q200" t="s">
        <v>31</v>
      </c>
      <c r="R200">
        <v>3.9</v>
      </c>
      <c r="S200" t="str">
        <f>IF(Table1[Audit_Score]&gt;3,"Excellent",IF(Table1[Audit_Score]&gt;=2,"Good","Poor"))</f>
        <v>Excellent</v>
      </c>
      <c r="T200" t="s">
        <v>935</v>
      </c>
    </row>
    <row r="201" spans="1:21" x14ac:dyDescent="0.3">
      <c r="A201" t="s">
        <v>936</v>
      </c>
      <c r="B201" t="s">
        <v>889</v>
      </c>
      <c r="C201" t="s">
        <v>937</v>
      </c>
      <c r="D201" t="s">
        <v>78</v>
      </c>
      <c r="E201" t="s">
        <v>110</v>
      </c>
      <c r="F201" s="3">
        <v>45913</v>
      </c>
      <c r="G201" s="3" t="str">
        <f>TEXT(Table1[[#This Row],[Date]],"dddd")</f>
        <v>Saturday</v>
      </c>
      <c r="H201" s="3" t="str">
        <f>TEXT(Table1[[#This Row],[Date]],"mmmm")</f>
        <v>September</v>
      </c>
      <c r="I201" s="3" t="str">
        <f>TEXT(Table1[[#This Row],[Date]],"yyyy")</f>
        <v>2025</v>
      </c>
      <c r="J201" t="s">
        <v>938</v>
      </c>
      <c r="K201">
        <v>18</v>
      </c>
      <c r="L201">
        <v>127.08</v>
      </c>
      <c r="M201">
        <v>2287.44</v>
      </c>
      <c r="O201" t="s">
        <v>39</v>
      </c>
      <c r="P201" t="s">
        <v>9529</v>
      </c>
      <c r="Q201" t="s">
        <v>31</v>
      </c>
      <c r="R201">
        <v>1.1000000000000001</v>
      </c>
      <c r="S201" t="str">
        <f>IF(Table1[Audit_Score]&gt;3,"Excellent",IF(Table1[Audit_Score]&gt;=2,"Good","Poor"))</f>
        <v>Poor</v>
      </c>
      <c r="T201" t="s">
        <v>939</v>
      </c>
    </row>
    <row r="202" spans="1:21" x14ac:dyDescent="0.3">
      <c r="A202" t="s">
        <v>940</v>
      </c>
      <c r="B202" t="s">
        <v>758</v>
      </c>
      <c r="C202" t="s">
        <v>941</v>
      </c>
      <c r="D202" t="s">
        <v>45</v>
      </c>
      <c r="E202" t="s">
        <v>116</v>
      </c>
      <c r="F202" s="3">
        <v>45537</v>
      </c>
      <c r="G202" s="3" t="str">
        <f>TEXT(Table1[[#This Row],[Date]],"dddd")</f>
        <v>Monday</v>
      </c>
      <c r="H202" s="3" t="str">
        <f>TEXT(Table1[[#This Row],[Date]],"mmmm")</f>
        <v>September</v>
      </c>
      <c r="I202" s="3" t="str">
        <f>TEXT(Table1[[#This Row],[Date]],"yyyy")</f>
        <v>2024</v>
      </c>
      <c r="J202" t="s">
        <v>942</v>
      </c>
      <c r="K202">
        <v>36</v>
      </c>
      <c r="L202">
        <v>192.52</v>
      </c>
      <c r="M202">
        <v>6930.72</v>
      </c>
      <c r="O202" t="s">
        <v>39</v>
      </c>
      <c r="P202" t="s">
        <v>9528</v>
      </c>
      <c r="Q202" t="s">
        <v>31</v>
      </c>
      <c r="R202">
        <v>4.4000000000000004</v>
      </c>
      <c r="S202" t="str">
        <f>IF(Table1[Audit_Score]&gt;3,"Excellent",IF(Table1[Audit_Score]&gt;=2,"Good","Poor"))</f>
        <v>Excellent</v>
      </c>
      <c r="T202" t="s">
        <v>943</v>
      </c>
    </row>
    <row r="203" spans="1:21" x14ac:dyDescent="0.3">
      <c r="A203" t="s">
        <v>944</v>
      </c>
      <c r="B203" t="s">
        <v>945</v>
      </c>
      <c r="C203" t="s">
        <v>946</v>
      </c>
      <c r="D203" t="s">
        <v>19</v>
      </c>
      <c r="E203" t="s">
        <v>187</v>
      </c>
      <c r="F203" s="3">
        <v>45846</v>
      </c>
      <c r="G203" s="3" t="str">
        <f>TEXT(Table1[[#This Row],[Date]],"dddd")</f>
        <v>Tuesday</v>
      </c>
      <c r="H203" s="3" t="str">
        <f>TEXT(Table1[[#This Row],[Date]],"mmmm")</f>
        <v>July</v>
      </c>
      <c r="I203" s="3" t="str">
        <f>TEXT(Table1[[#This Row],[Date]],"yyyy")</f>
        <v>2025</v>
      </c>
      <c r="J203" t="s">
        <v>947</v>
      </c>
      <c r="K203">
        <v>37</v>
      </c>
      <c r="L203">
        <v>48.33</v>
      </c>
      <c r="M203">
        <v>1788.21</v>
      </c>
      <c r="O203" t="s">
        <v>105</v>
      </c>
      <c r="P203" t="s">
        <v>9529</v>
      </c>
      <c r="Q203" t="s">
        <v>31</v>
      </c>
      <c r="R203">
        <v>2</v>
      </c>
      <c r="S203" t="str">
        <f>IF(Table1[Audit_Score]&gt;3,"Excellent",IF(Table1[Audit_Score]&gt;=2,"Good","Poor"))</f>
        <v>Good</v>
      </c>
      <c r="T203" t="s">
        <v>948</v>
      </c>
      <c r="U203" t="s">
        <v>41</v>
      </c>
    </row>
    <row r="204" spans="1:21" x14ac:dyDescent="0.3">
      <c r="A204" t="s">
        <v>949</v>
      </c>
      <c r="B204" t="s">
        <v>202</v>
      </c>
      <c r="C204" t="s">
        <v>203</v>
      </c>
      <c r="D204" t="s">
        <v>19</v>
      </c>
      <c r="E204" t="s">
        <v>198</v>
      </c>
      <c r="F204" s="3">
        <v>45716</v>
      </c>
      <c r="G204" s="3" t="str">
        <f>TEXT(Table1[[#This Row],[Date]],"dddd")</f>
        <v>Friday</v>
      </c>
      <c r="H204" s="3" t="str">
        <f>TEXT(Table1[[#This Row],[Date]],"mmmm")</f>
        <v>February</v>
      </c>
      <c r="I204" s="3" t="str">
        <f>TEXT(Table1[[#This Row],[Date]],"yyyy")</f>
        <v>2025</v>
      </c>
      <c r="J204" t="s">
        <v>950</v>
      </c>
      <c r="K204">
        <v>27</v>
      </c>
      <c r="L204">
        <v>137.16</v>
      </c>
      <c r="M204">
        <v>3703.32</v>
      </c>
      <c r="O204" t="s">
        <v>105</v>
      </c>
      <c r="P204" t="s">
        <v>9528</v>
      </c>
      <c r="Q204" t="s">
        <v>31</v>
      </c>
      <c r="R204">
        <v>4.3</v>
      </c>
      <c r="S204" t="str">
        <f>IF(Table1[Audit_Score]&gt;3,"Excellent",IF(Table1[Audit_Score]&gt;=2,"Good","Poor"))</f>
        <v>Excellent</v>
      </c>
      <c r="T204" t="s">
        <v>951</v>
      </c>
      <c r="U204" t="s">
        <v>41</v>
      </c>
    </row>
    <row r="205" spans="1:21" x14ac:dyDescent="0.3">
      <c r="A205" t="s">
        <v>952</v>
      </c>
      <c r="B205" t="s">
        <v>953</v>
      </c>
      <c r="C205" t="s">
        <v>954</v>
      </c>
      <c r="D205" t="s">
        <v>78</v>
      </c>
      <c r="E205" t="s">
        <v>122</v>
      </c>
      <c r="F205" s="3">
        <v>45588</v>
      </c>
      <c r="G205" s="3" t="str">
        <f>TEXT(Table1[[#This Row],[Date]],"dddd")</f>
        <v>Wednesday</v>
      </c>
      <c r="H205" s="3" t="str">
        <f>TEXT(Table1[[#This Row],[Date]],"mmmm")</f>
        <v>October</v>
      </c>
      <c r="I205" s="3" t="str">
        <f>TEXT(Table1[[#This Row],[Date]],"yyyy")</f>
        <v>2024</v>
      </c>
      <c r="J205" t="s">
        <v>955</v>
      </c>
      <c r="K205">
        <v>7</v>
      </c>
      <c r="L205">
        <v>139.02000000000001</v>
      </c>
      <c r="M205">
        <v>973.14</v>
      </c>
      <c r="O205" t="s">
        <v>39</v>
      </c>
      <c r="P205" t="s">
        <v>9529</v>
      </c>
      <c r="Q205" t="s">
        <v>87</v>
      </c>
      <c r="R205">
        <v>2.4</v>
      </c>
      <c r="S205" t="str">
        <f>IF(Table1[Audit_Score]&gt;3,"Excellent",IF(Table1[Audit_Score]&gt;=2,"Good","Poor"))</f>
        <v>Good</v>
      </c>
      <c r="T205" t="s">
        <v>956</v>
      </c>
    </row>
    <row r="206" spans="1:21" x14ac:dyDescent="0.3">
      <c r="A206" t="s">
        <v>957</v>
      </c>
      <c r="B206" t="s">
        <v>958</v>
      </c>
      <c r="C206" t="s">
        <v>959</v>
      </c>
      <c r="D206" t="s">
        <v>58</v>
      </c>
      <c r="E206" t="s">
        <v>138</v>
      </c>
      <c r="F206" s="3">
        <v>45565</v>
      </c>
      <c r="G206" s="3" t="str">
        <f>TEXT(Table1[[#This Row],[Date]],"dddd")</f>
        <v>Monday</v>
      </c>
      <c r="H206" s="3" t="str">
        <f>TEXT(Table1[[#This Row],[Date]],"mmmm")</f>
        <v>September</v>
      </c>
      <c r="I206" s="3" t="str">
        <f>TEXT(Table1[[#This Row],[Date]],"yyyy")</f>
        <v>2024</v>
      </c>
      <c r="J206" t="s">
        <v>960</v>
      </c>
      <c r="K206">
        <v>17</v>
      </c>
      <c r="L206">
        <v>278.49</v>
      </c>
      <c r="M206">
        <v>4734.33</v>
      </c>
      <c r="O206" t="s">
        <v>67</v>
      </c>
      <c r="P206" t="s">
        <v>9529</v>
      </c>
      <c r="Q206" t="s">
        <v>31</v>
      </c>
      <c r="R206">
        <v>2.5</v>
      </c>
      <c r="S206" t="str">
        <f>IF(Table1[Audit_Score]&gt;3,"Excellent",IF(Table1[Audit_Score]&gt;=2,"Good","Poor"))</f>
        <v>Good</v>
      </c>
      <c r="T206" t="s">
        <v>961</v>
      </c>
    </row>
    <row r="207" spans="1:21" x14ac:dyDescent="0.3">
      <c r="A207" t="s">
        <v>962</v>
      </c>
      <c r="B207" t="s">
        <v>963</v>
      </c>
      <c r="C207" t="s">
        <v>455</v>
      </c>
      <c r="D207" t="s">
        <v>45</v>
      </c>
      <c r="E207" t="s">
        <v>160</v>
      </c>
      <c r="F207" s="3">
        <v>45786</v>
      </c>
      <c r="G207" s="3" t="str">
        <f>TEXT(Table1[[#This Row],[Date]],"dddd")</f>
        <v>Friday</v>
      </c>
      <c r="H207" s="3" t="str">
        <f>TEXT(Table1[[#This Row],[Date]],"mmmm")</f>
        <v>May</v>
      </c>
      <c r="I207" s="3" t="str">
        <f>TEXT(Table1[[#This Row],[Date]],"yyyy")</f>
        <v>2025</v>
      </c>
      <c r="J207" t="s">
        <v>964</v>
      </c>
      <c r="K207">
        <v>24</v>
      </c>
      <c r="L207">
        <v>28.14</v>
      </c>
      <c r="M207">
        <v>675.36</v>
      </c>
      <c r="O207" t="s">
        <v>105</v>
      </c>
      <c r="P207" t="s">
        <v>9528</v>
      </c>
      <c r="Q207" t="s">
        <v>31</v>
      </c>
      <c r="R207">
        <v>4.8</v>
      </c>
      <c r="S207" t="str">
        <f>IF(Table1[Audit_Score]&gt;3,"Excellent",IF(Table1[Audit_Score]&gt;=2,"Good","Poor"))</f>
        <v>Excellent</v>
      </c>
      <c r="T207" t="s">
        <v>965</v>
      </c>
      <c r="U207" t="s">
        <v>41</v>
      </c>
    </row>
    <row r="208" spans="1:21" x14ac:dyDescent="0.3">
      <c r="A208" t="s">
        <v>966</v>
      </c>
      <c r="B208" t="s">
        <v>563</v>
      </c>
      <c r="C208" t="s">
        <v>967</v>
      </c>
      <c r="D208" t="s">
        <v>19</v>
      </c>
      <c r="E208" t="s">
        <v>187</v>
      </c>
      <c r="F208" s="3">
        <v>45819</v>
      </c>
      <c r="G208" s="3" t="str">
        <f>TEXT(Table1[[#This Row],[Date]],"dddd")</f>
        <v>Wednesday</v>
      </c>
      <c r="H208" s="3" t="str">
        <f>TEXT(Table1[[#This Row],[Date]],"mmmm")</f>
        <v>June</v>
      </c>
      <c r="I208" s="3" t="str">
        <f>TEXT(Table1[[#This Row],[Date]],"yyyy")</f>
        <v>2025</v>
      </c>
      <c r="J208" t="s">
        <v>968</v>
      </c>
      <c r="K208">
        <v>39</v>
      </c>
      <c r="L208">
        <v>245.78</v>
      </c>
      <c r="M208">
        <v>9585.42</v>
      </c>
      <c r="O208" t="s">
        <v>67</v>
      </c>
      <c r="P208" t="s">
        <v>9528</v>
      </c>
      <c r="Q208" t="s">
        <v>31</v>
      </c>
      <c r="R208">
        <v>3.3</v>
      </c>
      <c r="S208" t="str">
        <f>IF(Table1[Audit_Score]&gt;3,"Excellent",IF(Table1[Audit_Score]&gt;=2,"Good","Poor"))</f>
        <v>Excellent</v>
      </c>
      <c r="T208" t="s">
        <v>969</v>
      </c>
      <c r="U208" t="s">
        <v>41</v>
      </c>
    </row>
    <row r="209" spans="1:21" x14ac:dyDescent="0.3">
      <c r="A209" t="s">
        <v>970</v>
      </c>
      <c r="B209" t="s">
        <v>971</v>
      </c>
      <c r="C209" t="s">
        <v>259</v>
      </c>
      <c r="D209" t="s">
        <v>45</v>
      </c>
      <c r="E209" t="s">
        <v>46</v>
      </c>
      <c r="F209" s="3">
        <v>45974</v>
      </c>
      <c r="G209" s="3" t="str">
        <f>TEXT(Table1[[#This Row],[Date]],"dddd")</f>
        <v>Thursday</v>
      </c>
      <c r="H209" s="3" t="str">
        <f>TEXT(Table1[[#This Row],[Date]],"mmmm")</f>
        <v>November</v>
      </c>
      <c r="I209" s="3" t="str">
        <f>TEXT(Table1[[#This Row],[Date]],"yyyy")</f>
        <v>2025</v>
      </c>
      <c r="J209" t="s">
        <v>781</v>
      </c>
      <c r="K209">
        <v>24</v>
      </c>
      <c r="L209">
        <v>85.75</v>
      </c>
      <c r="M209">
        <v>2058</v>
      </c>
      <c r="O209" t="s">
        <v>67</v>
      </c>
      <c r="P209" t="s">
        <v>9528</v>
      </c>
      <c r="Q209" t="s">
        <v>31</v>
      </c>
      <c r="R209">
        <v>3.4</v>
      </c>
      <c r="S209" t="str">
        <f>IF(Table1[Audit_Score]&gt;3,"Excellent",IF(Table1[Audit_Score]&gt;=2,"Good","Poor"))</f>
        <v>Excellent</v>
      </c>
      <c r="T209" t="s">
        <v>972</v>
      </c>
    </row>
    <row r="210" spans="1:21" x14ac:dyDescent="0.3">
      <c r="A210" t="s">
        <v>973</v>
      </c>
      <c r="B210" t="s">
        <v>974</v>
      </c>
      <c r="C210" t="s">
        <v>975</v>
      </c>
      <c r="D210" t="s">
        <v>19</v>
      </c>
      <c r="E210" t="s">
        <v>92</v>
      </c>
      <c r="F210" s="3">
        <v>45782</v>
      </c>
      <c r="G210" s="3" t="str">
        <f>TEXT(Table1[[#This Row],[Date]],"dddd")</f>
        <v>Monday</v>
      </c>
      <c r="H210" s="3" t="str">
        <f>TEXT(Table1[[#This Row],[Date]],"mmmm")</f>
        <v>May</v>
      </c>
      <c r="I210" s="3" t="str">
        <f>TEXT(Table1[[#This Row],[Date]],"yyyy")</f>
        <v>2025</v>
      </c>
      <c r="J210" t="s">
        <v>976</v>
      </c>
      <c r="K210">
        <v>0</v>
      </c>
      <c r="L210">
        <v>134.07</v>
      </c>
      <c r="M210" s="5">
        <v>0</v>
      </c>
      <c r="N210" t="s">
        <v>9532</v>
      </c>
      <c r="O210" t="s">
        <v>39</v>
      </c>
      <c r="P210" t="s">
        <v>9529</v>
      </c>
      <c r="Q210" t="s">
        <v>31</v>
      </c>
      <c r="R210">
        <v>2.8</v>
      </c>
      <c r="S210" t="str">
        <f>IF(Table1[Audit_Score]&gt;3,"Excellent",IF(Table1[Audit_Score]&gt;=2,"Good","Poor"))</f>
        <v>Good</v>
      </c>
      <c r="T210" t="s">
        <v>977</v>
      </c>
    </row>
    <row r="211" spans="1:21" x14ac:dyDescent="0.3">
      <c r="A211" t="s">
        <v>978</v>
      </c>
      <c r="B211" t="s">
        <v>43</v>
      </c>
      <c r="C211" t="s">
        <v>880</v>
      </c>
      <c r="D211" t="s">
        <v>19</v>
      </c>
      <c r="E211" t="s">
        <v>187</v>
      </c>
      <c r="F211" s="3">
        <v>45889</v>
      </c>
      <c r="G211" s="3" t="str">
        <f>TEXT(Table1[[#This Row],[Date]],"dddd")</f>
        <v>Wednesday</v>
      </c>
      <c r="H211" s="3" t="str">
        <f>TEXT(Table1[[#This Row],[Date]],"mmmm")</f>
        <v>August</v>
      </c>
      <c r="I211" s="3" t="str">
        <f>TEXT(Table1[[#This Row],[Date]],"yyyy")</f>
        <v>2025</v>
      </c>
      <c r="J211" t="s">
        <v>979</v>
      </c>
      <c r="K211">
        <v>43</v>
      </c>
      <c r="L211">
        <v>67.27</v>
      </c>
      <c r="M211">
        <v>2892.61</v>
      </c>
      <c r="O211" t="s">
        <v>30</v>
      </c>
      <c r="P211" t="s">
        <v>9528</v>
      </c>
      <c r="Q211" t="s">
        <v>31</v>
      </c>
      <c r="R211">
        <v>3.4</v>
      </c>
      <c r="S211" t="str">
        <f>IF(Table1[Audit_Score]&gt;3,"Excellent",IF(Table1[Audit_Score]&gt;=2,"Good","Poor"))</f>
        <v>Excellent</v>
      </c>
      <c r="T211" t="s">
        <v>980</v>
      </c>
      <c r="U211" t="s">
        <v>41</v>
      </c>
    </row>
    <row r="212" spans="1:21" x14ac:dyDescent="0.3">
      <c r="A212" t="s">
        <v>981</v>
      </c>
      <c r="B212" t="s">
        <v>982</v>
      </c>
      <c r="C212" t="s">
        <v>175</v>
      </c>
      <c r="D212" t="s">
        <v>36</v>
      </c>
      <c r="E212" t="s">
        <v>72</v>
      </c>
      <c r="F212" s="3">
        <v>45632</v>
      </c>
      <c r="G212" s="3" t="str">
        <f>TEXT(Table1[[#This Row],[Date]],"dddd")</f>
        <v>Friday</v>
      </c>
      <c r="H212" s="3" t="str">
        <f>TEXT(Table1[[#This Row],[Date]],"mmmm")</f>
        <v>December</v>
      </c>
      <c r="I212" s="3" t="str">
        <f>TEXT(Table1[[#This Row],[Date]],"yyyy")</f>
        <v>2024</v>
      </c>
      <c r="J212" t="s">
        <v>983</v>
      </c>
      <c r="K212">
        <v>48</v>
      </c>
      <c r="L212">
        <v>54.74</v>
      </c>
      <c r="M212">
        <v>2627.52</v>
      </c>
      <c r="O212" t="s">
        <v>22</v>
      </c>
      <c r="P212" t="s">
        <v>9529</v>
      </c>
      <c r="Q212" t="s">
        <v>23</v>
      </c>
      <c r="R212">
        <v>2.5</v>
      </c>
      <c r="S212" t="str">
        <f>IF(Table1[Audit_Score]&gt;3,"Excellent",IF(Table1[Audit_Score]&gt;=2,"Good","Poor"))</f>
        <v>Good</v>
      </c>
      <c r="T212" t="s">
        <v>984</v>
      </c>
      <c r="U212" t="s">
        <v>41</v>
      </c>
    </row>
    <row r="213" spans="1:21" x14ac:dyDescent="0.3">
      <c r="A213" t="s">
        <v>985</v>
      </c>
      <c r="B213" t="s">
        <v>986</v>
      </c>
      <c r="C213" t="s">
        <v>604</v>
      </c>
      <c r="D213" t="s">
        <v>19</v>
      </c>
      <c r="E213" t="s">
        <v>187</v>
      </c>
      <c r="F213" s="3">
        <v>45551</v>
      </c>
      <c r="G213" s="3" t="str">
        <f>TEXT(Table1[[#This Row],[Date]],"dddd")</f>
        <v>Monday</v>
      </c>
      <c r="H213" s="3" t="str">
        <f>TEXT(Table1[[#This Row],[Date]],"mmmm")</f>
        <v>September</v>
      </c>
      <c r="I213" s="3" t="str">
        <f>TEXT(Table1[[#This Row],[Date]],"yyyy")</f>
        <v>2024</v>
      </c>
      <c r="J213" t="s">
        <v>987</v>
      </c>
      <c r="K213">
        <v>41</v>
      </c>
      <c r="L213">
        <v>121.58</v>
      </c>
      <c r="M213">
        <v>4984.78</v>
      </c>
      <c r="O213" t="s">
        <v>22</v>
      </c>
      <c r="P213" t="s">
        <v>9529</v>
      </c>
      <c r="Q213" t="s">
        <v>87</v>
      </c>
      <c r="R213">
        <v>4.2</v>
      </c>
      <c r="S213" t="str">
        <f>IF(Table1[Audit_Score]&gt;3,"Excellent",IF(Table1[Audit_Score]&gt;=2,"Good","Poor"))</f>
        <v>Excellent</v>
      </c>
      <c r="T213" t="s">
        <v>988</v>
      </c>
    </row>
    <row r="214" spans="1:21" x14ac:dyDescent="0.3">
      <c r="A214" t="s">
        <v>989</v>
      </c>
      <c r="B214" t="s">
        <v>990</v>
      </c>
      <c r="C214" t="s">
        <v>633</v>
      </c>
      <c r="D214" t="s">
        <v>36</v>
      </c>
      <c r="E214" t="s">
        <v>72</v>
      </c>
      <c r="F214" s="3">
        <v>45590</v>
      </c>
      <c r="G214" s="3" t="str">
        <f>TEXT(Table1[[#This Row],[Date]],"dddd")</f>
        <v>Friday</v>
      </c>
      <c r="H214" s="3" t="str">
        <f>TEXT(Table1[[#This Row],[Date]],"mmmm")</f>
        <v>October</v>
      </c>
      <c r="I214" s="3" t="str">
        <f>TEXT(Table1[[#This Row],[Date]],"yyyy")</f>
        <v>2024</v>
      </c>
      <c r="J214" t="s">
        <v>991</v>
      </c>
      <c r="K214">
        <v>43</v>
      </c>
      <c r="L214">
        <v>198.48</v>
      </c>
      <c r="M214">
        <v>8534.64</v>
      </c>
      <c r="O214" t="s">
        <v>67</v>
      </c>
      <c r="P214" t="s">
        <v>9528</v>
      </c>
      <c r="Q214" t="s">
        <v>87</v>
      </c>
      <c r="R214">
        <v>2.5</v>
      </c>
      <c r="S214" t="str">
        <f>IF(Table1[Audit_Score]&gt;3,"Excellent",IF(Table1[Audit_Score]&gt;=2,"Good","Poor"))</f>
        <v>Good</v>
      </c>
      <c r="T214" t="s">
        <v>992</v>
      </c>
    </row>
    <row r="215" spans="1:21" x14ac:dyDescent="0.3">
      <c r="A215" t="s">
        <v>993</v>
      </c>
      <c r="B215" t="s">
        <v>905</v>
      </c>
      <c r="C215" t="s">
        <v>994</v>
      </c>
      <c r="D215" t="s">
        <v>19</v>
      </c>
      <c r="E215" t="s">
        <v>198</v>
      </c>
      <c r="F215" s="3">
        <v>45455</v>
      </c>
      <c r="G215" s="3" t="str">
        <f>TEXT(Table1[[#This Row],[Date]],"dddd")</f>
        <v>Wednesday</v>
      </c>
      <c r="H215" s="3" t="str">
        <f>TEXT(Table1[[#This Row],[Date]],"mmmm")</f>
        <v>June</v>
      </c>
      <c r="I215" s="3" t="str">
        <f>TEXT(Table1[[#This Row],[Date]],"yyyy")</f>
        <v>2024</v>
      </c>
      <c r="J215" t="s">
        <v>995</v>
      </c>
      <c r="K215">
        <v>8</v>
      </c>
      <c r="L215">
        <v>18.95</v>
      </c>
      <c r="M215">
        <v>151.6</v>
      </c>
      <c r="O215" t="s">
        <v>105</v>
      </c>
      <c r="P215" t="s">
        <v>9528</v>
      </c>
      <c r="Q215" t="s">
        <v>31</v>
      </c>
      <c r="R215">
        <v>1.6</v>
      </c>
      <c r="S215" t="str">
        <f>IF(Table1[Audit_Score]&gt;3,"Excellent",IF(Table1[Audit_Score]&gt;=2,"Good","Poor"))</f>
        <v>Poor</v>
      </c>
      <c r="T215" t="s">
        <v>996</v>
      </c>
    </row>
    <row r="216" spans="1:21" x14ac:dyDescent="0.3">
      <c r="A216" t="s">
        <v>997</v>
      </c>
      <c r="B216" t="s">
        <v>253</v>
      </c>
      <c r="C216" t="s">
        <v>165</v>
      </c>
      <c r="D216" t="s">
        <v>58</v>
      </c>
      <c r="E216" t="s">
        <v>154</v>
      </c>
      <c r="F216" s="3">
        <v>45976</v>
      </c>
      <c r="G216" s="3" t="str">
        <f>TEXT(Table1[[#This Row],[Date]],"dddd")</f>
        <v>Saturday</v>
      </c>
      <c r="H216" s="3" t="str">
        <f>TEXT(Table1[[#This Row],[Date]],"mmmm")</f>
        <v>November</v>
      </c>
      <c r="I216" s="3" t="str">
        <f>TEXT(Table1[[#This Row],[Date]],"yyyy")</f>
        <v>2025</v>
      </c>
      <c r="J216" t="s">
        <v>998</v>
      </c>
      <c r="K216">
        <v>29</v>
      </c>
      <c r="L216">
        <f>VLOOKUP(Field_Sales_Data!J:J,Product_Info!A:H,7,0)</f>
        <v>0</v>
      </c>
      <c r="M216">
        <v>7311.19</v>
      </c>
      <c r="O216" t="s">
        <v>22</v>
      </c>
      <c r="P216" t="s">
        <v>9528</v>
      </c>
      <c r="Q216" t="s">
        <v>87</v>
      </c>
      <c r="R216">
        <v>4.3</v>
      </c>
      <c r="S216" t="str">
        <f>IF(Table1[Audit_Score]&gt;3,"Excellent",IF(Table1[Audit_Score]&gt;=2,"Good","Poor"))</f>
        <v>Excellent</v>
      </c>
      <c r="T216" t="s">
        <v>999</v>
      </c>
    </row>
    <row r="217" spans="1:21" x14ac:dyDescent="0.3">
      <c r="A217" t="s">
        <v>1000</v>
      </c>
      <c r="B217" t="s">
        <v>1001</v>
      </c>
      <c r="C217" t="s">
        <v>1002</v>
      </c>
      <c r="D217" t="s">
        <v>78</v>
      </c>
      <c r="E217" t="s">
        <v>103</v>
      </c>
      <c r="F217" s="3">
        <v>45440</v>
      </c>
      <c r="G217" s="3" t="str">
        <f>TEXT(Table1[[#This Row],[Date]],"dddd")</f>
        <v>Tuesday</v>
      </c>
      <c r="H217" s="3" t="str">
        <f>TEXT(Table1[[#This Row],[Date]],"mmmm")</f>
        <v>May</v>
      </c>
      <c r="I217" s="3" t="str">
        <f>TEXT(Table1[[#This Row],[Date]],"yyyy")</f>
        <v>2024</v>
      </c>
      <c r="J217" t="s">
        <v>1003</v>
      </c>
      <c r="K217">
        <v>43</v>
      </c>
      <c r="L217">
        <v>297.89</v>
      </c>
      <c r="M217">
        <v>12809.27</v>
      </c>
      <c r="O217" t="s">
        <v>39</v>
      </c>
      <c r="P217" t="s">
        <v>9529</v>
      </c>
      <c r="Q217" t="s">
        <v>23</v>
      </c>
      <c r="R217">
        <v>4.2</v>
      </c>
      <c r="S217" t="str">
        <f>IF(Table1[Audit_Score]&gt;3,"Excellent",IF(Table1[Audit_Score]&gt;=2,"Good","Poor"))</f>
        <v>Excellent</v>
      </c>
      <c r="T217" t="s">
        <v>1004</v>
      </c>
    </row>
    <row r="218" spans="1:21" x14ac:dyDescent="0.3">
      <c r="A218" t="s">
        <v>1005</v>
      </c>
      <c r="B218" t="s">
        <v>493</v>
      </c>
      <c r="C218" t="s">
        <v>1006</v>
      </c>
      <c r="D218" t="s">
        <v>36</v>
      </c>
      <c r="E218" t="s">
        <v>198</v>
      </c>
      <c r="F218" s="3">
        <v>45345</v>
      </c>
      <c r="G218" s="3" t="str">
        <f>TEXT(Table1[[#This Row],[Date]],"dddd")</f>
        <v>Friday</v>
      </c>
      <c r="H218" s="3" t="str">
        <f>TEXT(Table1[[#This Row],[Date]],"mmmm")</f>
        <v>February</v>
      </c>
      <c r="I218" s="3" t="str">
        <f>TEXT(Table1[[#This Row],[Date]],"yyyy")</f>
        <v>2024</v>
      </c>
      <c r="J218" t="s">
        <v>1007</v>
      </c>
      <c r="K218">
        <v>3</v>
      </c>
      <c r="L218">
        <v>260.87</v>
      </c>
      <c r="M218">
        <v>782.61</v>
      </c>
      <c r="O218" t="s">
        <v>105</v>
      </c>
      <c r="P218" t="s">
        <v>9529</v>
      </c>
      <c r="Q218" t="s">
        <v>23</v>
      </c>
      <c r="R218">
        <v>4.0999999999999996</v>
      </c>
      <c r="S218" t="str">
        <f>IF(Table1[Audit_Score]&gt;3,"Excellent",IF(Table1[Audit_Score]&gt;=2,"Good","Poor"))</f>
        <v>Excellent</v>
      </c>
      <c r="T218" t="s">
        <v>1008</v>
      </c>
      <c r="U218" t="s">
        <v>41</v>
      </c>
    </row>
    <row r="219" spans="1:21" x14ac:dyDescent="0.3">
      <c r="A219" t="s">
        <v>1009</v>
      </c>
      <c r="B219" t="s">
        <v>637</v>
      </c>
      <c r="C219" t="s">
        <v>1010</v>
      </c>
      <c r="D219" t="s">
        <v>19</v>
      </c>
      <c r="E219" t="s">
        <v>28</v>
      </c>
      <c r="F219" s="3">
        <v>45410</v>
      </c>
      <c r="G219" s="3" t="str">
        <f>TEXT(Table1[[#This Row],[Date]],"dddd")</f>
        <v>Sunday</v>
      </c>
      <c r="H219" s="3" t="str">
        <f>TEXT(Table1[[#This Row],[Date]],"mmmm")</f>
        <v>April</v>
      </c>
      <c r="I219" s="3" t="str">
        <f>TEXT(Table1[[#This Row],[Date]],"yyyy")</f>
        <v>2024</v>
      </c>
      <c r="J219" t="s">
        <v>1011</v>
      </c>
      <c r="K219">
        <v>8</v>
      </c>
      <c r="L219">
        <v>271.12</v>
      </c>
      <c r="M219">
        <v>2168.96</v>
      </c>
      <c r="O219" t="s">
        <v>22</v>
      </c>
      <c r="P219" t="s">
        <v>9528</v>
      </c>
      <c r="Q219" t="s">
        <v>23</v>
      </c>
      <c r="R219">
        <v>4.9000000000000004</v>
      </c>
      <c r="S219" t="str">
        <f>IF(Table1[Audit_Score]&gt;3,"Excellent",IF(Table1[Audit_Score]&gt;=2,"Good","Poor"))</f>
        <v>Excellent</v>
      </c>
      <c r="T219" t="s">
        <v>1012</v>
      </c>
    </row>
    <row r="220" spans="1:21" x14ac:dyDescent="0.3">
      <c r="A220" t="s">
        <v>1013</v>
      </c>
      <c r="B220" t="s">
        <v>535</v>
      </c>
      <c r="C220" t="s">
        <v>1014</v>
      </c>
      <c r="D220" t="s">
        <v>78</v>
      </c>
      <c r="E220" t="s">
        <v>79</v>
      </c>
      <c r="F220" s="3">
        <v>45347</v>
      </c>
      <c r="G220" s="3" t="str">
        <f>TEXT(Table1[[#This Row],[Date]],"dddd")</f>
        <v>Sunday</v>
      </c>
      <c r="H220" s="3" t="str">
        <f>TEXT(Table1[[#This Row],[Date]],"mmmm")</f>
        <v>February</v>
      </c>
      <c r="I220" s="3" t="str">
        <f>TEXT(Table1[[#This Row],[Date]],"yyyy")</f>
        <v>2024</v>
      </c>
      <c r="J220" t="s">
        <v>1015</v>
      </c>
      <c r="K220">
        <v>0</v>
      </c>
      <c r="L220">
        <f>VLOOKUP(Field_Sales_Data!J:J,Product_Info!A:H,7,0)</f>
        <v>0</v>
      </c>
      <c r="M220">
        <v>278.39999999999998</v>
      </c>
      <c r="O220" t="s">
        <v>67</v>
      </c>
      <c r="P220" t="s">
        <v>9528</v>
      </c>
      <c r="Q220" t="s">
        <v>31</v>
      </c>
      <c r="R220">
        <v>4.8</v>
      </c>
      <c r="S220" t="str">
        <f>IF(Table1[Audit_Score]&gt;3,"Excellent",IF(Table1[Audit_Score]&gt;=2,"Good","Poor"))</f>
        <v>Excellent</v>
      </c>
      <c r="T220" t="s">
        <v>1016</v>
      </c>
      <c r="U220" t="s">
        <v>41</v>
      </c>
    </row>
    <row r="221" spans="1:21" x14ac:dyDescent="0.3">
      <c r="A221" t="s">
        <v>1017</v>
      </c>
      <c r="B221" t="s">
        <v>1018</v>
      </c>
      <c r="C221" t="s">
        <v>858</v>
      </c>
      <c r="D221" t="s">
        <v>36</v>
      </c>
      <c r="E221" t="s">
        <v>198</v>
      </c>
      <c r="F221" s="3">
        <v>45338</v>
      </c>
      <c r="G221" s="3" t="str">
        <f>TEXT(Table1[[#This Row],[Date]],"dddd")</f>
        <v>Friday</v>
      </c>
      <c r="H221" s="3" t="str">
        <f>TEXT(Table1[[#This Row],[Date]],"mmmm")</f>
        <v>February</v>
      </c>
      <c r="I221" s="3" t="str">
        <f>TEXT(Table1[[#This Row],[Date]],"yyyy")</f>
        <v>2024</v>
      </c>
      <c r="J221" t="s">
        <v>1019</v>
      </c>
      <c r="K221">
        <v>38</v>
      </c>
      <c r="L221">
        <v>71.150000000000006</v>
      </c>
      <c r="M221">
        <v>2703.7</v>
      </c>
      <c r="O221" t="s">
        <v>39</v>
      </c>
      <c r="P221" t="s">
        <v>9528</v>
      </c>
      <c r="Q221" t="s">
        <v>31</v>
      </c>
      <c r="R221">
        <v>2.8</v>
      </c>
      <c r="S221" t="str">
        <f>IF(Table1[Audit_Score]&gt;3,"Excellent",IF(Table1[Audit_Score]&gt;=2,"Good","Poor"))</f>
        <v>Good</v>
      </c>
      <c r="T221" t="s">
        <v>1020</v>
      </c>
      <c r="U221" t="s">
        <v>41</v>
      </c>
    </row>
    <row r="222" spans="1:21" x14ac:dyDescent="0.3">
      <c r="A222" t="s">
        <v>1021</v>
      </c>
      <c r="B222" t="s">
        <v>185</v>
      </c>
      <c r="C222" t="s">
        <v>1022</v>
      </c>
      <c r="D222" t="s">
        <v>58</v>
      </c>
      <c r="E222" t="s">
        <v>244</v>
      </c>
      <c r="F222" s="3">
        <v>45843</v>
      </c>
      <c r="G222" s="3" t="str">
        <f>TEXT(Table1[[#This Row],[Date]],"dddd")</f>
        <v>Saturday</v>
      </c>
      <c r="H222" s="3" t="str">
        <f>TEXT(Table1[[#This Row],[Date]],"mmmm")</f>
        <v>July</v>
      </c>
      <c r="I222" s="3" t="str">
        <f>TEXT(Table1[[#This Row],[Date]],"yyyy")</f>
        <v>2025</v>
      </c>
      <c r="J222" t="s">
        <v>1023</v>
      </c>
      <c r="K222">
        <v>0</v>
      </c>
      <c r="L222">
        <v>445.8</v>
      </c>
      <c r="M222" s="5">
        <v>0</v>
      </c>
      <c r="N222" t="s">
        <v>9532</v>
      </c>
      <c r="O222" t="s">
        <v>105</v>
      </c>
      <c r="P222" t="s">
        <v>9529</v>
      </c>
      <c r="Q222" t="s">
        <v>31</v>
      </c>
      <c r="R222">
        <v>2</v>
      </c>
      <c r="S222" t="str">
        <f>IF(Table1[Audit_Score]&gt;3,"Excellent",IF(Table1[Audit_Score]&gt;=2,"Good","Poor"))</f>
        <v>Good</v>
      </c>
      <c r="T222" t="s">
        <v>1024</v>
      </c>
      <c r="U222" t="s">
        <v>41</v>
      </c>
    </row>
    <row r="223" spans="1:21" x14ac:dyDescent="0.3">
      <c r="A223" t="s">
        <v>1025</v>
      </c>
      <c r="B223" t="s">
        <v>51</v>
      </c>
      <c r="C223" t="s">
        <v>1026</v>
      </c>
      <c r="D223" t="s">
        <v>19</v>
      </c>
      <c r="E223" t="s">
        <v>187</v>
      </c>
      <c r="F223" s="3">
        <v>45528</v>
      </c>
      <c r="G223" s="3" t="str">
        <f>TEXT(Table1[[#This Row],[Date]],"dddd")</f>
        <v>Saturday</v>
      </c>
      <c r="H223" s="3" t="str">
        <f>TEXT(Table1[[#This Row],[Date]],"mmmm")</f>
        <v>August</v>
      </c>
      <c r="I223" s="3" t="str">
        <f>TEXT(Table1[[#This Row],[Date]],"yyyy")</f>
        <v>2024</v>
      </c>
      <c r="J223" t="s">
        <v>1027</v>
      </c>
      <c r="K223">
        <v>16</v>
      </c>
      <c r="L223">
        <v>38.06</v>
      </c>
      <c r="M223">
        <v>608.96</v>
      </c>
      <c r="O223" t="s">
        <v>22</v>
      </c>
      <c r="P223" t="s">
        <v>9529</v>
      </c>
      <c r="Q223" t="s">
        <v>31</v>
      </c>
      <c r="R223">
        <v>3.8</v>
      </c>
      <c r="S223" t="str">
        <f>IF(Table1[Audit_Score]&gt;3,"Excellent",IF(Table1[Audit_Score]&gt;=2,"Good","Poor"))</f>
        <v>Excellent</v>
      </c>
      <c r="T223" t="s">
        <v>1028</v>
      </c>
    </row>
    <row r="224" spans="1:21" x14ac:dyDescent="0.3">
      <c r="A224" t="s">
        <v>1029</v>
      </c>
      <c r="B224" t="s">
        <v>1030</v>
      </c>
      <c r="C224" t="s">
        <v>1031</v>
      </c>
      <c r="D224" t="s">
        <v>19</v>
      </c>
      <c r="E224" t="s">
        <v>20</v>
      </c>
      <c r="F224" s="3">
        <v>45551</v>
      </c>
      <c r="G224" s="3" t="str">
        <f>TEXT(Table1[[#This Row],[Date]],"dddd")</f>
        <v>Monday</v>
      </c>
      <c r="H224" s="3" t="str">
        <f>TEXT(Table1[[#This Row],[Date]],"mmmm")</f>
        <v>September</v>
      </c>
      <c r="I224" s="3" t="str">
        <f>TEXT(Table1[[#This Row],[Date]],"yyyy")</f>
        <v>2024</v>
      </c>
      <c r="J224" t="s">
        <v>731</v>
      </c>
      <c r="K224">
        <v>27</v>
      </c>
      <c r="L224">
        <v>140.32</v>
      </c>
      <c r="M224">
        <v>3788.64</v>
      </c>
      <c r="O224" t="s">
        <v>48</v>
      </c>
      <c r="P224" t="s">
        <v>9529</v>
      </c>
      <c r="Q224" t="s">
        <v>23</v>
      </c>
      <c r="R224">
        <v>4.9000000000000004</v>
      </c>
      <c r="S224" t="str">
        <f>IF(Table1[Audit_Score]&gt;3,"Excellent",IF(Table1[Audit_Score]&gt;=2,"Good","Poor"))</f>
        <v>Excellent</v>
      </c>
      <c r="T224" t="s">
        <v>1032</v>
      </c>
    </row>
    <row r="225" spans="1:21" x14ac:dyDescent="0.3">
      <c r="A225" t="s">
        <v>1033</v>
      </c>
      <c r="B225" t="s">
        <v>1034</v>
      </c>
      <c r="C225" t="s">
        <v>1035</v>
      </c>
      <c r="D225" t="s">
        <v>36</v>
      </c>
      <c r="E225" t="s">
        <v>198</v>
      </c>
      <c r="F225" s="3">
        <v>45476</v>
      </c>
      <c r="G225" s="3" t="str">
        <f>TEXT(Table1[[#This Row],[Date]],"dddd")</f>
        <v>Wednesday</v>
      </c>
      <c r="H225" s="3" t="str">
        <f>TEXT(Table1[[#This Row],[Date]],"mmmm")</f>
        <v>July</v>
      </c>
      <c r="I225" s="3" t="str">
        <f>TEXT(Table1[[#This Row],[Date]],"yyyy")</f>
        <v>2024</v>
      </c>
      <c r="J225" t="s">
        <v>1036</v>
      </c>
      <c r="K225">
        <v>7</v>
      </c>
      <c r="L225">
        <v>164.22</v>
      </c>
      <c r="M225">
        <v>1149.54</v>
      </c>
      <c r="O225" t="s">
        <v>22</v>
      </c>
      <c r="P225" t="s">
        <v>9528</v>
      </c>
      <c r="Q225" t="s">
        <v>87</v>
      </c>
      <c r="R225">
        <v>3</v>
      </c>
      <c r="S225" t="str">
        <f>IF(Table1[Audit_Score]&gt;3,"Excellent",IF(Table1[Audit_Score]&gt;=2,"Good","Poor"))</f>
        <v>Good</v>
      </c>
      <c r="T225" t="s">
        <v>1037</v>
      </c>
    </row>
    <row r="226" spans="1:21" x14ac:dyDescent="0.3">
      <c r="A226" t="s">
        <v>1038</v>
      </c>
      <c r="B226" t="s">
        <v>549</v>
      </c>
      <c r="C226" t="s">
        <v>1006</v>
      </c>
      <c r="D226" t="s">
        <v>36</v>
      </c>
      <c r="E226" t="s">
        <v>198</v>
      </c>
      <c r="F226" s="3">
        <v>45680</v>
      </c>
      <c r="G226" s="3" t="str">
        <f>TEXT(Table1[[#This Row],[Date]],"dddd")</f>
        <v>Thursday</v>
      </c>
      <c r="H226" s="3" t="str">
        <f>TEXT(Table1[[#This Row],[Date]],"mmmm")</f>
        <v>January</v>
      </c>
      <c r="I226" s="3" t="str">
        <f>TEXT(Table1[[#This Row],[Date]],"yyyy")</f>
        <v>2025</v>
      </c>
      <c r="J226" t="s">
        <v>1039</v>
      </c>
      <c r="K226">
        <v>34</v>
      </c>
      <c r="L226">
        <v>140.88</v>
      </c>
      <c r="M226">
        <v>4789.92</v>
      </c>
      <c r="O226" t="s">
        <v>67</v>
      </c>
      <c r="P226" t="s">
        <v>9529</v>
      </c>
      <c r="Q226" t="s">
        <v>87</v>
      </c>
      <c r="R226">
        <v>1.1000000000000001</v>
      </c>
      <c r="S226" t="str">
        <f>IF(Table1[Audit_Score]&gt;3,"Excellent",IF(Table1[Audit_Score]&gt;=2,"Good","Poor"))</f>
        <v>Poor</v>
      </c>
      <c r="T226" t="s">
        <v>1040</v>
      </c>
    </row>
    <row r="227" spans="1:21" x14ac:dyDescent="0.3">
      <c r="A227" t="s">
        <v>1041</v>
      </c>
      <c r="B227" t="s">
        <v>1042</v>
      </c>
      <c r="C227" t="s">
        <v>890</v>
      </c>
      <c r="D227" t="s">
        <v>19</v>
      </c>
      <c r="E227" t="s">
        <v>187</v>
      </c>
      <c r="F227" s="3">
        <v>45902</v>
      </c>
      <c r="G227" s="3" t="str">
        <f>TEXT(Table1[[#This Row],[Date]],"dddd")</f>
        <v>Tuesday</v>
      </c>
      <c r="H227" s="3" t="str">
        <f>TEXT(Table1[[#This Row],[Date]],"mmmm")</f>
        <v>September</v>
      </c>
      <c r="I227" s="3" t="str">
        <f>TEXT(Table1[[#This Row],[Date]],"yyyy")</f>
        <v>2025</v>
      </c>
      <c r="J227" t="s">
        <v>1043</v>
      </c>
      <c r="K227">
        <v>30</v>
      </c>
      <c r="L227">
        <v>326.64</v>
      </c>
      <c r="M227">
        <v>9799.2000000000007</v>
      </c>
      <c r="O227" t="s">
        <v>22</v>
      </c>
      <c r="P227" t="s">
        <v>9529</v>
      </c>
      <c r="Q227" t="s">
        <v>31</v>
      </c>
      <c r="R227">
        <v>2.2999999999999998</v>
      </c>
      <c r="S227" t="str">
        <f>IF(Table1[Audit_Score]&gt;3,"Excellent",IF(Table1[Audit_Score]&gt;=2,"Good","Poor"))</f>
        <v>Good</v>
      </c>
      <c r="T227" t="s">
        <v>1044</v>
      </c>
    </row>
    <row r="228" spans="1:21" x14ac:dyDescent="0.3">
      <c r="A228" t="s">
        <v>1045</v>
      </c>
      <c r="B228" t="s">
        <v>1046</v>
      </c>
      <c r="C228" t="s">
        <v>1047</v>
      </c>
      <c r="D228" t="s">
        <v>78</v>
      </c>
      <c r="E228" t="s">
        <v>103</v>
      </c>
      <c r="F228" s="3">
        <v>45676</v>
      </c>
      <c r="G228" s="3" t="str">
        <f>TEXT(Table1[[#This Row],[Date]],"dddd")</f>
        <v>Sunday</v>
      </c>
      <c r="H228" s="3" t="str">
        <f>TEXT(Table1[[#This Row],[Date]],"mmmm")</f>
        <v>January</v>
      </c>
      <c r="I228" s="3" t="str">
        <f>TEXT(Table1[[#This Row],[Date]],"yyyy")</f>
        <v>2025</v>
      </c>
      <c r="J228" t="s">
        <v>1048</v>
      </c>
      <c r="K228">
        <v>13</v>
      </c>
      <c r="L228">
        <v>201.41</v>
      </c>
      <c r="M228">
        <v>2618.33</v>
      </c>
      <c r="O228" t="s">
        <v>105</v>
      </c>
      <c r="P228" t="s">
        <v>9528</v>
      </c>
      <c r="Q228" t="s">
        <v>31</v>
      </c>
      <c r="R228">
        <v>3</v>
      </c>
      <c r="S228" t="str">
        <f>IF(Table1[Audit_Score]&gt;3,"Excellent",IF(Table1[Audit_Score]&gt;=2,"Good","Poor"))</f>
        <v>Good</v>
      </c>
      <c r="T228" t="s">
        <v>1049</v>
      </c>
    </row>
    <row r="229" spans="1:21" x14ac:dyDescent="0.3">
      <c r="A229" t="s">
        <v>1050</v>
      </c>
      <c r="B229" t="s">
        <v>1051</v>
      </c>
      <c r="C229" t="s">
        <v>661</v>
      </c>
      <c r="D229" t="s">
        <v>19</v>
      </c>
      <c r="E229" t="s">
        <v>187</v>
      </c>
      <c r="F229" s="3">
        <v>45533</v>
      </c>
      <c r="G229" s="3" t="str">
        <f>TEXT(Table1[[#This Row],[Date]],"dddd")</f>
        <v>Thursday</v>
      </c>
      <c r="H229" s="3" t="str">
        <f>TEXT(Table1[[#This Row],[Date]],"mmmm")</f>
        <v>August</v>
      </c>
      <c r="I229" s="3" t="str">
        <f>TEXT(Table1[[#This Row],[Date]],"yyyy")</f>
        <v>2024</v>
      </c>
      <c r="J229" t="s">
        <v>1052</v>
      </c>
      <c r="K229">
        <v>26</v>
      </c>
      <c r="L229">
        <v>217.77</v>
      </c>
      <c r="M229">
        <v>5662.02</v>
      </c>
      <c r="O229" t="s">
        <v>39</v>
      </c>
      <c r="P229" t="s">
        <v>9529</v>
      </c>
      <c r="Q229" t="s">
        <v>31</v>
      </c>
      <c r="R229">
        <v>1.7</v>
      </c>
      <c r="S229" t="str">
        <f>IF(Table1[Audit_Score]&gt;3,"Excellent",IF(Table1[Audit_Score]&gt;=2,"Good","Poor"))</f>
        <v>Poor</v>
      </c>
      <c r="T229" t="s">
        <v>1053</v>
      </c>
      <c r="U229" t="s">
        <v>41</v>
      </c>
    </row>
    <row r="230" spans="1:21" x14ac:dyDescent="0.3">
      <c r="A230" t="s">
        <v>1054</v>
      </c>
      <c r="B230" t="s">
        <v>63</v>
      </c>
      <c r="C230" t="s">
        <v>1055</v>
      </c>
      <c r="D230" t="s">
        <v>45</v>
      </c>
      <c r="E230" t="s">
        <v>160</v>
      </c>
      <c r="F230" s="3">
        <v>45501</v>
      </c>
      <c r="G230" s="3" t="str">
        <f>TEXT(Table1[[#This Row],[Date]],"dddd")</f>
        <v>Sunday</v>
      </c>
      <c r="H230" s="3" t="str">
        <f>TEXT(Table1[[#This Row],[Date]],"mmmm")</f>
        <v>July</v>
      </c>
      <c r="I230" s="3" t="str">
        <f>TEXT(Table1[[#This Row],[Date]],"yyyy")</f>
        <v>2024</v>
      </c>
      <c r="J230" t="s">
        <v>1019</v>
      </c>
      <c r="K230">
        <v>2</v>
      </c>
      <c r="L230">
        <v>71.150000000000006</v>
      </c>
      <c r="M230">
        <v>142.30000000000001</v>
      </c>
      <c r="O230" t="s">
        <v>48</v>
      </c>
      <c r="P230" t="s">
        <v>9528</v>
      </c>
      <c r="Q230" t="s">
        <v>31</v>
      </c>
      <c r="R230">
        <v>2.4</v>
      </c>
      <c r="S230" t="str">
        <f>IF(Table1[Audit_Score]&gt;3,"Excellent",IF(Table1[Audit_Score]&gt;=2,"Good","Poor"))</f>
        <v>Good</v>
      </c>
      <c r="T230" t="s">
        <v>1056</v>
      </c>
      <c r="U230" t="s">
        <v>41</v>
      </c>
    </row>
    <row r="231" spans="1:21" x14ac:dyDescent="0.3">
      <c r="A231" t="s">
        <v>1057</v>
      </c>
      <c r="B231" t="s">
        <v>1058</v>
      </c>
      <c r="C231" t="s">
        <v>170</v>
      </c>
      <c r="D231" t="s">
        <v>45</v>
      </c>
      <c r="E231" t="s">
        <v>116</v>
      </c>
      <c r="F231" s="3">
        <v>45846</v>
      </c>
      <c r="G231" s="3" t="str">
        <f>TEXT(Table1[[#This Row],[Date]],"dddd")</f>
        <v>Tuesday</v>
      </c>
      <c r="H231" s="3" t="str">
        <f>TEXT(Table1[[#This Row],[Date]],"mmmm")</f>
        <v>July</v>
      </c>
      <c r="I231" s="3" t="str">
        <f>TEXT(Table1[[#This Row],[Date]],"yyyy")</f>
        <v>2025</v>
      </c>
      <c r="J231" t="s">
        <v>1059</v>
      </c>
      <c r="K231">
        <v>31</v>
      </c>
      <c r="L231">
        <v>44.08</v>
      </c>
      <c r="M231">
        <v>1366.48</v>
      </c>
      <c r="O231" t="s">
        <v>105</v>
      </c>
      <c r="P231" t="s">
        <v>9529</v>
      </c>
      <c r="Q231" t="s">
        <v>31</v>
      </c>
      <c r="R231">
        <v>3.4</v>
      </c>
      <c r="S231" t="str">
        <f>IF(Table1[Audit_Score]&gt;3,"Excellent",IF(Table1[Audit_Score]&gt;=2,"Good","Poor"))</f>
        <v>Excellent</v>
      </c>
      <c r="T231" t="s">
        <v>1060</v>
      </c>
    </row>
    <row r="232" spans="1:21" x14ac:dyDescent="0.3">
      <c r="A232" t="s">
        <v>1061</v>
      </c>
      <c r="B232" t="s">
        <v>196</v>
      </c>
      <c r="C232" t="s">
        <v>1062</v>
      </c>
      <c r="D232" t="s">
        <v>36</v>
      </c>
      <c r="E232" t="s">
        <v>198</v>
      </c>
      <c r="F232" s="3">
        <v>45932</v>
      </c>
      <c r="G232" s="3" t="str">
        <f>TEXT(Table1[[#This Row],[Date]],"dddd")</f>
        <v>Thursday</v>
      </c>
      <c r="H232" s="3" t="str">
        <f>TEXT(Table1[[#This Row],[Date]],"mmmm")</f>
        <v>October</v>
      </c>
      <c r="I232" s="3" t="str">
        <f>TEXT(Table1[[#This Row],[Date]],"yyyy")</f>
        <v>2025</v>
      </c>
      <c r="J232" t="s">
        <v>1063</v>
      </c>
      <c r="K232">
        <v>48</v>
      </c>
      <c r="L232">
        <v>235.7</v>
      </c>
      <c r="M232">
        <v>11313.6</v>
      </c>
      <c r="O232" t="s">
        <v>22</v>
      </c>
      <c r="P232" t="s">
        <v>9528</v>
      </c>
      <c r="Q232" t="s">
        <v>31</v>
      </c>
      <c r="R232">
        <v>2.2000000000000002</v>
      </c>
      <c r="S232" t="str">
        <f>IF(Table1[Audit_Score]&gt;3,"Excellent",IF(Table1[Audit_Score]&gt;=2,"Good","Poor"))</f>
        <v>Good</v>
      </c>
      <c r="T232" t="s">
        <v>1064</v>
      </c>
      <c r="U232" t="s">
        <v>41</v>
      </c>
    </row>
    <row r="233" spans="1:21" x14ac:dyDescent="0.3">
      <c r="A233" t="s">
        <v>1065</v>
      </c>
      <c r="B233" t="s">
        <v>1066</v>
      </c>
      <c r="C233" t="s">
        <v>203</v>
      </c>
      <c r="D233" t="s">
        <v>19</v>
      </c>
      <c r="E233" t="s">
        <v>198</v>
      </c>
      <c r="F233" s="3">
        <v>45859</v>
      </c>
      <c r="G233" s="3" t="str">
        <f>TEXT(Table1[[#This Row],[Date]],"dddd")</f>
        <v>Monday</v>
      </c>
      <c r="H233" s="3" t="str">
        <f>TEXT(Table1[[#This Row],[Date]],"mmmm")</f>
        <v>July</v>
      </c>
      <c r="I233" s="3" t="str">
        <f>TEXT(Table1[[#This Row],[Date]],"yyyy")</f>
        <v>2025</v>
      </c>
      <c r="J233" t="s">
        <v>1067</v>
      </c>
      <c r="K233">
        <v>40</v>
      </c>
      <c r="L233">
        <v>338.74</v>
      </c>
      <c r="M233">
        <v>13549.6</v>
      </c>
      <c r="O233" t="s">
        <v>48</v>
      </c>
      <c r="P233" t="s">
        <v>9529</v>
      </c>
      <c r="Q233" t="s">
        <v>31</v>
      </c>
      <c r="R233">
        <v>1.6</v>
      </c>
      <c r="S233" t="str">
        <f>IF(Table1[Audit_Score]&gt;3,"Excellent",IF(Table1[Audit_Score]&gt;=2,"Good","Poor"))</f>
        <v>Poor</v>
      </c>
      <c r="T233" t="s">
        <v>1068</v>
      </c>
    </row>
    <row r="234" spans="1:21" x14ac:dyDescent="0.3">
      <c r="A234" t="s">
        <v>1069</v>
      </c>
      <c r="B234" t="s">
        <v>381</v>
      </c>
      <c r="C234" t="s">
        <v>1070</v>
      </c>
      <c r="D234" t="s">
        <v>19</v>
      </c>
      <c r="E234" t="s">
        <v>20</v>
      </c>
      <c r="F234" s="3">
        <v>45845</v>
      </c>
      <c r="G234" s="3" t="str">
        <f>TEXT(Table1[[#This Row],[Date]],"dddd")</f>
        <v>Monday</v>
      </c>
      <c r="H234" s="3" t="str">
        <f>TEXT(Table1[[#This Row],[Date]],"mmmm")</f>
        <v>July</v>
      </c>
      <c r="I234" s="3" t="str">
        <f>TEXT(Table1[[#This Row],[Date]],"yyyy")</f>
        <v>2025</v>
      </c>
      <c r="J234" t="s">
        <v>1071</v>
      </c>
      <c r="K234">
        <v>9</v>
      </c>
      <c r="L234">
        <v>210.25</v>
      </c>
      <c r="M234">
        <v>1892.25</v>
      </c>
      <c r="O234" t="s">
        <v>105</v>
      </c>
      <c r="P234" t="s">
        <v>9529</v>
      </c>
      <c r="Q234" t="s">
        <v>31</v>
      </c>
      <c r="R234">
        <v>1.7</v>
      </c>
      <c r="S234" t="str">
        <f>IF(Table1[Audit_Score]&gt;3,"Excellent",IF(Table1[Audit_Score]&gt;=2,"Good","Poor"))</f>
        <v>Poor</v>
      </c>
      <c r="T234" t="s">
        <v>1072</v>
      </c>
    </row>
    <row r="235" spans="1:21" x14ac:dyDescent="0.3">
      <c r="A235" t="s">
        <v>1073</v>
      </c>
      <c r="B235" t="s">
        <v>459</v>
      </c>
      <c r="C235" t="s">
        <v>1074</v>
      </c>
      <c r="D235" t="s">
        <v>36</v>
      </c>
      <c r="E235" t="s">
        <v>72</v>
      </c>
      <c r="F235" s="3">
        <v>45930</v>
      </c>
      <c r="G235" s="3" t="str">
        <f>TEXT(Table1[[#This Row],[Date]],"dddd")</f>
        <v>Tuesday</v>
      </c>
      <c r="H235" s="3" t="str">
        <f>TEXT(Table1[[#This Row],[Date]],"mmmm")</f>
        <v>September</v>
      </c>
      <c r="I235" s="3" t="str">
        <f>TEXT(Table1[[#This Row],[Date]],"yyyy")</f>
        <v>2025</v>
      </c>
      <c r="J235" t="s">
        <v>354</v>
      </c>
      <c r="K235">
        <v>45</v>
      </c>
      <c r="L235">
        <v>108.53</v>
      </c>
      <c r="M235">
        <v>4883.8500000000004</v>
      </c>
      <c r="O235" t="s">
        <v>67</v>
      </c>
      <c r="P235" t="s">
        <v>9528</v>
      </c>
      <c r="Q235" t="s">
        <v>23</v>
      </c>
      <c r="R235">
        <v>4.3</v>
      </c>
      <c r="S235" t="str">
        <f>IF(Table1[Audit_Score]&gt;3,"Excellent",IF(Table1[Audit_Score]&gt;=2,"Good","Poor"))</f>
        <v>Excellent</v>
      </c>
      <c r="T235" t="s">
        <v>1075</v>
      </c>
      <c r="U235" t="s">
        <v>41</v>
      </c>
    </row>
    <row r="236" spans="1:21" x14ac:dyDescent="0.3">
      <c r="A236" t="s">
        <v>1076</v>
      </c>
      <c r="B236" t="s">
        <v>1077</v>
      </c>
      <c r="C236" t="s">
        <v>1078</v>
      </c>
      <c r="D236" t="s">
        <v>36</v>
      </c>
      <c r="E236" t="s">
        <v>72</v>
      </c>
      <c r="F236" s="3">
        <v>45852</v>
      </c>
      <c r="G236" s="3" t="str">
        <f>TEXT(Table1[[#This Row],[Date]],"dddd")</f>
        <v>Monday</v>
      </c>
      <c r="H236" s="3" t="str">
        <f>TEXT(Table1[[#This Row],[Date]],"mmmm")</f>
        <v>July</v>
      </c>
      <c r="I236" s="3" t="str">
        <f>TEXT(Table1[[#This Row],[Date]],"yyyy")</f>
        <v>2025</v>
      </c>
      <c r="J236" t="s">
        <v>983</v>
      </c>
      <c r="K236">
        <v>34</v>
      </c>
      <c r="L236">
        <v>54.74</v>
      </c>
      <c r="M236">
        <v>1861.16</v>
      </c>
      <c r="O236" t="s">
        <v>22</v>
      </c>
      <c r="P236" t="s">
        <v>9528</v>
      </c>
      <c r="Q236" t="s">
        <v>31</v>
      </c>
      <c r="R236">
        <v>1.4</v>
      </c>
      <c r="S236" t="str">
        <f>IF(Table1[Audit_Score]&gt;3,"Excellent",IF(Table1[Audit_Score]&gt;=2,"Good","Poor"))</f>
        <v>Poor</v>
      </c>
      <c r="T236" t="s">
        <v>1079</v>
      </c>
    </row>
    <row r="237" spans="1:21" x14ac:dyDescent="0.3">
      <c r="A237" t="s">
        <v>1080</v>
      </c>
      <c r="B237" t="s">
        <v>1081</v>
      </c>
      <c r="C237" t="s">
        <v>1082</v>
      </c>
      <c r="D237" t="s">
        <v>45</v>
      </c>
      <c r="E237" t="s">
        <v>46</v>
      </c>
      <c r="F237" s="3">
        <v>45737</v>
      </c>
      <c r="G237" s="3" t="str">
        <f>TEXT(Table1[[#This Row],[Date]],"dddd")</f>
        <v>Friday</v>
      </c>
      <c r="H237" s="3" t="str">
        <f>TEXT(Table1[[#This Row],[Date]],"mmmm")</f>
        <v>March</v>
      </c>
      <c r="I237" s="3" t="str">
        <f>TEXT(Table1[[#This Row],[Date]],"yyyy")</f>
        <v>2025</v>
      </c>
      <c r="J237" t="s">
        <v>1083</v>
      </c>
      <c r="K237">
        <v>40</v>
      </c>
      <c r="L237">
        <v>315.45999999999998</v>
      </c>
      <c r="M237">
        <v>12618.4</v>
      </c>
      <c r="O237" t="s">
        <v>30</v>
      </c>
      <c r="P237" t="s">
        <v>9529</v>
      </c>
      <c r="Q237" t="s">
        <v>31</v>
      </c>
      <c r="R237">
        <v>3.2</v>
      </c>
      <c r="S237" t="str">
        <f>IF(Table1[Audit_Score]&gt;3,"Excellent",IF(Table1[Audit_Score]&gt;=2,"Good","Poor"))</f>
        <v>Excellent</v>
      </c>
      <c r="T237" t="s">
        <v>1084</v>
      </c>
    </row>
    <row r="238" spans="1:21" x14ac:dyDescent="0.3">
      <c r="A238" t="s">
        <v>1085</v>
      </c>
      <c r="B238" t="s">
        <v>1086</v>
      </c>
      <c r="C238" t="s">
        <v>802</v>
      </c>
      <c r="D238" t="s">
        <v>19</v>
      </c>
      <c r="E238" t="s">
        <v>92</v>
      </c>
      <c r="F238" s="3">
        <v>45553</v>
      </c>
      <c r="G238" s="3" t="str">
        <f>TEXT(Table1[[#This Row],[Date]],"dddd")</f>
        <v>Wednesday</v>
      </c>
      <c r="H238" s="3" t="str">
        <f>TEXT(Table1[[#This Row],[Date]],"mmmm")</f>
        <v>September</v>
      </c>
      <c r="I238" s="3" t="str">
        <f>TEXT(Table1[[#This Row],[Date]],"yyyy")</f>
        <v>2024</v>
      </c>
      <c r="J238" t="s">
        <v>1087</v>
      </c>
      <c r="K238">
        <v>28</v>
      </c>
      <c r="L238">
        <v>45.92</v>
      </c>
      <c r="M238">
        <v>1285.76</v>
      </c>
      <c r="O238" t="s">
        <v>22</v>
      </c>
      <c r="P238" t="s">
        <v>9528</v>
      </c>
      <c r="Q238" t="s">
        <v>87</v>
      </c>
      <c r="R238">
        <v>3.3</v>
      </c>
      <c r="S238" t="str">
        <f>IF(Table1[Audit_Score]&gt;3,"Excellent",IF(Table1[Audit_Score]&gt;=2,"Good","Poor"))</f>
        <v>Excellent</v>
      </c>
      <c r="T238" t="s">
        <v>1088</v>
      </c>
    </row>
    <row r="239" spans="1:21" x14ac:dyDescent="0.3">
      <c r="A239" t="s">
        <v>1089</v>
      </c>
      <c r="B239" t="s">
        <v>1090</v>
      </c>
      <c r="C239" t="s">
        <v>446</v>
      </c>
      <c r="D239" t="s">
        <v>58</v>
      </c>
      <c r="E239" t="s">
        <v>138</v>
      </c>
      <c r="F239" s="3">
        <v>45730</v>
      </c>
      <c r="G239" s="3" t="str">
        <f>TEXT(Table1[[#This Row],[Date]],"dddd")</f>
        <v>Friday</v>
      </c>
      <c r="H239" s="3" t="str">
        <f>TEXT(Table1[[#This Row],[Date]],"mmmm")</f>
        <v>March</v>
      </c>
      <c r="I239" s="3" t="str">
        <f>TEXT(Table1[[#This Row],[Date]],"yyyy")</f>
        <v>2025</v>
      </c>
      <c r="J239" t="s">
        <v>1091</v>
      </c>
      <c r="K239">
        <v>18</v>
      </c>
      <c r="L239">
        <v>61.16</v>
      </c>
      <c r="M239">
        <v>1100.8800000000001</v>
      </c>
      <c r="O239" t="s">
        <v>105</v>
      </c>
      <c r="P239" t="s">
        <v>9528</v>
      </c>
      <c r="Q239" t="s">
        <v>31</v>
      </c>
      <c r="R239">
        <v>1.3</v>
      </c>
      <c r="S239" t="str">
        <f>IF(Table1[Audit_Score]&gt;3,"Excellent",IF(Table1[Audit_Score]&gt;=2,"Good","Poor"))</f>
        <v>Poor</v>
      </c>
      <c r="T239" t="s">
        <v>1092</v>
      </c>
      <c r="U239" t="s">
        <v>41</v>
      </c>
    </row>
    <row r="240" spans="1:21" x14ac:dyDescent="0.3">
      <c r="A240" t="s">
        <v>1093</v>
      </c>
      <c r="B240" t="s">
        <v>1094</v>
      </c>
      <c r="C240" t="s">
        <v>1095</v>
      </c>
      <c r="D240" t="s">
        <v>19</v>
      </c>
      <c r="E240" t="s">
        <v>198</v>
      </c>
      <c r="F240" s="3">
        <v>45578</v>
      </c>
      <c r="G240" s="3" t="str">
        <f>TEXT(Table1[[#This Row],[Date]],"dddd")</f>
        <v>Sunday</v>
      </c>
      <c r="H240" s="3" t="str">
        <f>TEXT(Table1[[#This Row],[Date]],"mmmm")</f>
        <v>October</v>
      </c>
      <c r="I240" s="3" t="str">
        <f>TEXT(Table1[[#This Row],[Date]],"yyyy")</f>
        <v>2024</v>
      </c>
      <c r="J240" t="s">
        <v>1096</v>
      </c>
      <c r="K240">
        <v>42</v>
      </c>
      <c r="L240">
        <v>382.24</v>
      </c>
      <c r="M240">
        <v>16054.08</v>
      </c>
      <c r="O240" t="s">
        <v>22</v>
      </c>
      <c r="P240" t="s">
        <v>9528</v>
      </c>
      <c r="Q240" t="s">
        <v>87</v>
      </c>
      <c r="R240">
        <v>3.2</v>
      </c>
      <c r="S240" t="str">
        <f>IF(Table1[Audit_Score]&gt;3,"Excellent",IF(Table1[Audit_Score]&gt;=2,"Good","Poor"))</f>
        <v>Excellent</v>
      </c>
      <c r="T240" t="s">
        <v>1097</v>
      </c>
    </row>
    <row r="241" spans="1:21" x14ac:dyDescent="0.3">
      <c r="A241" t="s">
        <v>1098</v>
      </c>
      <c r="B241" t="s">
        <v>1099</v>
      </c>
      <c r="C241" t="s">
        <v>1100</v>
      </c>
      <c r="D241" t="s">
        <v>45</v>
      </c>
      <c r="E241" t="s">
        <v>46</v>
      </c>
      <c r="F241" s="3">
        <v>45865</v>
      </c>
      <c r="G241" s="3" t="str">
        <f>TEXT(Table1[[#This Row],[Date]],"dddd")</f>
        <v>Sunday</v>
      </c>
      <c r="H241" s="3" t="str">
        <f>TEXT(Table1[[#This Row],[Date]],"mmmm")</f>
        <v>July</v>
      </c>
      <c r="I241" s="3" t="str">
        <f>TEXT(Table1[[#This Row],[Date]],"yyyy")</f>
        <v>2025</v>
      </c>
      <c r="J241" t="s">
        <v>437</v>
      </c>
      <c r="K241">
        <v>46</v>
      </c>
      <c r="L241">
        <v>393.84</v>
      </c>
      <c r="M241">
        <v>18116.64</v>
      </c>
      <c r="O241" t="s">
        <v>48</v>
      </c>
      <c r="P241" t="s">
        <v>9528</v>
      </c>
      <c r="Q241" t="s">
        <v>31</v>
      </c>
      <c r="R241">
        <v>4.4000000000000004</v>
      </c>
      <c r="S241" t="str">
        <f>IF(Table1[Audit_Score]&gt;3,"Excellent",IF(Table1[Audit_Score]&gt;=2,"Good","Poor"))</f>
        <v>Excellent</v>
      </c>
      <c r="T241" t="s">
        <v>1101</v>
      </c>
    </row>
    <row r="242" spans="1:21" x14ac:dyDescent="0.3">
      <c r="A242" t="s">
        <v>1102</v>
      </c>
      <c r="B242" t="s">
        <v>1103</v>
      </c>
      <c r="C242" t="s">
        <v>1104</v>
      </c>
      <c r="D242" t="s">
        <v>19</v>
      </c>
      <c r="E242" t="s">
        <v>187</v>
      </c>
      <c r="F242" s="3">
        <v>45451</v>
      </c>
      <c r="G242" s="3" t="str">
        <f>TEXT(Table1[[#This Row],[Date]],"dddd")</f>
        <v>Saturday</v>
      </c>
      <c r="H242" s="3" t="str">
        <f>TEXT(Table1[[#This Row],[Date]],"mmmm")</f>
        <v>June</v>
      </c>
      <c r="I242" s="3" t="str">
        <f>TEXT(Table1[[#This Row],[Date]],"yyyy")</f>
        <v>2024</v>
      </c>
      <c r="J242" t="s">
        <v>1105</v>
      </c>
      <c r="K242">
        <v>26</v>
      </c>
      <c r="L242">
        <v>222.19</v>
      </c>
      <c r="M242">
        <v>5776.94</v>
      </c>
      <c r="O242" t="s">
        <v>67</v>
      </c>
      <c r="P242" t="s">
        <v>9529</v>
      </c>
      <c r="Q242" t="s">
        <v>23</v>
      </c>
      <c r="R242">
        <v>1.6</v>
      </c>
      <c r="S242" t="str">
        <f>IF(Table1[Audit_Score]&gt;3,"Excellent",IF(Table1[Audit_Score]&gt;=2,"Good","Poor"))</f>
        <v>Poor</v>
      </c>
      <c r="T242" t="s">
        <v>1106</v>
      </c>
    </row>
    <row r="243" spans="1:21" x14ac:dyDescent="0.3">
      <c r="A243" t="s">
        <v>1107</v>
      </c>
      <c r="B243" t="s">
        <v>1108</v>
      </c>
      <c r="C243" t="s">
        <v>259</v>
      </c>
      <c r="D243" t="s">
        <v>45</v>
      </c>
      <c r="E243" t="s">
        <v>46</v>
      </c>
      <c r="F243" s="3">
        <v>45805</v>
      </c>
      <c r="G243" s="3" t="str">
        <f>TEXT(Table1[[#This Row],[Date]],"dddd")</f>
        <v>Wednesday</v>
      </c>
      <c r="H243" s="3" t="str">
        <f>TEXT(Table1[[#This Row],[Date]],"mmmm")</f>
        <v>May</v>
      </c>
      <c r="I243" s="3" t="str">
        <f>TEXT(Table1[[#This Row],[Date]],"yyyy")</f>
        <v>2025</v>
      </c>
      <c r="J243" t="s">
        <v>1109</v>
      </c>
      <c r="K243">
        <v>13</v>
      </c>
      <c r="L243">
        <v>249.59</v>
      </c>
      <c r="M243">
        <v>3244.67</v>
      </c>
      <c r="O243" t="s">
        <v>105</v>
      </c>
      <c r="P243" t="s">
        <v>9529</v>
      </c>
      <c r="Q243" t="s">
        <v>31</v>
      </c>
      <c r="R243">
        <v>4.5</v>
      </c>
      <c r="S243" t="str">
        <f>IF(Table1[Audit_Score]&gt;3,"Excellent",IF(Table1[Audit_Score]&gt;=2,"Good","Poor"))</f>
        <v>Excellent</v>
      </c>
      <c r="T243" t="s">
        <v>1110</v>
      </c>
    </row>
    <row r="244" spans="1:21" x14ac:dyDescent="0.3">
      <c r="A244" t="s">
        <v>1111</v>
      </c>
      <c r="B244" t="s">
        <v>1112</v>
      </c>
      <c r="C244" t="s">
        <v>18</v>
      </c>
      <c r="D244" t="s">
        <v>19</v>
      </c>
      <c r="E244" t="s">
        <v>20</v>
      </c>
      <c r="F244" s="3">
        <v>45376</v>
      </c>
      <c r="G244" s="3" t="str">
        <f>TEXT(Table1[[#This Row],[Date]],"dddd")</f>
        <v>Monday</v>
      </c>
      <c r="H244" s="3" t="str">
        <f>TEXT(Table1[[#This Row],[Date]],"mmmm")</f>
        <v>March</v>
      </c>
      <c r="I244" s="3" t="str">
        <f>TEXT(Table1[[#This Row],[Date]],"yyyy")</f>
        <v>2024</v>
      </c>
      <c r="J244" t="s">
        <v>872</v>
      </c>
      <c r="K244">
        <v>40</v>
      </c>
      <c r="L244">
        <v>78.61</v>
      </c>
      <c r="M244">
        <v>3144.4</v>
      </c>
      <c r="O244" t="s">
        <v>105</v>
      </c>
      <c r="P244" t="s">
        <v>9529</v>
      </c>
      <c r="Q244" t="s">
        <v>31</v>
      </c>
      <c r="R244">
        <v>4.0999999999999996</v>
      </c>
      <c r="S244" t="str">
        <f>IF(Table1[Audit_Score]&gt;3,"Excellent",IF(Table1[Audit_Score]&gt;=2,"Good","Poor"))</f>
        <v>Excellent</v>
      </c>
      <c r="T244" t="s">
        <v>1113</v>
      </c>
    </row>
    <row r="245" spans="1:21" x14ac:dyDescent="0.3">
      <c r="A245" t="s">
        <v>1114</v>
      </c>
      <c r="B245" t="s">
        <v>1115</v>
      </c>
      <c r="C245" t="s">
        <v>1116</v>
      </c>
      <c r="D245" t="s">
        <v>19</v>
      </c>
      <c r="E245" t="s">
        <v>28</v>
      </c>
      <c r="F245" s="3">
        <v>45979</v>
      </c>
      <c r="G245" s="3" t="str">
        <f>TEXT(Table1[[#This Row],[Date]],"dddd")</f>
        <v>Tuesday</v>
      </c>
      <c r="H245" s="3" t="str">
        <f>TEXT(Table1[[#This Row],[Date]],"mmmm")</f>
        <v>November</v>
      </c>
      <c r="I245" s="3" t="str">
        <f>TEXT(Table1[[#This Row],[Date]],"yyyy")</f>
        <v>2025</v>
      </c>
      <c r="J245" t="s">
        <v>1117</v>
      </c>
      <c r="K245">
        <v>31</v>
      </c>
      <c r="L245">
        <v>163.69999999999999</v>
      </c>
      <c r="M245">
        <v>5074.7</v>
      </c>
      <c r="O245" t="s">
        <v>39</v>
      </c>
      <c r="P245" t="s">
        <v>9528</v>
      </c>
      <c r="Q245" t="s">
        <v>31</v>
      </c>
      <c r="R245">
        <v>3.9</v>
      </c>
      <c r="S245" t="str">
        <f>IF(Table1[Audit_Score]&gt;3,"Excellent",IF(Table1[Audit_Score]&gt;=2,"Good","Poor"))</f>
        <v>Excellent</v>
      </c>
      <c r="T245" t="s">
        <v>1118</v>
      </c>
    </row>
    <row r="246" spans="1:21" x14ac:dyDescent="0.3">
      <c r="A246" t="s">
        <v>1119</v>
      </c>
      <c r="B246" t="s">
        <v>986</v>
      </c>
      <c r="C246" t="s">
        <v>1120</v>
      </c>
      <c r="D246" t="s">
        <v>19</v>
      </c>
      <c r="E246" t="s">
        <v>187</v>
      </c>
      <c r="F246" s="3">
        <v>45762</v>
      </c>
      <c r="G246" s="3" t="str">
        <f>TEXT(Table1[[#This Row],[Date]],"dddd")</f>
        <v>Tuesday</v>
      </c>
      <c r="H246" s="3" t="str">
        <f>TEXT(Table1[[#This Row],[Date]],"mmmm")</f>
        <v>April</v>
      </c>
      <c r="I246" s="3" t="str">
        <f>TEXT(Table1[[#This Row],[Date]],"yyyy")</f>
        <v>2025</v>
      </c>
      <c r="J246" t="s">
        <v>1121</v>
      </c>
      <c r="K246">
        <v>3</v>
      </c>
      <c r="L246">
        <v>64.599999999999994</v>
      </c>
      <c r="M246">
        <v>193.8</v>
      </c>
      <c r="O246" t="s">
        <v>39</v>
      </c>
      <c r="P246" t="s">
        <v>9529</v>
      </c>
      <c r="Q246" t="s">
        <v>31</v>
      </c>
      <c r="R246">
        <v>4.5999999999999996</v>
      </c>
      <c r="S246" t="str">
        <f>IF(Table1[Audit_Score]&gt;3,"Excellent",IF(Table1[Audit_Score]&gt;=2,"Good","Poor"))</f>
        <v>Excellent</v>
      </c>
      <c r="T246" t="s">
        <v>1122</v>
      </c>
    </row>
    <row r="247" spans="1:21" x14ac:dyDescent="0.3">
      <c r="A247" t="s">
        <v>1123</v>
      </c>
      <c r="B247" t="s">
        <v>1124</v>
      </c>
      <c r="C247" t="s">
        <v>1125</v>
      </c>
      <c r="D247" t="s">
        <v>45</v>
      </c>
      <c r="E247" t="s">
        <v>116</v>
      </c>
      <c r="F247" s="3">
        <v>45831</v>
      </c>
      <c r="G247" s="3" t="str">
        <f>TEXT(Table1[[#This Row],[Date]],"dddd")</f>
        <v>Monday</v>
      </c>
      <c r="H247" s="3" t="str">
        <f>TEXT(Table1[[#This Row],[Date]],"mmmm")</f>
        <v>June</v>
      </c>
      <c r="I247" s="3" t="str">
        <f>TEXT(Table1[[#This Row],[Date]],"yyyy")</f>
        <v>2025</v>
      </c>
      <c r="J247" t="s">
        <v>1126</v>
      </c>
      <c r="K247">
        <v>5</v>
      </c>
      <c r="L247">
        <v>270.75</v>
      </c>
      <c r="M247">
        <v>1353.75</v>
      </c>
      <c r="O247" t="s">
        <v>30</v>
      </c>
      <c r="P247" t="s">
        <v>9529</v>
      </c>
      <c r="Q247" t="s">
        <v>87</v>
      </c>
      <c r="R247">
        <v>4.4000000000000004</v>
      </c>
      <c r="S247" t="str">
        <f>IF(Table1[Audit_Score]&gt;3,"Excellent",IF(Table1[Audit_Score]&gt;=2,"Good","Poor"))</f>
        <v>Excellent</v>
      </c>
      <c r="T247" t="s">
        <v>1127</v>
      </c>
      <c r="U247" t="s">
        <v>41</v>
      </c>
    </row>
    <row r="248" spans="1:21" x14ac:dyDescent="0.3">
      <c r="A248" t="s">
        <v>1128</v>
      </c>
      <c r="B248" t="s">
        <v>1090</v>
      </c>
      <c r="C248" t="s">
        <v>1129</v>
      </c>
      <c r="D248" t="s">
        <v>19</v>
      </c>
      <c r="E248" t="s">
        <v>92</v>
      </c>
      <c r="F248" s="3">
        <v>45304</v>
      </c>
      <c r="G248" s="3" t="str">
        <f>TEXT(Table1[[#This Row],[Date]],"dddd")</f>
        <v>Saturday</v>
      </c>
      <c r="H248" s="3" t="str">
        <f>TEXT(Table1[[#This Row],[Date]],"mmmm")</f>
        <v>January</v>
      </c>
      <c r="I248" s="3" t="str">
        <f>TEXT(Table1[[#This Row],[Date]],"yyyy")</f>
        <v>2024</v>
      </c>
      <c r="J248" t="s">
        <v>714</v>
      </c>
      <c r="K248">
        <v>20</v>
      </c>
      <c r="L248">
        <v>299.41000000000003</v>
      </c>
      <c r="M248">
        <v>5988.2</v>
      </c>
      <c r="O248" t="s">
        <v>67</v>
      </c>
      <c r="P248" t="s">
        <v>9528</v>
      </c>
      <c r="Q248" t="s">
        <v>31</v>
      </c>
      <c r="R248">
        <v>2.1</v>
      </c>
      <c r="S248" t="str">
        <f>IF(Table1[Audit_Score]&gt;3,"Excellent",IF(Table1[Audit_Score]&gt;=2,"Good","Poor"))</f>
        <v>Good</v>
      </c>
      <c r="T248" t="s">
        <v>1130</v>
      </c>
      <c r="U248" t="s">
        <v>41</v>
      </c>
    </row>
    <row r="249" spans="1:21" x14ac:dyDescent="0.3">
      <c r="A249" t="s">
        <v>1131</v>
      </c>
      <c r="B249" t="s">
        <v>228</v>
      </c>
      <c r="C249" t="s">
        <v>1132</v>
      </c>
      <c r="D249" t="str">
        <f>VLOOKUP(Table1[[#This Row],[City]],Store_Info!C:D,2,0)</f>
        <v>Cairo</v>
      </c>
      <c r="E249" t="s">
        <v>28</v>
      </c>
      <c r="F249" s="3">
        <v>45363</v>
      </c>
      <c r="G249" s="3" t="str">
        <f>TEXT(Table1[[#This Row],[Date]],"dddd")</f>
        <v>Tuesday</v>
      </c>
      <c r="H249" s="3" t="str">
        <f>TEXT(Table1[[#This Row],[Date]],"mmmm")</f>
        <v>March</v>
      </c>
      <c r="I249" s="3" t="str">
        <f>TEXT(Table1[[#This Row],[Date]],"yyyy")</f>
        <v>2024</v>
      </c>
      <c r="J249" t="s">
        <v>1133</v>
      </c>
      <c r="K249">
        <v>6</v>
      </c>
      <c r="L249">
        <v>29.11</v>
      </c>
      <c r="M249">
        <v>174.66</v>
      </c>
      <c r="O249" t="s">
        <v>48</v>
      </c>
      <c r="P249" t="s">
        <v>9529</v>
      </c>
      <c r="Q249" t="s">
        <v>23</v>
      </c>
      <c r="R249">
        <v>3.5</v>
      </c>
      <c r="S249" t="str">
        <f>IF(Table1[Audit_Score]&gt;3,"Excellent",IF(Table1[Audit_Score]&gt;=2,"Good","Poor"))</f>
        <v>Excellent</v>
      </c>
      <c r="T249" t="s">
        <v>1134</v>
      </c>
    </row>
    <row r="250" spans="1:21" x14ac:dyDescent="0.3">
      <c r="A250" t="s">
        <v>1135</v>
      </c>
      <c r="B250" t="s">
        <v>889</v>
      </c>
      <c r="C250" t="s">
        <v>1136</v>
      </c>
      <c r="D250" t="s">
        <v>19</v>
      </c>
      <c r="E250" t="s">
        <v>187</v>
      </c>
      <c r="F250" s="3">
        <v>45482</v>
      </c>
      <c r="G250" s="3" t="str">
        <f>TEXT(Table1[[#This Row],[Date]],"dddd")</f>
        <v>Tuesday</v>
      </c>
      <c r="H250" s="3" t="str">
        <f>TEXT(Table1[[#This Row],[Date]],"mmmm")</f>
        <v>July</v>
      </c>
      <c r="I250" s="3" t="str">
        <f>TEXT(Table1[[#This Row],[Date]],"yyyy")</f>
        <v>2024</v>
      </c>
      <c r="J250" t="s">
        <v>1137</v>
      </c>
      <c r="K250">
        <v>36</v>
      </c>
      <c r="L250">
        <v>15.62</v>
      </c>
      <c r="M250">
        <v>562.32000000000005</v>
      </c>
      <c r="O250" t="s">
        <v>48</v>
      </c>
      <c r="P250" t="s">
        <v>9528</v>
      </c>
      <c r="Q250" t="s">
        <v>23</v>
      </c>
      <c r="R250">
        <v>2.5</v>
      </c>
      <c r="S250" t="str">
        <f>IF(Table1[Audit_Score]&gt;3,"Excellent",IF(Table1[Audit_Score]&gt;=2,"Good","Poor"))</f>
        <v>Good</v>
      </c>
      <c r="T250" t="s">
        <v>1138</v>
      </c>
    </row>
    <row r="251" spans="1:21" x14ac:dyDescent="0.3">
      <c r="A251" t="s">
        <v>1139</v>
      </c>
      <c r="B251" t="s">
        <v>1140</v>
      </c>
      <c r="C251" t="s">
        <v>885</v>
      </c>
      <c r="D251" t="s">
        <v>58</v>
      </c>
      <c r="E251" t="s">
        <v>244</v>
      </c>
      <c r="F251" s="3">
        <v>45446</v>
      </c>
      <c r="G251" s="3" t="str">
        <f>TEXT(Table1[[#This Row],[Date]],"dddd")</f>
        <v>Monday</v>
      </c>
      <c r="H251" s="3" t="str">
        <f>TEXT(Table1[[#This Row],[Date]],"mmmm")</f>
        <v>June</v>
      </c>
      <c r="I251" s="3" t="str">
        <f>TEXT(Table1[[#This Row],[Date]],"yyyy")</f>
        <v>2024</v>
      </c>
      <c r="J251" t="s">
        <v>639</v>
      </c>
      <c r="K251">
        <v>13</v>
      </c>
      <c r="L251">
        <v>328.15</v>
      </c>
      <c r="M251">
        <v>4265.95</v>
      </c>
      <c r="O251" t="s">
        <v>30</v>
      </c>
      <c r="P251" t="s">
        <v>9528</v>
      </c>
      <c r="Q251" t="s">
        <v>31</v>
      </c>
      <c r="R251">
        <v>4.4000000000000004</v>
      </c>
      <c r="S251" t="str">
        <f>IF(Table1[Audit_Score]&gt;3,"Excellent",IF(Table1[Audit_Score]&gt;=2,"Good","Poor"))</f>
        <v>Excellent</v>
      </c>
      <c r="T251" t="s">
        <v>1141</v>
      </c>
    </row>
    <row r="252" spans="1:21" x14ac:dyDescent="0.3">
      <c r="A252" t="s">
        <v>1142</v>
      </c>
      <c r="B252" t="s">
        <v>510</v>
      </c>
      <c r="C252" t="s">
        <v>684</v>
      </c>
      <c r="D252" t="s">
        <v>19</v>
      </c>
      <c r="E252" t="s">
        <v>92</v>
      </c>
      <c r="F252" s="3">
        <v>45975</v>
      </c>
      <c r="G252" s="3" t="str">
        <f>TEXT(Table1[[#This Row],[Date]],"dddd")</f>
        <v>Friday</v>
      </c>
      <c r="H252" s="3" t="str">
        <f>TEXT(Table1[[#This Row],[Date]],"mmmm")</f>
        <v>November</v>
      </c>
      <c r="I252" s="3" t="str">
        <f>TEXT(Table1[[#This Row],[Date]],"yyyy")</f>
        <v>2025</v>
      </c>
      <c r="J252" t="s">
        <v>1143</v>
      </c>
      <c r="K252">
        <v>48</v>
      </c>
      <c r="L252">
        <v>246.87</v>
      </c>
      <c r="M252">
        <v>11849.76</v>
      </c>
      <c r="O252" t="s">
        <v>67</v>
      </c>
      <c r="P252" t="s">
        <v>9528</v>
      </c>
      <c r="Q252" t="s">
        <v>31</v>
      </c>
      <c r="R252">
        <v>2.1</v>
      </c>
      <c r="S252" t="str">
        <f>IF(Table1[Audit_Score]&gt;3,"Excellent",IF(Table1[Audit_Score]&gt;=2,"Good","Poor"))</f>
        <v>Good</v>
      </c>
      <c r="T252" t="s">
        <v>1144</v>
      </c>
    </row>
    <row r="253" spans="1:21" x14ac:dyDescent="0.3">
      <c r="A253" t="s">
        <v>1145</v>
      </c>
      <c r="B253" t="s">
        <v>294</v>
      </c>
      <c r="C253" t="s">
        <v>1146</v>
      </c>
      <c r="D253" t="s">
        <v>19</v>
      </c>
      <c r="E253" t="s">
        <v>20</v>
      </c>
      <c r="F253" s="3">
        <v>45698</v>
      </c>
      <c r="G253" s="3" t="str">
        <f>TEXT(Table1[[#This Row],[Date]],"dddd")</f>
        <v>Monday</v>
      </c>
      <c r="H253" s="3" t="str">
        <f>TEXT(Table1[[#This Row],[Date]],"mmmm")</f>
        <v>February</v>
      </c>
      <c r="I253" s="3" t="str">
        <f>TEXT(Table1[[#This Row],[Date]],"yyyy")</f>
        <v>2025</v>
      </c>
      <c r="J253" t="s">
        <v>1147</v>
      </c>
      <c r="K253">
        <v>41</v>
      </c>
      <c r="L253">
        <v>104.52</v>
      </c>
      <c r="M253">
        <v>4285.32</v>
      </c>
      <c r="O253" t="s">
        <v>67</v>
      </c>
      <c r="P253" t="s">
        <v>9528</v>
      </c>
      <c r="Q253" t="s">
        <v>23</v>
      </c>
      <c r="R253">
        <v>3.2</v>
      </c>
      <c r="S253" t="str">
        <f>IF(Table1[Audit_Score]&gt;3,"Excellent",IF(Table1[Audit_Score]&gt;=2,"Good","Poor"))</f>
        <v>Excellent</v>
      </c>
      <c r="T253" t="s">
        <v>1148</v>
      </c>
    </row>
    <row r="254" spans="1:21" x14ac:dyDescent="0.3">
      <c r="A254" t="s">
        <v>1149</v>
      </c>
      <c r="B254" t="s">
        <v>1150</v>
      </c>
      <c r="C254" t="s">
        <v>1151</v>
      </c>
      <c r="D254" t="s">
        <v>58</v>
      </c>
      <c r="E254" t="s">
        <v>244</v>
      </c>
      <c r="F254" s="3">
        <v>45748</v>
      </c>
      <c r="G254" s="3" t="str">
        <f>TEXT(Table1[[#This Row],[Date]],"dddd")</f>
        <v>Tuesday</v>
      </c>
      <c r="H254" s="3" t="str">
        <f>TEXT(Table1[[#This Row],[Date]],"mmmm")</f>
        <v>April</v>
      </c>
      <c r="I254" s="3" t="str">
        <f>TEXT(Table1[[#This Row],[Date]],"yyyy")</f>
        <v>2025</v>
      </c>
      <c r="J254" t="s">
        <v>255</v>
      </c>
      <c r="K254">
        <v>3</v>
      </c>
      <c r="L254">
        <v>73.819999999999993</v>
      </c>
      <c r="M254">
        <v>221.46</v>
      </c>
      <c r="O254" t="s">
        <v>105</v>
      </c>
      <c r="P254" t="s">
        <v>9529</v>
      </c>
      <c r="Q254" t="s">
        <v>31</v>
      </c>
      <c r="R254">
        <v>2.8</v>
      </c>
      <c r="S254" t="str">
        <f>IF(Table1[Audit_Score]&gt;3,"Excellent",IF(Table1[Audit_Score]&gt;=2,"Good","Poor"))</f>
        <v>Good</v>
      </c>
      <c r="T254" t="s">
        <v>1152</v>
      </c>
    </row>
    <row r="255" spans="1:21" x14ac:dyDescent="0.3">
      <c r="A255" t="s">
        <v>1153</v>
      </c>
      <c r="B255" t="s">
        <v>953</v>
      </c>
      <c r="C255" t="s">
        <v>1154</v>
      </c>
      <c r="D255" t="s">
        <v>58</v>
      </c>
      <c r="E255" t="s">
        <v>181</v>
      </c>
      <c r="F255" s="3">
        <v>45596</v>
      </c>
      <c r="G255" s="3" t="str">
        <f>TEXT(Table1[[#This Row],[Date]],"dddd")</f>
        <v>Thursday</v>
      </c>
      <c r="H255" s="3" t="str">
        <f>TEXT(Table1[[#This Row],[Date]],"mmmm")</f>
        <v>October</v>
      </c>
      <c r="I255" s="3" t="str">
        <f>TEXT(Table1[[#This Row],[Date]],"yyyy")</f>
        <v>2024</v>
      </c>
      <c r="J255" t="s">
        <v>991</v>
      </c>
      <c r="K255">
        <v>17</v>
      </c>
      <c r="L255">
        <v>198.48</v>
      </c>
      <c r="M255">
        <v>3374.16</v>
      </c>
      <c r="O255" t="s">
        <v>30</v>
      </c>
      <c r="P255" t="s">
        <v>9528</v>
      </c>
      <c r="Q255" t="s">
        <v>31</v>
      </c>
      <c r="R255">
        <v>1.3</v>
      </c>
      <c r="S255" t="str">
        <f>IF(Table1[Audit_Score]&gt;3,"Excellent",IF(Table1[Audit_Score]&gt;=2,"Good","Poor"))</f>
        <v>Poor</v>
      </c>
      <c r="T255" t="s">
        <v>1155</v>
      </c>
    </row>
    <row r="256" spans="1:21" x14ac:dyDescent="0.3">
      <c r="A256" t="s">
        <v>1156</v>
      </c>
      <c r="B256" t="s">
        <v>1157</v>
      </c>
      <c r="C256" t="s">
        <v>1158</v>
      </c>
      <c r="D256" t="s">
        <v>78</v>
      </c>
      <c r="E256" t="s">
        <v>132</v>
      </c>
      <c r="F256" s="3">
        <v>45805</v>
      </c>
      <c r="G256" s="3" t="str">
        <f>TEXT(Table1[[#This Row],[Date]],"dddd")</f>
        <v>Wednesday</v>
      </c>
      <c r="H256" s="3" t="str">
        <f>TEXT(Table1[[#This Row],[Date]],"mmmm")</f>
        <v>May</v>
      </c>
      <c r="I256" s="3" t="str">
        <f>TEXT(Table1[[#This Row],[Date]],"yyyy")</f>
        <v>2025</v>
      </c>
      <c r="J256" t="s">
        <v>1159</v>
      </c>
      <c r="K256">
        <v>43</v>
      </c>
      <c r="L256">
        <v>307.60000000000002</v>
      </c>
      <c r="M256">
        <v>13226.8</v>
      </c>
      <c r="O256" t="s">
        <v>105</v>
      </c>
      <c r="P256" t="s">
        <v>9529</v>
      </c>
      <c r="Q256" t="s">
        <v>31</v>
      </c>
      <c r="R256">
        <v>1.2</v>
      </c>
      <c r="S256" t="str">
        <f>IF(Table1[Audit_Score]&gt;3,"Excellent",IF(Table1[Audit_Score]&gt;=2,"Good","Poor"))</f>
        <v>Poor</v>
      </c>
      <c r="T256" t="s">
        <v>1160</v>
      </c>
    </row>
    <row r="257" spans="1:21" x14ac:dyDescent="0.3">
      <c r="A257" t="s">
        <v>1161</v>
      </c>
      <c r="B257" t="s">
        <v>734</v>
      </c>
      <c r="C257" t="s">
        <v>1162</v>
      </c>
      <c r="D257" t="s">
        <v>45</v>
      </c>
      <c r="E257" t="s">
        <v>160</v>
      </c>
      <c r="F257" s="3">
        <v>45481</v>
      </c>
      <c r="G257" s="3" t="str">
        <f>TEXT(Table1[[#This Row],[Date]],"dddd")</f>
        <v>Monday</v>
      </c>
      <c r="H257" s="3" t="str">
        <f>TEXT(Table1[[#This Row],[Date]],"mmmm")</f>
        <v>July</v>
      </c>
      <c r="I257" s="3" t="str">
        <f>TEXT(Table1[[#This Row],[Date]],"yyyy")</f>
        <v>2024</v>
      </c>
      <c r="J257" t="s">
        <v>1163</v>
      </c>
      <c r="K257">
        <v>22</v>
      </c>
      <c r="L257">
        <v>396.77</v>
      </c>
      <c r="M257">
        <v>8728.94</v>
      </c>
      <c r="O257" t="s">
        <v>105</v>
      </c>
      <c r="P257" t="s">
        <v>9528</v>
      </c>
      <c r="Q257" t="s">
        <v>31</v>
      </c>
      <c r="R257">
        <v>1.2</v>
      </c>
      <c r="S257" t="str">
        <f>IF(Table1[Audit_Score]&gt;3,"Excellent",IF(Table1[Audit_Score]&gt;=2,"Good","Poor"))</f>
        <v>Poor</v>
      </c>
      <c r="T257" t="s">
        <v>1164</v>
      </c>
    </row>
    <row r="258" spans="1:21" x14ac:dyDescent="0.3">
      <c r="A258" t="s">
        <v>1165</v>
      </c>
      <c r="B258" t="s">
        <v>1166</v>
      </c>
      <c r="C258" t="s">
        <v>1167</v>
      </c>
      <c r="D258" t="s">
        <v>45</v>
      </c>
      <c r="E258" t="s">
        <v>65</v>
      </c>
      <c r="F258" s="3">
        <v>45402</v>
      </c>
      <c r="G258" s="3" t="str">
        <f>TEXT(Table1[[#This Row],[Date]],"dddd")</f>
        <v>Saturday</v>
      </c>
      <c r="H258" s="3" t="str">
        <f>TEXT(Table1[[#This Row],[Date]],"mmmm")</f>
        <v>April</v>
      </c>
      <c r="I258" s="3" t="str">
        <f>TEXT(Table1[[#This Row],[Date]],"yyyy")</f>
        <v>2024</v>
      </c>
      <c r="J258" t="s">
        <v>1168</v>
      </c>
      <c r="K258">
        <v>0</v>
      </c>
      <c r="L258">
        <v>222.99</v>
      </c>
      <c r="M258">
        <v>222.99</v>
      </c>
      <c r="O258" t="s">
        <v>39</v>
      </c>
      <c r="P258" t="s">
        <v>9528</v>
      </c>
      <c r="Q258" t="s">
        <v>31</v>
      </c>
      <c r="R258">
        <v>3.4</v>
      </c>
      <c r="S258" t="str">
        <f>IF(Table1[Audit_Score]&gt;3,"Excellent",IF(Table1[Audit_Score]&gt;=2,"Good","Poor"))</f>
        <v>Excellent</v>
      </c>
      <c r="T258" t="s">
        <v>1169</v>
      </c>
      <c r="U258" t="s">
        <v>41</v>
      </c>
    </row>
    <row r="259" spans="1:21" x14ac:dyDescent="0.3">
      <c r="A259" t="s">
        <v>1170</v>
      </c>
      <c r="B259" t="s">
        <v>1081</v>
      </c>
      <c r="C259" t="s">
        <v>1100</v>
      </c>
      <c r="D259" t="s">
        <v>45</v>
      </c>
      <c r="E259" t="s">
        <v>46</v>
      </c>
      <c r="F259" s="3">
        <v>45695</v>
      </c>
      <c r="G259" s="3" t="str">
        <f>TEXT(Table1[[#This Row],[Date]],"dddd")</f>
        <v>Friday</v>
      </c>
      <c r="H259" s="3" t="str">
        <f>TEXT(Table1[[#This Row],[Date]],"mmmm")</f>
        <v>February</v>
      </c>
      <c r="I259" s="3" t="str">
        <f>TEXT(Table1[[#This Row],[Date]],"yyyy")</f>
        <v>2025</v>
      </c>
      <c r="J259" t="s">
        <v>1171</v>
      </c>
      <c r="K259">
        <v>44</v>
      </c>
      <c r="L259">
        <v>6.64</v>
      </c>
      <c r="M259">
        <v>292.16000000000003</v>
      </c>
      <c r="O259" t="s">
        <v>22</v>
      </c>
      <c r="P259" t="s">
        <v>9529</v>
      </c>
      <c r="Q259" t="s">
        <v>31</v>
      </c>
      <c r="R259">
        <v>4.4000000000000004</v>
      </c>
      <c r="S259" t="str">
        <f>IF(Table1[Audit_Score]&gt;3,"Excellent",IF(Table1[Audit_Score]&gt;=2,"Good","Poor"))</f>
        <v>Excellent</v>
      </c>
      <c r="T259" t="s">
        <v>1172</v>
      </c>
      <c r="U259" t="s">
        <v>41</v>
      </c>
    </row>
    <row r="260" spans="1:21" x14ac:dyDescent="0.3">
      <c r="A260" t="s">
        <v>1173</v>
      </c>
      <c r="B260" t="s">
        <v>734</v>
      </c>
      <c r="C260" t="s">
        <v>1174</v>
      </c>
      <c r="D260" t="s">
        <v>36</v>
      </c>
      <c r="E260" t="s">
        <v>209</v>
      </c>
      <c r="F260" s="3">
        <v>45557</v>
      </c>
      <c r="G260" s="3" t="str">
        <f>TEXT(Table1[[#This Row],[Date]],"dddd")</f>
        <v>Sunday</v>
      </c>
      <c r="H260" s="3" t="str">
        <f>TEXT(Table1[[#This Row],[Date]],"mmmm")</f>
        <v>September</v>
      </c>
      <c r="I260" s="3" t="str">
        <f>TEXT(Table1[[#This Row],[Date]],"yyyy")</f>
        <v>2024</v>
      </c>
      <c r="J260" t="s">
        <v>614</v>
      </c>
      <c r="K260">
        <v>25</v>
      </c>
      <c r="L260">
        <v>132.34</v>
      </c>
      <c r="M260">
        <v>3308.5</v>
      </c>
      <c r="O260" t="s">
        <v>39</v>
      </c>
      <c r="P260" t="s">
        <v>9528</v>
      </c>
      <c r="Q260" t="s">
        <v>31</v>
      </c>
      <c r="R260">
        <v>5</v>
      </c>
      <c r="S260" t="str">
        <f>IF(Table1[Audit_Score]&gt;3,"Excellent",IF(Table1[Audit_Score]&gt;=2,"Good","Poor"))</f>
        <v>Excellent</v>
      </c>
      <c r="T260" t="s">
        <v>1175</v>
      </c>
      <c r="U260" t="s">
        <v>41</v>
      </c>
    </row>
    <row r="261" spans="1:21" x14ac:dyDescent="0.3">
      <c r="A261" t="s">
        <v>1176</v>
      </c>
      <c r="B261" t="s">
        <v>1018</v>
      </c>
      <c r="C261" t="s">
        <v>1177</v>
      </c>
      <c r="D261" t="s">
        <v>19</v>
      </c>
      <c r="E261" t="s">
        <v>198</v>
      </c>
      <c r="F261" s="3">
        <v>45509</v>
      </c>
      <c r="G261" s="3" t="str">
        <f>TEXT(Table1[[#This Row],[Date]],"dddd")</f>
        <v>Monday</v>
      </c>
      <c r="H261" s="3" t="str">
        <f>TEXT(Table1[[#This Row],[Date]],"mmmm")</f>
        <v>August</v>
      </c>
      <c r="I261" s="3" t="str">
        <f>TEXT(Table1[[#This Row],[Date]],"yyyy")</f>
        <v>2024</v>
      </c>
      <c r="J261" t="s">
        <v>1178</v>
      </c>
      <c r="K261">
        <v>5</v>
      </c>
      <c r="L261">
        <v>155.62</v>
      </c>
      <c r="M261">
        <v>778.1</v>
      </c>
      <c r="O261" t="s">
        <v>30</v>
      </c>
      <c r="P261" t="s">
        <v>9529</v>
      </c>
      <c r="Q261" t="s">
        <v>31</v>
      </c>
      <c r="R261">
        <v>2.5</v>
      </c>
      <c r="S261" t="str">
        <f>IF(Table1[Audit_Score]&gt;3,"Excellent",IF(Table1[Audit_Score]&gt;=2,"Good","Poor"))</f>
        <v>Good</v>
      </c>
      <c r="T261" t="s">
        <v>1179</v>
      </c>
    </row>
    <row r="262" spans="1:21" x14ac:dyDescent="0.3">
      <c r="A262" t="s">
        <v>1180</v>
      </c>
      <c r="B262" t="s">
        <v>1181</v>
      </c>
      <c r="C262" t="s">
        <v>1182</v>
      </c>
      <c r="D262" t="s">
        <v>45</v>
      </c>
      <c r="E262" t="s">
        <v>46</v>
      </c>
      <c r="F262" s="3">
        <v>45509</v>
      </c>
      <c r="G262" s="3" t="str">
        <f>TEXT(Table1[[#This Row],[Date]],"dddd")</f>
        <v>Monday</v>
      </c>
      <c r="H262" s="3" t="str">
        <f>TEXT(Table1[[#This Row],[Date]],"mmmm")</f>
        <v>August</v>
      </c>
      <c r="I262" s="3" t="str">
        <f>TEXT(Table1[[#This Row],[Date]],"yyyy")</f>
        <v>2024</v>
      </c>
      <c r="J262" t="s">
        <v>1183</v>
      </c>
      <c r="K262">
        <v>46</v>
      </c>
      <c r="L262">
        <v>296.95</v>
      </c>
      <c r="M262">
        <v>13659.7</v>
      </c>
      <c r="O262" t="s">
        <v>30</v>
      </c>
      <c r="P262" t="s">
        <v>9528</v>
      </c>
      <c r="Q262" t="s">
        <v>87</v>
      </c>
      <c r="R262">
        <v>5</v>
      </c>
      <c r="S262" t="str">
        <f>IF(Table1[Audit_Score]&gt;3,"Excellent",IF(Table1[Audit_Score]&gt;=2,"Good","Poor"))</f>
        <v>Excellent</v>
      </c>
      <c r="T262" t="s">
        <v>1184</v>
      </c>
    </row>
    <row r="263" spans="1:21" x14ac:dyDescent="0.3">
      <c r="A263" t="s">
        <v>1185</v>
      </c>
      <c r="B263" t="s">
        <v>1186</v>
      </c>
      <c r="C263" t="s">
        <v>77</v>
      </c>
      <c r="D263" t="s">
        <v>78</v>
      </c>
      <c r="E263" t="s">
        <v>79</v>
      </c>
      <c r="F263" s="3">
        <v>45303</v>
      </c>
      <c r="G263" s="3" t="str">
        <f>TEXT(Table1[[#This Row],[Date]],"dddd")</f>
        <v>Friday</v>
      </c>
      <c r="H263" s="3" t="str">
        <f>TEXT(Table1[[#This Row],[Date]],"mmmm")</f>
        <v>January</v>
      </c>
      <c r="I263" s="3" t="str">
        <f>TEXT(Table1[[#This Row],[Date]],"yyyy")</f>
        <v>2024</v>
      </c>
      <c r="J263" t="s">
        <v>1187</v>
      </c>
      <c r="K263">
        <v>33</v>
      </c>
      <c r="L263">
        <v>80.23</v>
      </c>
      <c r="M263">
        <v>2647.59</v>
      </c>
      <c r="O263" t="s">
        <v>22</v>
      </c>
      <c r="P263" t="s">
        <v>9529</v>
      </c>
      <c r="Q263" t="s">
        <v>31</v>
      </c>
      <c r="R263">
        <v>2.5</v>
      </c>
      <c r="S263" t="str">
        <f>IF(Table1[Audit_Score]&gt;3,"Excellent",IF(Table1[Audit_Score]&gt;=2,"Good","Poor"))</f>
        <v>Good</v>
      </c>
      <c r="T263" t="s">
        <v>1188</v>
      </c>
      <c r="U263" t="s">
        <v>41</v>
      </c>
    </row>
    <row r="264" spans="1:21" x14ac:dyDescent="0.3">
      <c r="A264" t="s">
        <v>1189</v>
      </c>
      <c r="B264" t="s">
        <v>1124</v>
      </c>
      <c r="C264" t="s">
        <v>568</v>
      </c>
      <c r="D264" t="s">
        <v>45</v>
      </c>
      <c r="E264" t="s">
        <v>65</v>
      </c>
      <c r="F264" s="3">
        <v>45638</v>
      </c>
      <c r="G264" s="3" t="str">
        <f>TEXT(Table1[[#This Row],[Date]],"dddd")</f>
        <v>Thursday</v>
      </c>
      <c r="H264" s="3" t="str">
        <f>TEXT(Table1[[#This Row],[Date]],"mmmm")</f>
        <v>December</v>
      </c>
      <c r="I264" s="3" t="str">
        <f>TEXT(Table1[[#This Row],[Date]],"yyyy")</f>
        <v>2024</v>
      </c>
      <c r="J264" t="s">
        <v>1190</v>
      </c>
      <c r="K264">
        <v>21</v>
      </c>
      <c r="L264">
        <v>151.68</v>
      </c>
      <c r="M264">
        <v>3185.28</v>
      </c>
      <c r="O264" t="s">
        <v>67</v>
      </c>
      <c r="P264" t="s">
        <v>9529</v>
      </c>
      <c r="Q264" t="s">
        <v>31</v>
      </c>
      <c r="R264">
        <v>3.1</v>
      </c>
      <c r="S264" t="str">
        <f>IF(Table1[Audit_Score]&gt;3,"Excellent",IF(Table1[Audit_Score]&gt;=2,"Good","Poor"))</f>
        <v>Excellent</v>
      </c>
      <c r="T264" t="s">
        <v>1191</v>
      </c>
      <c r="U264" t="s">
        <v>41</v>
      </c>
    </row>
    <row r="265" spans="1:21" x14ac:dyDescent="0.3">
      <c r="A265" t="s">
        <v>1192</v>
      </c>
      <c r="B265" t="s">
        <v>319</v>
      </c>
      <c r="C265" t="s">
        <v>1193</v>
      </c>
      <c r="D265" t="s">
        <v>45</v>
      </c>
      <c r="E265" t="s">
        <v>65</v>
      </c>
      <c r="F265" s="3">
        <v>45562</v>
      </c>
      <c r="G265" s="3" t="str">
        <f>TEXT(Table1[[#This Row],[Date]],"dddd")</f>
        <v>Friday</v>
      </c>
      <c r="H265" s="3" t="str">
        <f>TEXT(Table1[[#This Row],[Date]],"mmmm")</f>
        <v>September</v>
      </c>
      <c r="I265" s="3" t="str">
        <f>TEXT(Table1[[#This Row],[Date]],"yyyy")</f>
        <v>2024</v>
      </c>
      <c r="J265" t="s">
        <v>378</v>
      </c>
      <c r="K265">
        <v>23</v>
      </c>
      <c r="L265">
        <v>113.93</v>
      </c>
      <c r="M265">
        <v>2620.39</v>
      </c>
      <c r="O265" t="s">
        <v>22</v>
      </c>
      <c r="P265" t="s">
        <v>9529</v>
      </c>
      <c r="Q265" t="s">
        <v>31</v>
      </c>
      <c r="R265">
        <v>3.6</v>
      </c>
      <c r="S265" t="str">
        <f>IF(Table1[Audit_Score]&gt;3,"Excellent",IF(Table1[Audit_Score]&gt;=2,"Good","Poor"))</f>
        <v>Excellent</v>
      </c>
      <c r="T265" t="s">
        <v>1194</v>
      </c>
    </row>
    <row r="266" spans="1:21" x14ac:dyDescent="0.3">
      <c r="A266" t="s">
        <v>1195</v>
      </c>
      <c r="B266" t="s">
        <v>191</v>
      </c>
      <c r="C266" t="s">
        <v>131</v>
      </c>
      <c r="D266" t="s">
        <v>78</v>
      </c>
      <c r="E266" t="s">
        <v>132</v>
      </c>
      <c r="F266" s="3">
        <v>45727</v>
      </c>
      <c r="G266" s="3" t="str">
        <f>TEXT(Table1[[#This Row],[Date]],"dddd")</f>
        <v>Tuesday</v>
      </c>
      <c r="H266" s="3" t="str">
        <f>TEXT(Table1[[#This Row],[Date]],"mmmm")</f>
        <v>March</v>
      </c>
      <c r="I266" s="3" t="str">
        <f>TEXT(Table1[[#This Row],[Date]],"yyyy")</f>
        <v>2025</v>
      </c>
      <c r="J266" t="s">
        <v>1196</v>
      </c>
      <c r="K266">
        <v>12</v>
      </c>
      <c r="L266">
        <v>251.62</v>
      </c>
      <c r="M266">
        <v>3019.44</v>
      </c>
      <c r="O266" t="s">
        <v>67</v>
      </c>
      <c r="P266" t="s">
        <v>9529</v>
      </c>
      <c r="Q266" t="s">
        <v>31</v>
      </c>
      <c r="R266">
        <v>3.1</v>
      </c>
      <c r="S266" t="str">
        <f>IF(Table1[Audit_Score]&gt;3,"Excellent",IF(Table1[Audit_Score]&gt;=2,"Good","Poor"))</f>
        <v>Excellent</v>
      </c>
      <c r="T266" t="s">
        <v>1197</v>
      </c>
      <c r="U266" t="s">
        <v>41</v>
      </c>
    </row>
    <row r="267" spans="1:21" x14ac:dyDescent="0.3">
      <c r="A267" t="s">
        <v>1198</v>
      </c>
      <c r="B267" t="s">
        <v>1199</v>
      </c>
      <c r="C267" t="s">
        <v>329</v>
      </c>
      <c r="D267" t="s">
        <v>58</v>
      </c>
      <c r="E267" t="s">
        <v>181</v>
      </c>
      <c r="F267" s="3">
        <v>45977</v>
      </c>
      <c r="G267" s="3" t="str">
        <f>TEXT(Table1[[#This Row],[Date]],"dddd")</f>
        <v>Sunday</v>
      </c>
      <c r="H267" s="3" t="str">
        <f>TEXT(Table1[[#This Row],[Date]],"mmmm")</f>
        <v>November</v>
      </c>
      <c r="I267" s="3" t="str">
        <f>TEXT(Table1[[#This Row],[Date]],"yyyy")</f>
        <v>2025</v>
      </c>
      <c r="J267" t="s">
        <v>1200</v>
      </c>
      <c r="K267">
        <v>11</v>
      </c>
      <c r="L267">
        <v>289.67</v>
      </c>
      <c r="M267">
        <v>3186.37</v>
      </c>
      <c r="O267" t="s">
        <v>105</v>
      </c>
      <c r="P267" t="s">
        <v>9528</v>
      </c>
      <c r="Q267" t="s">
        <v>31</v>
      </c>
      <c r="R267">
        <v>1.1000000000000001</v>
      </c>
      <c r="S267" t="str">
        <f>IF(Table1[Audit_Score]&gt;3,"Excellent",IF(Table1[Audit_Score]&gt;=2,"Good","Poor"))</f>
        <v>Poor</v>
      </c>
      <c r="T267" t="s">
        <v>1201</v>
      </c>
    </row>
    <row r="268" spans="1:21" x14ac:dyDescent="0.3">
      <c r="A268" t="s">
        <v>1202</v>
      </c>
      <c r="B268" t="s">
        <v>431</v>
      </c>
      <c r="C268" t="s">
        <v>806</v>
      </c>
      <c r="D268" t="s">
        <v>19</v>
      </c>
      <c r="E268" t="s">
        <v>92</v>
      </c>
      <c r="F268" s="3">
        <v>45814</v>
      </c>
      <c r="G268" s="3" t="str">
        <f>TEXT(Table1[[#This Row],[Date]],"dddd")</f>
        <v>Friday</v>
      </c>
      <c r="H268" s="3" t="str">
        <f>TEXT(Table1[[#This Row],[Date]],"mmmm")</f>
        <v>June</v>
      </c>
      <c r="I268" s="3" t="str">
        <f>TEXT(Table1[[#This Row],[Date]],"yyyy")</f>
        <v>2025</v>
      </c>
      <c r="J268" t="s">
        <v>1203</v>
      </c>
      <c r="K268">
        <v>43</v>
      </c>
      <c r="L268">
        <v>203.39</v>
      </c>
      <c r="M268">
        <v>8745.77</v>
      </c>
      <c r="O268" t="s">
        <v>67</v>
      </c>
      <c r="P268" t="s">
        <v>9529</v>
      </c>
      <c r="Q268" t="s">
        <v>23</v>
      </c>
      <c r="R268">
        <v>4.8</v>
      </c>
      <c r="S268" t="str">
        <f>IF(Table1[Audit_Score]&gt;3,"Excellent",IF(Table1[Audit_Score]&gt;=2,"Good","Poor"))</f>
        <v>Excellent</v>
      </c>
      <c r="T268" t="s">
        <v>1204</v>
      </c>
    </row>
    <row r="269" spans="1:21" x14ac:dyDescent="0.3">
      <c r="A269" t="s">
        <v>1205</v>
      </c>
      <c r="B269" t="s">
        <v>1124</v>
      </c>
      <c r="C269" t="s">
        <v>224</v>
      </c>
      <c r="D269" t="s">
        <v>19</v>
      </c>
      <c r="E269" t="s">
        <v>198</v>
      </c>
      <c r="F269" s="3">
        <v>45699</v>
      </c>
      <c r="G269" s="3" t="str">
        <f>TEXT(Table1[[#This Row],[Date]],"dddd")</f>
        <v>Tuesday</v>
      </c>
      <c r="H269" s="3" t="str">
        <f>TEXT(Table1[[#This Row],[Date]],"mmmm")</f>
        <v>February</v>
      </c>
      <c r="I269" s="3" t="str">
        <f>TEXT(Table1[[#This Row],[Date]],"yyyy")</f>
        <v>2025</v>
      </c>
      <c r="J269" t="s">
        <v>1206</v>
      </c>
      <c r="K269">
        <v>19</v>
      </c>
      <c r="L269">
        <v>90.48</v>
      </c>
      <c r="M269">
        <v>1719.12</v>
      </c>
      <c r="O269" t="s">
        <v>105</v>
      </c>
      <c r="P269" t="s">
        <v>9529</v>
      </c>
      <c r="Q269" t="s">
        <v>31</v>
      </c>
      <c r="R269">
        <v>3.9</v>
      </c>
      <c r="S269" t="str">
        <f>IF(Table1[Audit_Score]&gt;3,"Excellent",IF(Table1[Audit_Score]&gt;=2,"Good","Poor"))</f>
        <v>Excellent</v>
      </c>
      <c r="T269" t="s">
        <v>1207</v>
      </c>
    </row>
    <row r="270" spans="1:21" x14ac:dyDescent="0.3">
      <c r="A270" t="s">
        <v>1208</v>
      </c>
      <c r="B270" t="s">
        <v>389</v>
      </c>
      <c r="C270" t="s">
        <v>1209</v>
      </c>
      <c r="D270" t="s">
        <v>78</v>
      </c>
      <c r="E270" t="s">
        <v>132</v>
      </c>
      <c r="F270" s="3">
        <v>45301</v>
      </c>
      <c r="G270" s="3" t="str">
        <f>TEXT(Table1[[#This Row],[Date]],"dddd")</f>
        <v>Wednesday</v>
      </c>
      <c r="H270" s="3" t="str">
        <f>TEXT(Table1[[#This Row],[Date]],"mmmm")</f>
        <v>January</v>
      </c>
      <c r="I270" s="3" t="str">
        <f>TEXT(Table1[[#This Row],[Date]],"yyyy")</f>
        <v>2024</v>
      </c>
      <c r="J270" t="s">
        <v>1210</v>
      </c>
      <c r="K270">
        <v>28</v>
      </c>
      <c r="L270">
        <v>55.54</v>
      </c>
      <c r="M270">
        <v>1555.12</v>
      </c>
      <c r="O270" t="s">
        <v>105</v>
      </c>
      <c r="P270" t="s">
        <v>9528</v>
      </c>
      <c r="Q270" t="s">
        <v>31</v>
      </c>
      <c r="R270">
        <v>4.9000000000000004</v>
      </c>
      <c r="S270" t="str">
        <f>IF(Table1[Audit_Score]&gt;3,"Excellent",IF(Table1[Audit_Score]&gt;=2,"Good","Poor"))</f>
        <v>Excellent</v>
      </c>
      <c r="T270" t="s">
        <v>1211</v>
      </c>
      <c r="U270" t="s">
        <v>41</v>
      </c>
    </row>
    <row r="271" spans="1:21" x14ac:dyDescent="0.3">
      <c r="A271" t="s">
        <v>1212</v>
      </c>
      <c r="B271" t="s">
        <v>1213</v>
      </c>
      <c r="C271" t="s">
        <v>876</v>
      </c>
      <c r="D271" t="s">
        <v>19</v>
      </c>
      <c r="E271" t="s">
        <v>92</v>
      </c>
      <c r="F271" s="3">
        <v>45310</v>
      </c>
      <c r="G271" s="3" t="str">
        <f>TEXT(Table1[[#This Row],[Date]],"dddd")</f>
        <v>Friday</v>
      </c>
      <c r="H271" s="3" t="str">
        <f>TEXT(Table1[[#This Row],[Date]],"mmmm")</f>
        <v>January</v>
      </c>
      <c r="I271" s="3" t="str">
        <f>TEXT(Table1[[#This Row],[Date]],"yyyy")</f>
        <v>2024</v>
      </c>
      <c r="J271" t="s">
        <v>1214</v>
      </c>
      <c r="K271">
        <v>48</v>
      </c>
      <c r="L271">
        <v>263.57</v>
      </c>
      <c r="M271">
        <v>12651.36</v>
      </c>
      <c r="O271" t="s">
        <v>105</v>
      </c>
      <c r="P271" t="s">
        <v>9528</v>
      </c>
      <c r="Q271" t="s">
        <v>31</v>
      </c>
      <c r="R271">
        <v>3.1</v>
      </c>
      <c r="S271" t="str">
        <f>IF(Table1[Audit_Score]&gt;3,"Excellent",IF(Table1[Audit_Score]&gt;=2,"Good","Poor"))</f>
        <v>Excellent</v>
      </c>
      <c r="T271" t="s">
        <v>1215</v>
      </c>
    </row>
    <row r="272" spans="1:21" x14ac:dyDescent="0.3">
      <c r="A272" t="s">
        <v>1216</v>
      </c>
      <c r="B272" t="s">
        <v>1090</v>
      </c>
      <c r="C272" t="s">
        <v>159</v>
      </c>
      <c r="D272" t="s">
        <v>45</v>
      </c>
      <c r="E272" t="s">
        <v>160</v>
      </c>
      <c r="F272" s="3">
        <v>45301</v>
      </c>
      <c r="G272" s="3" t="str">
        <f>TEXT(Table1[[#This Row],[Date]],"dddd")</f>
        <v>Wednesday</v>
      </c>
      <c r="H272" s="3" t="str">
        <f>TEXT(Table1[[#This Row],[Date]],"mmmm")</f>
        <v>January</v>
      </c>
      <c r="I272" s="3" t="str">
        <f>TEXT(Table1[[#This Row],[Date]],"yyyy")</f>
        <v>2024</v>
      </c>
      <c r="J272" t="s">
        <v>171</v>
      </c>
      <c r="K272">
        <v>26</v>
      </c>
      <c r="L272">
        <v>44.8</v>
      </c>
      <c r="M272">
        <v>1164.8</v>
      </c>
      <c r="O272" t="s">
        <v>48</v>
      </c>
      <c r="P272" t="s">
        <v>9529</v>
      </c>
      <c r="Q272" t="s">
        <v>31</v>
      </c>
      <c r="R272">
        <v>2.2000000000000002</v>
      </c>
      <c r="S272" t="str">
        <f>IF(Table1[Audit_Score]&gt;3,"Excellent",IF(Table1[Audit_Score]&gt;=2,"Good","Poor"))</f>
        <v>Good</v>
      </c>
      <c r="T272" t="s">
        <v>1217</v>
      </c>
    </row>
    <row r="273" spans="1:21" x14ac:dyDescent="0.3">
      <c r="A273" t="s">
        <v>1218</v>
      </c>
      <c r="B273" t="s">
        <v>1219</v>
      </c>
      <c r="C273" t="s">
        <v>661</v>
      </c>
      <c r="D273" t="s">
        <v>19</v>
      </c>
      <c r="E273" t="s">
        <v>187</v>
      </c>
      <c r="F273" s="3">
        <v>45776</v>
      </c>
      <c r="G273" s="3" t="str">
        <f>TEXT(Table1[[#This Row],[Date]],"dddd")</f>
        <v>Tuesday</v>
      </c>
      <c r="H273" s="3" t="str">
        <f>TEXT(Table1[[#This Row],[Date]],"mmmm")</f>
        <v>April</v>
      </c>
      <c r="I273" s="3" t="str">
        <f>TEXT(Table1[[#This Row],[Date]],"yyyy")</f>
        <v>2025</v>
      </c>
      <c r="J273" t="s">
        <v>1220</v>
      </c>
      <c r="K273">
        <v>7</v>
      </c>
      <c r="L273">
        <v>324.08999999999997</v>
      </c>
      <c r="M273">
        <v>2268.63</v>
      </c>
      <c r="O273" t="s">
        <v>22</v>
      </c>
      <c r="P273" t="s">
        <v>9529</v>
      </c>
      <c r="Q273" t="s">
        <v>31</v>
      </c>
      <c r="R273">
        <v>2</v>
      </c>
      <c r="S273" t="str">
        <f>IF(Table1[Audit_Score]&gt;3,"Excellent",IF(Table1[Audit_Score]&gt;=2,"Good","Poor"))</f>
        <v>Good</v>
      </c>
      <c r="T273" t="s">
        <v>1221</v>
      </c>
    </row>
    <row r="274" spans="1:21" x14ac:dyDescent="0.3">
      <c r="A274" t="s">
        <v>1222</v>
      </c>
      <c r="B274" t="s">
        <v>958</v>
      </c>
      <c r="C274" t="s">
        <v>806</v>
      </c>
      <c r="D274" t="s">
        <v>19</v>
      </c>
      <c r="E274" t="s">
        <v>92</v>
      </c>
      <c r="F274" s="3">
        <v>45512</v>
      </c>
      <c r="G274" s="3" t="str">
        <f>TEXT(Table1[[#This Row],[Date]],"dddd")</f>
        <v>Thursday</v>
      </c>
      <c r="H274" s="3" t="str">
        <f>TEXT(Table1[[#This Row],[Date]],"mmmm")</f>
        <v>August</v>
      </c>
      <c r="I274" s="3" t="str">
        <f>TEXT(Table1[[#This Row],[Date]],"yyyy")</f>
        <v>2024</v>
      </c>
      <c r="J274" t="s">
        <v>1223</v>
      </c>
      <c r="K274">
        <v>0</v>
      </c>
      <c r="L274">
        <v>54.75</v>
      </c>
      <c r="M274" s="5">
        <v>0</v>
      </c>
      <c r="N274" t="s">
        <v>9532</v>
      </c>
      <c r="O274" t="s">
        <v>22</v>
      </c>
      <c r="P274" t="s">
        <v>9528</v>
      </c>
      <c r="Q274" t="s">
        <v>31</v>
      </c>
      <c r="R274">
        <v>3.1</v>
      </c>
      <c r="S274" t="str">
        <f>IF(Table1[Audit_Score]&gt;3,"Excellent",IF(Table1[Audit_Score]&gt;=2,"Good","Poor"))</f>
        <v>Excellent</v>
      </c>
      <c r="T274" t="s">
        <v>1224</v>
      </c>
    </row>
    <row r="275" spans="1:21" x14ac:dyDescent="0.3">
      <c r="A275" t="s">
        <v>1225</v>
      </c>
      <c r="B275" t="s">
        <v>1226</v>
      </c>
      <c r="C275" t="s">
        <v>1227</v>
      </c>
      <c r="D275" t="s">
        <v>58</v>
      </c>
      <c r="E275" t="s">
        <v>244</v>
      </c>
      <c r="F275" s="3">
        <v>45515</v>
      </c>
      <c r="G275" s="3" t="str">
        <f>TEXT(Table1[[#This Row],[Date]],"dddd")</f>
        <v>Sunday</v>
      </c>
      <c r="H275" s="3" t="str">
        <f>TEXT(Table1[[#This Row],[Date]],"mmmm")</f>
        <v>August</v>
      </c>
      <c r="I275" s="3" t="str">
        <f>TEXT(Table1[[#This Row],[Date]],"yyyy")</f>
        <v>2024</v>
      </c>
      <c r="J275" t="s">
        <v>1228</v>
      </c>
      <c r="K275">
        <v>14</v>
      </c>
      <c r="L275">
        <v>114.44</v>
      </c>
      <c r="M275">
        <v>1602.16</v>
      </c>
      <c r="O275" t="s">
        <v>48</v>
      </c>
      <c r="P275" t="s">
        <v>9529</v>
      </c>
      <c r="Q275" t="s">
        <v>31</v>
      </c>
      <c r="R275">
        <v>2.2999999999999998</v>
      </c>
      <c r="S275" t="str">
        <f>IF(Table1[Audit_Score]&gt;3,"Excellent",IF(Table1[Audit_Score]&gt;=2,"Good","Poor"))</f>
        <v>Good</v>
      </c>
      <c r="T275" t="s">
        <v>1229</v>
      </c>
    </row>
    <row r="276" spans="1:21" x14ac:dyDescent="0.3">
      <c r="A276" t="s">
        <v>1230</v>
      </c>
      <c r="B276" t="s">
        <v>101</v>
      </c>
      <c r="C276" t="s">
        <v>1146</v>
      </c>
      <c r="D276" t="s">
        <v>19</v>
      </c>
      <c r="E276" t="s">
        <v>20</v>
      </c>
      <c r="F276" s="3">
        <v>45805</v>
      </c>
      <c r="G276" s="3" t="str">
        <f>TEXT(Table1[[#This Row],[Date]],"dddd")</f>
        <v>Wednesday</v>
      </c>
      <c r="H276" s="3" t="str">
        <f>TEXT(Table1[[#This Row],[Date]],"mmmm")</f>
        <v>May</v>
      </c>
      <c r="I276" s="3" t="str">
        <f>TEXT(Table1[[#This Row],[Date]],"yyyy")</f>
        <v>2025</v>
      </c>
      <c r="J276" t="s">
        <v>1231</v>
      </c>
      <c r="K276">
        <v>46</v>
      </c>
      <c r="L276">
        <v>287.49</v>
      </c>
      <c r="M276">
        <v>13224.54</v>
      </c>
      <c r="O276" t="s">
        <v>22</v>
      </c>
      <c r="P276" t="s">
        <v>9528</v>
      </c>
      <c r="Q276" t="s">
        <v>31</v>
      </c>
      <c r="R276">
        <v>3</v>
      </c>
      <c r="S276" t="str">
        <f>IF(Table1[Audit_Score]&gt;3,"Excellent",IF(Table1[Audit_Score]&gt;=2,"Good","Poor"))</f>
        <v>Good</v>
      </c>
      <c r="T276" t="s">
        <v>1232</v>
      </c>
    </row>
    <row r="277" spans="1:21" x14ac:dyDescent="0.3">
      <c r="A277" t="s">
        <v>1233</v>
      </c>
      <c r="B277" t="s">
        <v>1234</v>
      </c>
      <c r="C277" t="s">
        <v>1235</v>
      </c>
      <c r="D277" t="s">
        <v>78</v>
      </c>
      <c r="E277" t="s">
        <v>110</v>
      </c>
      <c r="F277" s="3">
        <v>45783</v>
      </c>
      <c r="G277" s="3" t="str">
        <f>TEXT(Table1[[#This Row],[Date]],"dddd")</f>
        <v>Tuesday</v>
      </c>
      <c r="H277" s="3" t="str">
        <f>TEXT(Table1[[#This Row],[Date]],"mmmm")</f>
        <v>May</v>
      </c>
      <c r="I277" s="3" t="str">
        <f>TEXT(Table1[[#This Row],[Date]],"yyyy")</f>
        <v>2025</v>
      </c>
      <c r="J277" t="s">
        <v>1236</v>
      </c>
      <c r="K277">
        <v>38</v>
      </c>
      <c r="L277">
        <v>158.27000000000001</v>
      </c>
      <c r="M277">
        <v>6014.26</v>
      </c>
      <c r="O277" t="s">
        <v>39</v>
      </c>
      <c r="P277" t="s">
        <v>9529</v>
      </c>
      <c r="Q277" t="s">
        <v>87</v>
      </c>
      <c r="R277">
        <v>1.5</v>
      </c>
      <c r="S277" t="str">
        <f>IF(Table1[Audit_Score]&gt;3,"Excellent",IF(Table1[Audit_Score]&gt;=2,"Good","Poor"))</f>
        <v>Poor</v>
      </c>
      <c r="T277" t="s">
        <v>1237</v>
      </c>
    </row>
    <row r="278" spans="1:21" x14ac:dyDescent="0.3">
      <c r="A278" t="s">
        <v>1238</v>
      </c>
      <c r="B278" t="s">
        <v>784</v>
      </c>
      <c r="C278" t="s">
        <v>334</v>
      </c>
      <c r="D278" t="s">
        <v>36</v>
      </c>
      <c r="E278" t="s">
        <v>72</v>
      </c>
      <c r="F278" s="3">
        <v>45643</v>
      </c>
      <c r="G278" s="3" t="str">
        <f>TEXT(Table1[[#This Row],[Date]],"dddd")</f>
        <v>Tuesday</v>
      </c>
      <c r="H278" s="3" t="str">
        <f>TEXT(Table1[[#This Row],[Date]],"mmmm")</f>
        <v>December</v>
      </c>
      <c r="I278" s="3" t="str">
        <f>TEXT(Table1[[#This Row],[Date]],"yyyy")</f>
        <v>2024</v>
      </c>
      <c r="J278" t="s">
        <v>1239</v>
      </c>
      <c r="K278">
        <v>35</v>
      </c>
      <c r="L278">
        <v>92.69</v>
      </c>
      <c r="M278">
        <v>3244.15</v>
      </c>
      <c r="O278" t="s">
        <v>39</v>
      </c>
      <c r="P278" t="s">
        <v>9529</v>
      </c>
      <c r="Q278" t="s">
        <v>31</v>
      </c>
      <c r="R278">
        <v>3.3</v>
      </c>
      <c r="S278" t="str">
        <f>IF(Table1[Audit_Score]&gt;3,"Excellent",IF(Table1[Audit_Score]&gt;=2,"Good","Poor"))</f>
        <v>Excellent</v>
      </c>
      <c r="T278" t="s">
        <v>1240</v>
      </c>
      <c r="U278" t="s">
        <v>41</v>
      </c>
    </row>
    <row r="279" spans="1:21" x14ac:dyDescent="0.3">
      <c r="A279" t="s">
        <v>1241</v>
      </c>
      <c r="B279" t="s">
        <v>1242</v>
      </c>
      <c r="C279" t="s">
        <v>746</v>
      </c>
      <c r="D279" t="s">
        <v>19</v>
      </c>
      <c r="E279" t="s">
        <v>198</v>
      </c>
      <c r="F279" s="3">
        <v>45421</v>
      </c>
      <c r="G279" s="3" t="str">
        <f>TEXT(Table1[[#This Row],[Date]],"dddd")</f>
        <v>Thursday</v>
      </c>
      <c r="H279" s="3" t="str">
        <f>TEXT(Table1[[#This Row],[Date]],"mmmm")</f>
        <v>May</v>
      </c>
      <c r="I279" s="3" t="str">
        <f>TEXT(Table1[[#This Row],[Date]],"yyyy")</f>
        <v>2024</v>
      </c>
      <c r="J279" t="s">
        <v>807</v>
      </c>
      <c r="K279">
        <v>10</v>
      </c>
      <c r="L279">
        <v>99.11</v>
      </c>
      <c r="M279">
        <v>991.1</v>
      </c>
      <c r="O279" t="s">
        <v>105</v>
      </c>
      <c r="P279" t="s">
        <v>9529</v>
      </c>
      <c r="Q279" t="s">
        <v>87</v>
      </c>
      <c r="R279">
        <v>1.8</v>
      </c>
      <c r="S279" t="str">
        <f>IF(Table1[Audit_Score]&gt;3,"Excellent",IF(Table1[Audit_Score]&gt;=2,"Good","Poor"))</f>
        <v>Poor</v>
      </c>
      <c r="T279" t="s">
        <v>1243</v>
      </c>
      <c r="U279" t="s">
        <v>41</v>
      </c>
    </row>
    <row r="280" spans="1:21" x14ac:dyDescent="0.3">
      <c r="A280" t="s">
        <v>1244</v>
      </c>
      <c r="B280" t="s">
        <v>1245</v>
      </c>
      <c r="C280" t="s">
        <v>1246</v>
      </c>
      <c r="D280" t="s">
        <v>19</v>
      </c>
      <c r="E280" t="s">
        <v>187</v>
      </c>
      <c r="F280" s="3">
        <v>45825</v>
      </c>
      <c r="G280" s="3" t="str">
        <f>TEXT(Table1[[#This Row],[Date]],"dddd")</f>
        <v>Tuesday</v>
      </c>
      <c r="H280" s="3" t="str">
        <f>TEXT(Table1[[#This Row],[Date]],"mmmm")</f>
        <v>June</v>
      </c>
      <c r="I280" s="3" t="str">
        <f>TEXT(Table1[[#This Row],[Date]],"yyyy")</f>
        <v>2025</v>
      </c>
      <c r="J280" t="s">
        <v>1247</v>
      </c>
      <c r="K280">
        <v>6</v>
      </c>
      <c r="L280">
        <v>331.61</v>
      </c>
      <c r="M280">
        <v>1989.66</v>
      </c>
      <c r="O280" t="s">
        <v>30</v>
      </c>
      <c r="P280" t="s">
        <v>9528</v>
      </c>
      <c r="Q280" t="s">
        <v>23</v>
      </c>
      <c r="R280">
        <v>3.7</v>
      </c>
      <c r="S280" t="str">
        <f>IF(Table1[Audit_Score]&gt;3,"Excellent",IF(Table1[Audit_Score]&gt;=2,"Good","Poor"))</f>
        <v>Excellent</v>
      </c>
      <c r="T280" t="s">
        <v>1248</v>
      </c>
    </row>
    <row r="281" spans="1:21" x14ac:dyDescent="0.3">
      <c r="A281" t="s">
        <v>1249</v>
      </c>
      <c r="B281" t="s">
        <v>352</v>
      </c>
      <c r="C281" t="s">
        <v>1250</v>
      </c>
      <c r="D281" t="s">
        <v>78</v>
      </c>
      <c r="E281" t="s">
        <v>103</v>
      </c>
      <c r="F281" s="3">
        <v>45671</v>
      </c>
      <c r="G281" s="3" t="str">
        <f>TEXT(Table1[[#This Row],[Date]],"dddd")</f>
        <v>Tuesday</v>
      </c>
      <c r="H281" s="3" t="str">
        <f>TEXT(Table1[[#This Row],[Date]],"mmmm")</f>
        <v>January</v>
      </c>
      <c r="I281" s="3" t="str">
        <f>TEXT(Table1[[#This Row],[Date]],"yyyy")</f>
        <v>2025</v>
      </c>
      <c r="J281" t="s">
        <v>666</v>
      </c>
      <c r="K281">
        <v>20</v>
      </c>
      <c r="L281">
        <f>VLOOKUP(Field_Sales_Data!J:J,Product_Info!A:H,7,0)</f>
        <v>0</v>
      </c>
      <c r="M281">
        <v>4918.3999999999996</v>
      </c>
      <c r="O281" t="s">
        <v>105</v>
      </c>
      <c r="P281" t="s">
        <v>9528</v>
      </c>
      <c r="Q281" t="s">
        <v>31</v>
      </c>
      <c r="R281">
        <v>2.7</v>
      </c>
      <c r="S281" t="str">
        <f>IF(Table1[Audit_Score]&gt;3,"Excellent",IF(Table1[Audit_Score]&gt;=2,"Good","Poor"))</f>
        <v>Good</v>
      </c>
      <c r="T281" t="s">
        <v>1251</v>
      </c>
      <c r="U281" t="s">
        <v>41</v>
      </c>
    </row>
    <row r="282" spans="1:21" x14ac:dyDescent="0.3">
      <c r="A282" t="s">
        <v>1252</v>
      </c>
      <c r="B282" t="s">
        <v>683</v>
      </c>
      <c r="C282" t="s">
        <v>568</v>
      </c>
      <c r="D282" t="s">
        <v>45</v>
      </c>
      <c r="E282" t="s">
        <v>65</v>
      </c>
      <c r="F282" s="3">
        <v>45382</v>
      </c>
      <c r="G282" s="3" t="str">
        <f>TEXT(Table1[[#This Row],[Date]],"dddd")</f>
        <v>Sunday</v>
      </c>
      <c r="H282" s="3" t="str">
        <f>TEXT(Table1[[#This Row],[Date]],"mmmm")</f>
        <v>March</v>
      </c>
      <c r="I282" s="3" t="str">
        <f>TEXT(Table1[[#This Row],[Date]],"yyyy")</f>
        <v>2024</v>
      </c>
      <c r="J282" t="s">
        <v>1253</v>
      </c>
      <c r="K282">
        <v>21</v>
      </c>
      <c r="L282">
        <v>337.56</v>
      </c>
      <c r="M282">
        <v>7088.76</v>
      </c>
      <c r="O282" t="s">
        <v>30</v>
      </c>
      <c r="P282" t="s">
        <v>9529</v>
      </c>
      <c r="Q282" t="s">
        <v>31</v>
      </c>
      <c r="R282">
        <v>3.9</v>
      </c>
      <c r="S282" t="str">
        <f>IF(Table1[Audit_Score]&gt;3,"Excellent",IF(Table1[Audit_Score]&gt;=2,"Good","Poor"))</f>
        <v>Excellent</v>
      </c>
      <c r="T282" t="s">
        <v>1254</v>
      </c>
    </row>
    <row r="283" spans="1:21" x14ac:dyDescent="0.3">
      <c r="A283" t="s">
        <v>1255</v>
      </c>
      <c r="B283" t="s">
        <v>196</v>
      </c>
      <c r="C283" t="s">
        <v>709</v>
      </c>
      <c r="D283" t="s">
        <v>19</v>
      </c>
      <c r="E283" t="s">
        <v>28</v>
      </c>
      <c r="F283" s="3">
        <v>45360</v>
      </c>
      <c r="G283" s="3" t="str">
        <f>TEXT(Table1[[#This Row],[Date]],"dddd")</f>
        <v>Saturday</v>
      </c>
      <c r="H283" s="3" t="str">
        <f>TEXT(Table1[[#This Row],[Date]],"mmmm")</f>
        <v>March</v>
      </c>
      <c r="I283" s="3" t="str">
        <f>TEXT(Table1[[#This Row],[Date]],"yyyy")</f>
        <v>2024</v>
      </c>
      <c r="J283" t="s">
        <v>1256</v>
      </c>
      <c r="K283">
        <v>40</v>
      </c>
      <c r="L283">
        <v>111.92</v>
      </c>
      <c r="M283">
        <v>4476.8</v>
      </c>
      <c r="O283" t="s">
        <v>22</v>
      </c>
      <c r="P283" t="s">
        <v>9528</v>
      </c>
      <c r="Q283" t="s">
        <v>31</v>
      </c>
      <c r="R283">
        <v>4.3</v>
      </c>
      <c r="S283" t="str">
        <f>IF(Table1[Audit_Score]&gt;3,"Excellent",IF(Table1[Audit_Score]&gt;=2,"Good","Poor"))</f>
        <v>Excellent</v>
      </c>
      <c r="T283" t="s">
        <v>1257</v>
      </c>
    </row>
    <row r="284" spans="1:21" x14ac:dyDescent="0.3">
      <c r="A284" t="s">
        <v>1258</v>
      </c>
      <c r="B284" t="s">
        <v>1259</v>
      </c>
      <c r="C284" t="s">
        <v>1260</v>
      </c>
      <c r="D284" t="s">
        <v>45</v>
      </c>
      <c r="E284" t="s">
        <v>46</v>
      </c>
      <c r="F284" s="3">
        <v>45804</v>
      </c>
      <c r="G284" s="3" t="str">
        <f>TEXT(Table1[[#This Row],[Date]],"dddd")</f>
        <v>Tuesday</v>
      </c>
      <c r="H284" s="3" t="str">
        <f>TEXT(Table1[[#This Row],[Date]],"mmmm")</f>
        <v>May</v>
      </c>
      <c r="I284" s="3" t="str">
        <f>TEXT(Table1[[#This Row],[Date]],"yyyy")</f>
        <v>2025</v>
      </c>
      <c r="J284" t="s">
        <v>1261</v>
      </c>
      <c r="K284">
        <v>24</v>
      </c>
      <c r="L284">
        <v>15.8</v>
      </c>
      <c r="M284">
        <v>379.2</v>
      </c>
      <c r="O284" t="s">
        <v>48</v>
      </c>
      <c r="P284" t="s">
        <v>9529</v>
      </c>
      <c r="Q284" t="s">
        <v>31</v>
      </c>
      <c r="R284">
        <v>1.8</v>
      </c>
      <c r="S284" t="str">
        <f>IF(Table1[Audit_Score]&gt;3,"Excellent",IF(Table1[Audit_Score]&gt;=2,"Good","Poor"))</f>
        <v>Poor</v>
      </c>
      <c r="T284" t="s">
        <v>1262</v>
      </c>
    </row>
    <row r="285" spans="1:21" x14ac:dyDescent="0.3">
      <c r="A285" t="s">
        <v>1263</v>
      </c>
      <c r="B285" t="s">
        <v>421</v>
      </c>
      <c r="C285" t="s">
        <v>97</v>
      </c>
      <c r="D285" t="s">
        <v>19</v>
      </c>
      <c r="E285" t="s">
        <v>20</v>
      </c>
      <c r="F285" s="3">
        <v>45303</v>
      </c>
      <c r="G285" s="3" t="str">
        <f>TEXT(Table1[[#This Row],[Date]],"dddd")</f>
        <v>Friday</v>
      </c>
      <c r="H285" s="3" t="str">
        <f>TEXT(Table1[[#This Row],[Date]],"mmmm")</f>
        <v>January</v>
      </c>
      <c r="I285" s="3" t="str">
        <f>TEXT(Table1[[#This Row],[Date]],"yyyy")</f>
        <v>2024</v>
      </c>
      <c r="J285" t="s">
        <v>1264</v>
      </c>
      <c r="K285">
        <v>13</v>
      </c>
      <c r="L285">
        <v>41.75</v>
      </c>
      <c r="M285">
        <v>542.75</v>
      </c>
      <c r="O285" t="s">
        <v>67</v>
      </c>
      <c r="P285" t="s">
        <v>9529</v>
      </c>
      <c r="Q285" t="s">
        <v>31</v>
      </c>
      <c r="R285">
        <v>1.3</v>
      </c>
      <c r="S285" t="str">
        <f>IF(Table1[Audit_Score]&gt;3,"Excellent",IF(Table1[Audit_Score]&gt;=2,"Good","Poor"))</f>
        <v>Poor</v>
      </c>
      <c r="T285" t="s">
        <v>1265</v>
      </c>
    </row>
    <row r="286" spans="1:21" x14ac:dyDescent="0.3">
      <c r="A286" t="s">
        <v>1266</v>
      </c>
      <c r="B286" t="s">
        <v>381</v>
      </c>
      <c r="C286" t="s">
        <v>1267</v>
      </c>
      <c r="D286" t="s">
        <v>58</v>
      </c>
      <c r="E286" t="s">
        <v>154</v>
      </c>
      <c r="F286" s="3">
        <v>45357</v>
      </c>
      <c r="G286" s="3" t="str">
        <f>TEXT(Table1[[#This Row],[Date]],"dddd")</f>
        <v>Wednesday</v>
      </c>
      <c r="H286" s="3" t="str">
        <f>TEXT(Table1[[#This Row],[Date]],"mmmm")</f>
        <v>March</v>
      </c>
      <c r="I286" s="3" t="str">
        <f>TEXT(Table1[[#This Row],[Date]],"yyyy")</f>
        <v>2024</v>
      </c>
      <c r="J286" t="s">
        <v>839</v>
      </c>
      <c r="K286">
        <v>5</v>
      </c>
      <c r="L286">
        <v>11.85</v>
      </c>
      <c r="M286">
        <v>59.25</v>
      </c>
      <c r="O286" t="s">
        <v>30</v>
      </c>
      <c r="P286" t="s">
        <v>9529</v>
      </c>
      <c r="Q286" t="s">
        <v>23</v>
      </c>
      <c r="R286">
        <v>4.0999999999999996</v>
      </c>
      <c r="S286" t="str">
        <f>IF(Table1[Audit_Score]&gt;3,"Excellent",IF(Table1[Audit_Score]&gt;=2,"Good","Poor"))</f>
        <v>Excellent</v>
      </c>
      <c r="T286" t="s">
        <v>1268</v>
      </c>
    </row>
    <row r="287" spans="1:21" x14ac:dyDescent="0.3">
      <c r="A287" t="s">
        <v>1269</v>
      </c>
      <c r="B287" t="s">
        <v>1270</v>
      </c>
      <c r="C287" t="s">
        <v>408</v>
      </c>
      <c r="D287" t="s">
        <v>19</v>
      </c>
      <c r="E287" t="s">
        <v>28</v>
      </c>
      <c r="F287" s="3">
        <v>45334</v>
      </c>
      <c r="G287" s="3" t="str">
        <f>TEXT(Table1[[#This Row],[Date]],"dddd")</f>
        <v>Monday</v>
      </c>
      <c r="H287" s="3" t="str">
        <f>TEXT(Table1[[#This Row],[Date]],"mmmm")</f>
        <v>February</v>
      </c>
      <c r="I287" s="3" t="str">
        <f>TEXT(Table1[[#This Row],[Date]],"yyyy")</f>
        <v>2024</v>
      </c>
      <c r="J287" t="s">
        <v>1271</v>
      </c>
      <c r="K287">
        <v>0</v>
      </c>
      <c r="L287">
        <v>310.3</v>
      </c>
      <c r="M287" s="5">
        <v>0</v>
      </c>
      <c r="N287" t="s">
        <v>9532</v>
      </c>
      <c r="O287" t="s">
        <v>105</v>
      </c>
      <c r="P287" t="s">
        <v>9529</v>
      </c>
      <c r="Q287" t="s">
        <v>31</v>
      </c>
      <c r="R287">
        <v>2.5</v>
      </c>
      <c r="S287" t="str">
        <f>IF(Table1[Audit_Score]&gt;3,"Excellent",IF(Table1[Audit_Score]&gt;=2,"Good","Poor"))</f>
        <v>Good</v>
      </c>
      <c r="T287" t="s">
        <v>1272</v>
      </c>
      <c r="U287" t="s">
        <v>41</v>
      </c>
    </row>
    <row r="288" spans="1:21" x14ac:dyDescent="0.3">
      <c r="A288" t="s">
        <v>1273</v>
      </c>
      <c r="B288" t="s">
        <v>294</v>
      </c>
      <c r="C288" t="s">
        <v>1120</v>
      </c>
      <c r="D288" t="s">
        <v>19</v>
      </c>
      <c r="E288" t="s">
        <v>187</v>
      </c>
      <c r="F288" s="3">
        <v>45556</v>
      </c>
      <c r="G288" s="3" t="str">
        <f>TEXT(Table1[[#This Row],[Date]],"dddd")</f>
        <v>Saturday</v>
      </c>
      <c r="H288" s="3" t="str">
        <f>TEXT(Table1[[#This Row],[Date]],"mmmm")</f>
        <v>September</v>
      </c>
      <c r="I288" s="3" t="str">
        <f>TEXT(Table1[[#This Row],[Date]],"yyyy")</f>
        <v>2024</v>
      </c>
      <c r="J288" t="s">
        <v>1274</v>
      </c>
      <c r="K288">
        <v>40</v>
      </c>
      <c r="L288">
        <v>440.64</v>
      </c>
      <c r="M288">
        <v>17625.599999999999</v>
      </c>
      <c r="O288" t="s">
        <v>39</v>
      </c>
      <c r="P288" t="s">
        <v>9528</v>
      </c>
      <c r="Q288" t="s">
        <v>31</v>
      </c>
      <c r="R288">
        <v>1</v>
      </c>
      <c r="S288" t="str">
        <f>IF(Table1[Audit_Score]&gt;3,"Excellent",IF(Table1[Audit_Score]&gt;=2,"Good","Poor"))</f>
        <v>Poor</v>
      </c>
      <c r="T288" t="s">
        <v>1275</v>
      </c>
    </row>
    <row r="289" spans="1:21" x14ac:dyDescent="0.3">
      <c r="A289" t="s">
        <v>1276</v>
      </c>
      <c r="B289" t="s">
        <v>1115</v>
      </c>
      <c r="C289" t="s">
        <v>1277</v>
      </c>
      <c r="D289" t="s">
        <v>45</v>
      </c>
      <c r="E289" t="s">
        <v>46</v>
      </c>
      <c r="F289" s="3">
        <v>45379</v>
      </c>
      <c r="G289" s="3" t="str">
        <f>TEXT(Table1[[#This Row],[Date]],"dddd")</f>
        <v>Thursday</v>
      </c>
      <c r="H289" s="3" t="str">
        <f>TEXT(Table1[[#This Row],[Date]],"mmmm")</f>
        <v>March</v>
      </c>
      <c r="I289" s="3" t="str">
        <f>TEXT(Table1[[#This Row],[Date]],"yyyy")</f>
        <v>2024</v>
      </c>
      <c r="J289" t="s">
        <v>1278</v>
      </c>
      <c r="K289">
        <v>22</v>
      </c>
      <c r="L289">
        <v>367.25</v>
      </c>
      <c r="M289">
        <v>8079.5</v>
      </c>
      <c r="O289" t="s">
        <v>105</v>
      </c>
      <c r="P289" t="s">
        <v>9529</v>
      </c>
      <c r="Q289" t="s">
        <v>87</v>
      </c>
      <c r="R289">
        <v>2.8</v>
      </c>
      <c r="S289" t="str">
        <f>IF(Table1[Audit_Score]&gt;3,"Excellent",IF(Table1[Audit_Score]&gt;=2,"Good","Poor"))</f>
        <v>Good</v>
      </c>
      <c r="T289" t="s">
        <v>1279</v>
      </c>
    </row>
    <row r="290" spans="1:21" x14ac:dyDescent="0.3">
      <c r="A290" t="s">
        <v>1280</v>
      </c>
      <c r="B290" t="s">
        <v>527</v>
      </c>
      <c r="C290" t="s">
        <v>633</v>
      </c>
      <c r="D290" t="s">
        <v>36</v>
      </c>
      <c r="E290" t="s">
        <v>72</v>
      </c>
      <c r="F290" s="3">
        <v>45953</v>
      </c>
      <c r="G290" s="3" t="str">
        <f>TEXT(Table1[[#This Row],[Date]],"dddd")</f>
        <v>Thursday</v>
      </c>
      <c r="H290" s="3" t="str">
        <f>TEXT(Table1[[#This Row],[Date]],"mmmm")</f>
        <v>October</v>
      </c>
      <c r="I290" s="3" t="str">
        <f>TEXT(Table1[[#This Row],[Date]],"yyyy")</f>
        <v>2025</v>
      </c>
      <c r="J290" t="s">
        <v>358</v>
      </c>
      <c r="K290">
        <v>26</v>
      </c>
      <c r="L290">
        <v>150.38999999999999</v>
      </c>
      <c r="M290">
        <v>3910.14</v>
      </c>
      <c r="O290" t="s">
        <v>30</v>
      </c>
      <c r="P290" t="s">
        <v>9529</v>
      </c>
      <c r="Q290" t="s">
        <v>31</v>
      </c>
      <c r="R290">
        <v>4.0999999999999996</v>
      </c>
      <c r="S290" t="str">
        <f>IF(Table1[Audit_Score]&gt;3,"Excellent",IF(Table1[Audit_Score]&gt;=2,"Good","Poor"))</f>
        <v>Excellent</v>
      </c>
      <c r="T290" t="s">
        <v>1281</v>
      </c>
      <c r="U290" t="s">
        <v>41</v>
      </c>
    </row>
    <row r="291" spans="1:21" x14ac:dyDescent="0.3">
      <c r="A291" t="s">
        <v>1282</v>
      </c>
      <c r="B291" t="s">
        <v>953</v>
      </c>
      <c r="C291" t="s">
        <v>1283</v>
      </c>
      <c r="D291" t="s">
        <v>36</v>
      </c>
      <c r="E291" t="s">
        <v>198</v>
      </c>
      <c r="F291" s="3">
        <v>45475</v>
      </c>
      <c r="G291" s="3" t="str">
        <f>TEXT(Table1[[#This Row],[Date]],"dddd")</f>
        <v>Tuesday</v>
      </c>
      <c r="H291" s="3" t="str">
        <f>TEXT(Table1[[#This Row],[Date]],"mmmm")</f>
        <v>July</v>
      </c>
      <c r="I291" s="3" t="str">
        <f>TEXT(Table1[[#This Row],[Date]],"yyyy")</f>
        <v>2024</v>
      </c>
      <c r="J291" t="s">
        <v>702</v>
      </c>
      <c r="K291">
        <v>22</v>
      </c>
      <c r="L291">
        <v>132.79</v>
      </c>
      <c r="M291">
        <v>2921.38</v>
      </c>
      <c r="O291" t="s">
        <v>22</v>
      </c>
      <c r="P291" t="s">
        <v>9529</v>
      </c>
      <c r="Q291" t="s">
        <v>31</v>
      </c>
      <c r="R291">
        <v>4</v>
      </c>
      <c r="S291" t="str">
        <f>IF(Table1[Audit_Score]&gt;3,"Excellent",IF(Table1[Audit_Score]&gt;=2,"Good","Poor"))</f>
        <v>Excellent</v>
      </c>
      <c r="T291" t="s">
        <v>1284</v>
      </c>
      <c r="U291" t="s">
        <v>41</v>
      </c>
    </row>
    <row r="292" spans="1:21" x14ac:dyDescent="0.3">
      <c r="A292" t="s">
        <v>1285</v>
      </c>
      <c r="B292" t="s">
        <v>559</v>
      </c>
      <c r="C292" t="s">
        <v>1286</v>
      </c>
      <c r="D292" t="s">
        <v>36</v>
      </c>
      <c r="E292" t="s">
        <v>72</v>
      </c>
      <c r="F292" s="3">
        <v>45849</v>
      </c>
      <c r="G292" s="3" t="str">
        <f>TEXT(Table1[[#This Row],[Date]],"dddd")</f>
        <v>Friday</v>
      </c>
      <c r="H292" s="3" t="str">
        <f>TEXT(Table1[[#This Row],[Date]],"mmmm")</f>
        <v>July</v>
      </c>
      <c r="I292" s="3" t="str">
        <f>TEXT(Table1[[#This Row],[Date]],"yyyy")</f>
        <v>2025</v>
      </c>
      <c r="J292" t="s">
        <v>220</v>
      </c>
      <c r="K292">
        <v>26</v>
      </c>
      <c r="L292">
        <v>252.87</v>
      </c>
      <c r="M292">
        <v>6574.62</v>
      </c>
      <c r="O292" t="s">
        <v>22</v>
      </c>
      <c r="P292" t="s">
        <v>9529</v>
      </c>
      <c r="Q292" t="s">
        <v>87</v>
      </c>
      <c r="R292">
        <v>4.3</v>
      </c>
      <c r="S292" t="str">
        <f>IF(Table1[Audit_Score]&gt;3,"Excellent",IF(Table1[Audit_Score]&gt;=2,"Good","Poor"))</f>
        <v>Excellent</v>
      </c>
      <c r="T292" t="s">
        <v>1287</v>
      </c>
    </row>
    <row r="293" spans="1:21" x14ac:dyDescent="0.3">
      <c r="A293" t="s">
        <v>1288</v>
      </c>
      <c r="B293" t="s">
        <v>1289</v>
      </c>
      <c r="C293" t="s">
        <v>701</v>
      </c>
      <c r="D293" t="s">
        <v>36</v>
      </c>
      <c r="E293" t="s">
        <v>209</v>
      </c>
      <c r="F293" s="3">
        <v>45902</v>
      </c>
      <c r="G293" s="3" t="str">
        <f>TEXT(Table1[[#This Row],[Date]],"dddd")</f>
        <v>Tuesday</v>
      </c>
      <c r="H293" s="3" t="str">
        <f>TEXT(Table1[[#This Row],[Date]],"mmmm")</f>
        <v>September</v>
      </c>
      <c r="I293" s="3" t="str">
        <f>TEXT(Table1[[#This Row],[Date]],"yyyy")</f>
        <v>2025</v>
      </c>
      <c r="J293" t="s">
        <v>1290</v>
      </c>
      <c r="K293">
        <v>38</v>
      </c>
      <c r="L293">
        <v>105.22</v>
      </c>
      <c r="M293">
        <v>3998.36</v>
      </c>
      <c r="O293" t="s">
        <v>22</v>
      </c>
      <c r="P293" t="s">
        <v>9529</v>
      </c>
      <c r="Q293" t="s">
        <v>23</v>
      </c>
      <c r="R293">
        <v>2.2999999999999998</v>
      </c>
      <c r="S293" t="str">
        <f>IF(Table1[Audit_Score]&gt;3,"Excellent",IF(Table1[Audit_Score]&gt;=2,"Good","Poor"))</f>
        <v>Good</v>
      </c>
      <c r="T293" t="s">
        <v>1291</v>
      </c>
      <c r="U293" t="s">
        <v>41</v>
      </c>
    </row>
    <row r="294" spans="1:21" x14ac:dyDescent="0.3">
      <c r="A294" t="s">
        <v>1292</v>
      </c>
      <c r="B294" t="s">
        <v>1293</v>
      </c>
      <c r="C294" t="s">
        <v>71</v>
      </c>
      <c r="D294" t="s">
        <v>36</v>
      </c>
      <c r="E294" t="s">
        <v>72</v>
      </c>
      <c r="F294" s="3">
        <v>45482</v>
      </c>
      <c r="G294" s="3" t="str">
        <f>TEXT(Table1[[#This Row],[Date]],"dddd")</f>
        <v>Tuesday</v>
      </c>
      <c r="H294" s="3" t="str">
        <f>TEXT(Table1[[#This Row],[Date]],"mmmm")</f>
        <v>July</v>
      </c>
      <c r="I294" s="3" t="str">
        <f>TEXT(Table1[[#This Row],[Date]],"yyyy")</f>
        <v>2024</v>
      </c>
      <c r="J294" t="s">
        <v>358</v>
      </c>
      <c r="K294">
        <v>49</v>
      </c>
      <c r="L294">
        <v>150.38999999999999</v>
      </c>
      <c r="M294">
        <v>7369.11</v>
      </c>
      <c r="O294" t="s">
        <v>22</v>
      </c>
      <c r="P294" t="s">
        <v>9528</v>
      </c>
      <c r="Q294" t="s">
        <v>31</v>
      </c>
      <c r="R294">
        <v>2.4</v>
      </c>
      <c r="S294" t="str">
        <f>IF(Table1[Audit_Score]&gt;3,"Excellent",IF(Table1[Audit_Score]&gt;=2,"Good","Poor"))</f>
        <v>Good</v>
      </c>
      <c r="T294" t="s">
        <v>1294</v>
      </c>
    </row>
    <row r="295" spans="1:21" x14ac:dyDescent="0.3">
      <c r="A295" t="s">
        <v>1295</v>
      </c>
      <c r="B295" t="s">
        <v>407</v>
      </c>
      <c r="C295" t="s">
        <v>1296</v>
      </c>
      <c r="D295" t="s">
        <v>19</v>
      </c>
      <c r="E295" t="s">
        <v>198</v>
      </c>
      <c r="F295" s="3">
        <v>45974</v>
      </c>
      <c r="G295" s="3" t="str">
        <f>TEXT(Table1[[#This Row],[Date]],"dddd")</f>
        <v>Thursday</v>
      </c>
      <c r="H295" s="3" t="str">
        <f>TEXT(Table1[[#This Row],[Date]],"mmmm")</f>
        <v>November</v>
      </c>
      <c r="I295" s="3" t="str">
        <f>TEXT(Table1[[#This Row],[Date]],"yyyy")</f>
        <v>2025</v>
      </c>
      <c r="J295" t="s">
        <v>1297</v>
      </c>
      <c r="K295">
        <v>47</v>
      </c>
      <c r="L295">
        <v>253.44</v>
      </c>
      <c r="M295">
        <v>11911.68</v>
      </c>
      <c r="O295" t="s">
        <v>105</v>
      </c>
      <c r="P295" t="s">
        <v>9528</v>
      </c>
      <c r="Q295" t="s">
        <v>87</v>
      </c>
      <c r="R295">
        <v>4.8</v>
      </c>
      <c r="S295" t="str">
        <f>IF(Table1[Audit_Score]&gt;3,"Excellent",IF(Table1[Audit_Score]&gt;=2,"Good","Poor"))</f>
        <v>Excellent</v>
      </c>
      <c r="T295" t="s">
        <v>1298</v>
      </c>
    </row>
    <row r="296" spans="1:21" x14ac:dyDescent="0.3">
      <c r="A296" t="s">
        <v>1299</v>
      </c>
      <c r="B296" t="s">
        <v>953</v>
      </c>
      <c r="C296" t="s">
        <v>382</v>
      </c>
      <c r="D296" t="s">
        <v>78</v>
      </c>
      <c r="E296" t="s">
        <v>79</v>
      </c>
      <c r="F296" s="3">
        <v>45905</v>
      </c>
      <c r="G296" s="3" t="str">
        <f>TEXT(Table1[[#This Row],[Date]],"dddd")</f>
        <v>Friday</v>
      </c>
      <c r="H296" s="3" t="str">
        <f>TEXT(Table1[[#This Row],[Date]],"mmmm")</f>
        <v>September</v>
      </c>
      <c r="I296" s="3" t="str">
        <f>TEXT(Table1[[#This Row],[Date]],"yyyy")</f>
        <v>2025</v>
      </c>
      <c r="J296" t="s">
        <v>1300</v>
      </c>
      <c r="K296">
        <v>8</v>
      </c>
      <c r="L296">
        <v>112.34</v>
      </c>
      <c r="M296">
        <v>898.72</v>
      </c>
      <c r="O296" t="s">
        <v>30</v>
      </c>
      <c r="P296" t="s">
        <v>9528</v>
      </c>
      <c r="Q296" t="s">
        <v>23</v>
      </c>
      <c r="R296">
        <v>1.9</v>
      </c>
      <c r="S296" t="str">
        <f>IF(Table1[Audit_Score]&gt;3,"Excellent",IF(Table1[Audit_Score]&gt;=2,"Good","Poor"))</f>
        <v>Poor</v>
      </c>
      <c r="T296" t="s">
        <v>1301</v>
      </c>
    </row>
    <row r="297" spans="1:21" x14ac:dyDescent="0.3">
      <c r="A297" t="s">
        <v>1302</v>
      </c>
      <c r="B297" t="s">
        <v>750</v>
      </c>
      <c r="C297" t="s">
        <v>1303</v>
      </c>
      <c r="D297" t="s">
        <v>19</v>
      </c>
      <c r="E297" t="s">
        <v>92</v>
      </c>
      <c r="F297" s="3">
        <v>45964</v>
      </c>
      <c r="G297" s="3" t="str">
        <f>TEXT(Table1[[#This Row],[Date]],"dddd")</f>
        <v>Monday</v>
      </c>
      <c r="H297" s="3" t="str">
        <f>TEXT(Table1[[#This Row],[Date]],"mmmm")</f>
        <v>November</v>
      </c>
      <c r="I297" s="3" t="str">
        <f>TEXT(Table1[[#This Row],[Date]],"yyyy")</f>
        <v>2025</v>
      </c>
      <c r="J297" t="s">
        <v>1027</v>
      </c>
      <c r="K297">
        <v>23</v>
      </c>
      <c r="L297">
        <v>38.06</v>
      </c>
      <c r="M297">
        <v>875.38</v>
      </c>
      <c r="O297" t="s">
        <v>39</v>
      </c>
      <c r="P297" t="s">
        <v>9529</v>
      </c>
      <c r="Q297" t="s">
        <v>23</v>
      </c>
      <c r="R297">
        <v>3.3</v>
      </c>
      <c r="S297" t="str">
        <f>IF(Table1[Audit_Score]&gt;3,"Excellent",IF(Table1[Audit_Score]&gt;=2,"Good","Poor"))</f>
        <v>Excellent</v>
      </c>
      <c r="T297" t="s">
        <v>1304</v>
      </c>
    </row>
    <row r="298" spans="1:21" x14ac:dyDescent="0.3">
      <c r="A298" t="s">
        <v>1305</v>
      </c>
      <c r="B298" t="s">
        <v>632</v>
      </c>
      <c r="C298" t="s">
        <v>1306</v>
      </c>
      <c r="D298" t="s">
        <v>36</v>
      </c>
      <c r="E298" t="s">
        <v>209</v>
      </c>
      <c r="F298" s="3">
        <v>45437</v>
      </c>
      <c r="G298" s="3" t="str">
        <f>TEXT(Table1[[#This Row],[Date]],"dddd")</f>
        <v>Saturday</v>
      </c>
      <c r="H298" s="3" t="str">
        <f>TEXT(Table1[[#This Row],[Date]],"mmmm")</f>
        <v>May</v>
      </c>
      <c r="I298" s="3" t="str">
        <f>TEXT(Table1[[#This Row],[Date]],"yyyy")</f>
        <v>2024</v>
      </c>
      <c r="J298" t="s">
        <v>1307</v>
      </c>
      <c r="K298">
        <v>7</v>
      </c>
      <c r="L298">
        <v>64.260000000000005</v>
      </c>
      <c r="M298">
        <v>449.82</v>
      </c>
      <c r="O298" t="s">
        <v>105</v>
      </c>
      <c r="P298" t="s">
        <v>9529</v>
      </c>
      <c r="Q298" t="s">
        <v>87</v>
      </c>
      <c r="R298">
        <v>4.0999999999999996</v>
      </c>
      <c r="S298" t="str">
        <f>IF(Table1[Audit_Score]&gt;3,"Excellent",IF(Table1[Audit_Score]&gt;=2,"Good","Poor"))</f>
        <v>Excellent</v>
      </c>
      <c r="T298" t="s">
        <v>1308</v>
      </c>
    </row>
    <row r="299" spans="1:21" x14ac:dyDescent="0.3">
      <c r="A299" t="s">
        <v>1309</v>
      </c>
      <c r="B299" t="s">
        <v>1310</v>
      </c>
      <c r="C299" t="s">
        <v>1311</v>
      </c>
      <c r="D299" t="s">
        <v>58</v>
      </c>
      <c r="E299" t="s">
        <v>181</v>
      </c>
      <c r="F299" s="3">
        <v>45817</v>
      </c>
      <c r="G299" s="3" t="str">
        <f>TEXT(Table1[[#This Row],[Date]],"dddd")</f>
        <v>Monday</v>
      </c>
      <c r="H299" s="3" t="str">
        <f>TEXT(Table1[[#This Row],[Date]],"mmmm")</f>
        <v>June</v>
      </c>
      <c r="I299" s="3" t="str">
        <f>TEXT(Table1[[#This Row],[Date]],"yyyy")</f>
        <v>2025</v>
      </c>
      <c r="J299" t="s">
        <v>807</v>
      </c>
      <c r="K299">
        <v>32</v>
      </c>
      <c r="L299">
        <v>99.11</v>
      </c>
      <c r="M299">
        <v>3171.52</v>
      </c>
      <c r="O299" t="s">
        <v>105</v>
      </c>
      <c r="P299" t="s">
        <v>9529</v>
      </c>
      <c r="Q299" t="s">
        <v>31</v>
      </c>
      <c r="R299">
        <v>1.5</v>
      </c>
      <c r="S299" t="str">
        <f>IF(Table1[Audit_Score]&gt;3,"Excellent",IF(Table1[Audit_Score]&gt;=2,"Good","Poor"))</f>
        <v>Poor</v>
      </c>
      <c r="T299" t="s">
        <v>1312</v>
      </c>
      <c r="U299" t="s">
        <v>41</v>
      </c>
    </row>
    <row r="300" spans="1:21" x14ac:dyDescent="0.3">
      <c r="A300" t="s">
        <v>1313</v>
      </c>
      <c r="B300" t="s">
        <v>1314</v>
      </c>
      <c r="C300" t="s">
        <v>1315</v>
      </c>
      <c r="D300" t="s">
        <v>58</v>
      </c>
      <c r="E300" t="s">
        <v>181</v>
      </c>
      <c r="F300" s="3">
        <v>45367</v>
      </c>
      <c r="G300" s="3" t="str">
        <f>TEXT(Table1[[#This Row],[Date]],"dddd")</f>
        <v>Saturday</v>
      </c>
      <c r="H300" s="3" t="str">
        <f>TEXT(Table1[[#This Row],[Date]],"mmmm")</f>
        <v>March</v>
      </c>
      <c r="I300" s="3" t="str">
        <f>TEXT(Table1[[#This Row],[Date]],"yyyy")</f>
        <v>2024</v>
      </c>
      <c r="J300" t="s">
        <v>1316</v>
      </c>
      <c r="K300">
        <v>19</v>
      </c>
      <c r="L300">
        <v>51.68</v>
      </c>
      <c r="M300">
        <v>981.92</v>
      </c>
      <c r="O300" t="s">
        <v>30</v>
      </c>
      <c r="P300" t="s">
        <v>9528</v>
      </c>
      <c r="Q300" t="s">
        <v>31</v>
      </c>
      <c r="R300">
        <v>2</v>
      </c>
      <c r="S300" t="str">
        <f>IF(Table1[Audit_Score]&gt;3,"Excellent",IF(Table1[Audit_Score]&gt;=2,"Good","Poor"))</f>
        <v>Good</v>
      </c>
      <c r="T300" t="s">
        <v>1317</v>
      </c>
    </row>
    <row r="301" spans="1:21" x14ac:dyDescent="0.3">
      <c r="A301" t="s">
        <v>1318</v>
      </c>
      <c r="B301" t="s">
        <v>642</v>
      </c>
      <c r="C301" t="s">
        <v>1319</v>
      </c>
      <c r="D301" t="s">
        <v>36</v>
      </c>
      <c r="E301" t="s">
        <v>72</v>
      </c>
      <c r="F301" s="3">
        <v>45661</v>
      </c>
      <c r="G301" s="3" t="str">
        <f>TEXT(Table1[[#This Row],[Date]],"dddd")</f>
        <v>Saturday</v>
      </c>
      <c r="H301" s="3" t="str">
        <f>TEXT(Table1[[#This Row],[Date]],"mmmm")</f>
        <v>January</v>
      </c>
      <c r="I301" s="3" t="str">
        <f>TEXT(Table1[[#This Row],[Date]],"yyyy")</f>
        <v>2025</v>
      </c>
      <c r="J301" t="s">
        <v>1320</v>
      </c>
      <c r="K301">
        <v>45</v>
      </c>
      <c r="L301">
        <v>278.14</v>
      </c>
      <c r="M301">
        <v>12516.3</v>
      </c>
      <c r="O301" t="s">
        <v>67</v>
      </c>
      <c r="P301" t="s">
        <v>9528</v>
      </c>
      <c r="Q301" t="s">
        <v>23</v>
      </c>
      <c r="R301">
        <v>2.2000000000000002</v>
      </c>
      <c r="S301" t="str">
        <f>IF(Table1[Audit_Score]&gt;3,"Excellent",IF(Table1[Audit_Score]&gt;=2,"Good","Poor"))</f>
        <v>Good</v>
      </c>
      <c r="T301" t="s">
        <v>1321</v>
      </c>
      <c r="U301" t="s">
        <v>41</v>
      </c>
    </row>
    <row r="302" spans="1:21" x14ac:dyDescent="0.3">
      <c r="A302" t="s">
        <v>1322</v>
      </c>
      <c r="B302" t="s">
        <v>1323</v>
      </c>
      <c r="C302" t="s">
        <v>1125</v>
      </c>
      <c r="D302" t="s">
        <v>45</v>
      </c>
      <c r="E302" t="s">
        <v>116</v>
      </c>
      <c r="F302" s="3">
        <v>45699</v>
      </c>
      <c r="G302" s="3" t="str">
        <f>TEXT(Table1[[#This Row],[Date]],"dddd")</f>
        <v>Tuesday</v>
      </c>
      <c r="H302" s="3" t="str">
        <f>TEXT(Table1[[#This Row],[Date]],"mmmm")</f>
        <v>February</v>
      </c>
      <c r="I302" s="3" t="str">
        <f>TEXT(Table1[[#This Row],[Date]],"yyyy")</f>
        <v>2025</v>
      </c>
      <c r="J302" t="s">
        <v>1324</v>
      </c>
      <c r="K302">
        <v>48</v>
      </c>
      <c r="L302">
        <v>398.04</v>
      </c>
      <c r="M302">
        <v>19105.919999999998</v>
      </c>
      <c r="O302" t="s">
        <v>67</v>
      </c>
      <c r="P302" t="s">
        <v>9528</v>
      </c>
      <c r="Q302" t="s">
        <v>31</v>
      </c>
      <c r="R302">
        <v>4.9000000000000004</v>
      </c>
      <c r="S302" t="str">
        <f>IF(Table1[Audit_Score]&gt;3,"Excellent",IF(Table1[Audit_Score]&gt;=2,"Good","Poor"))</f>
        <v>Excellent</v>
      </c>
      <c r="T302" t="s">
        <v>1325</v>
      </c>
    </row>
    <row r="303" spans="1:21" x14ac:dyDescent="0.3">
      <c r="A303" t="s">
        <v>1326</v>
      </c>
      <c r="B303" t="s">
        <v>26</v>
      </c>
      <c r="C303" t="s">
        <v>1327</v>
      </c>
      <c r="D303" t="s">
        <v>19</v>
      </c>
      <c r="E303" t="s">
        <v>187</v>
      </c>
      <c r="F303" s="3">
        <v>45801</v>
      </c>
      <c r="G303" s="3" t="str">
        <f>TEXT(Table1[[#This Row],[Date]],"dddd")</f>
        <v>Saturday</v>
      </c>
      <c r="H303" s="3" t="str">
        <f>TEXT(Table1[[#This Row],[Date]],"mmmm")</f>
        <v>May</v>
      </c>
      <c r="I303" s="3" t="str">
        <f>TEXT(Table1[[#This Row],[Date]],"yyyy")</f>
        <v>2025</v>
      </c>
      <c r="J303" t="s">
        <v>1328</v>
      </c>
      <c r="K303">
        <v>13</v>
      </c>
      <c r="L303">
        <v>217.27</v>
      </c>
      <c r="M303">
        <v>2824.51</v>
      </c>
      <c r="O303" t="s">
        <v>22</v>
      </c>
      <c r="P303" t="s">
        <v>9529</v>
      </c>
      <c r="Q303" t="s">
        <v>31</v>
      </c>
      <c r="R303">
        <v>4.2</v>
      </c>
      <c r="S303" t="str">
        <f>IF(Table1[Audit_Score]&gt;3,"Excellent",IF(Table1[Audit_Score]&gt;=2,"Good","Poor"))</f>
        <v>Excellent</v>
      </c>
      <c r="T303" t="s">
        <v>1329</v>
      </c>
    </row>
    <row r="304" spans="1:21" x14ac:dyDescent="0.3">
      <c r="A304" t="s">
        <v>1330</v>
      </c>
      <c r="B304" t="s">
        <v>1331</v>
      </c>
      <c r="C304" t="s">
        <v>485</v>
      </c>
      <c r="D304" t="s">
        <v>36</v>
      </c>
      <c r="E304" t="s">
        <v>85</v>
      </c>
      <c r="F304" s="3">
        <v>45442</v>
      </c>
      <c r="G304" s="3" t="str">
        <f>TEXT(Table1[[#This Row],[Date]],"dddd")</f>
        <v>Thursday</v>
      </c>
      <c r="H304" s="3" t="str">
        <f>TEXT(Table1[[#This Row],[Date]],"mmmm")</f>
        <v>May</v>
      </c>
      <c r="I304" s="3" t="str">
        <f>TEXT(Table1[[#This Row],[Date]],"yyyy")</f>
        <v>2024</v>
      </c>
      <c r="J304" t="s">
        <v>1332</v>
      </c>
      <c r="K304">
        <v>42</v>
      </c>
      <c r="L304">
        <v>157.41999999999999</v>
      </c>
      <c r="M304">
        <v>6611.64</v>
      </c>
      <c r="O304" t="s">
        <v>22</v>
      </c>
      <c r="P304" t="s">
        <v>9528</v>
      </c>
      <c r="Q304" t="s">
        <v>31</v>
      </c>
      <c r="R304">
        <v>2.1</v>
      </c>
      <c r="S304" t="str">
        <f>IF(Table1[Audit_Score]&gt;3,"Excellent",IF(Table1[Audit_Score]&gt;=2,"Good","Poor"))</f>
        <v>Good</v>
      </c>
      <c r="T304" t="s">
        <v>1333</v>
      </c>
    </row>
    <row r="305" spans="1:21" x14ac:dyDescent="0.3">
      <c r="A305" t="s">
        <v>1334</v>
      </c>
      <c r="B305" t="s">
        <v>1335</v>
      </c>
      <c r="C305" t="s">
        <v>1336</v>
      </c>
      <c r="D305" t="s">
        <v>19</v>
      </c>
      <c r="E305" t="s">
        <v>187</v>
      </c>
      <c r="F305" s="3">
        <v>45469</v>
      </c>
      <c r="G305" s="3" t="str">
        <f>TEXT(Table1[[#This Row],[Date]],"dddd")</f>
        <v>Wednesday</v>
      </c>
      <c r="H305" s="3" t="str">
        <f>TEXT(Table1[[#This Row],[Date]],"mmmm")</f>
        <v>June</v>
      </c>
      <c r="I305" s="3" t="str">
        <f>TEXT(Table1[[#This Row],[Date]],"yyyy")</f>
        <v>2024</v>
      </c>
      <c r="J305" t="s">
        <v>1337</v>
      </c>
      <c r="K305">
        <v>13</v>
      </c>
      <c r="L305">
        <v>109.09</v>
      </c>
      <c r="M305">
        <v>1418.17</v>
      </c>
      <c r="O305" t="s">
        <v>39</v>
      </c>
      <c r="P305" t="s">
        <v>9529</v>
      </c>
      <c r="Q305" t="s">
        <v>23</v>
      </c>
      <c r="R305">
        <v>4.2</v>
      </c>
      <c r="S305" t="str">
        <f>IF(Table1[Audit_Score]&gt;3,"Excellent",IF(Table1[Audit_Score]&gt;=2,"Good","Poor"))</f>
        <v>Excellent</v>
      </c>
      <c r="T305" t="s">
        <v>1338</v>
      </c>
    </row>
    <row r="306" spans="1:21" x14ac:dyDescent="0.3">
      <c r="A306" t="s">
        <v>1339</v>
      </c>
      <c r="B306" t="s">
        <v>96</v>
      </c>
      <c r="C306" t="s">
        <v>954</v>
      </c>
      <c r="D306" t="s">
        <v>78</v>
      </c>
      <c r="E306" t="s">
        <v>122</v>
      </c>
      <c r="F306" s="3">
        <v>45607</v>
      </c>
      <c r="G306" s="3" t="str">
        <f>TEXT(Table1[[#This Row],[Date]],"dddd")</f>
        <v>Monday</v>
      </c>
      <c r="H306" s="3" t="str">
        <f>TEXT(Table1[[#This Row],[Date]],"mmmm")</f>
        <v>November</v>
      </c>
      <c r="I306" s="3" t="str">
        <f>TEXT(Table1[[#This Row],[Date]],"yyyy")</f>
        <v>2024</v>
      </c>
      <c r="J306" t="s">
        <v>1340</v>
      </c>
      <c r="K306">
        <v>9</v>
      </c>
      <c r="L306">
        <v>97.9</v>
      </c>
      <c r="M306">
        <v>881.1</v>
      </c>
      <c r="O306" t="s">
        <v>105</v>
      </c>
      <c r="P306" t="s">
        <v>9529</v>
      </c>
      <c r="Q306" t="s">
        <v>31</v>
      </c>
      <c r="R306">
        <v>2.8</v>
      </c>
      <c r="S306" t="str">
        <f>IF(Table1[Audit_Score]&gt;3,"Excellent",IF(Table1[Audit_Score]&gt;=2,"Good","Poor"))</f>
        <v>Good</v>
      </c>
      <c r="T306" t="s">
        <v>1341</v>
      </c>
    </row>
    <row r="307" spans="1:21" x14ac:dyDescent="0.3">
      <c r="A307" t="s">
        <v>1342</v>
      </c>
      <c r="B307" t="s">
        <v>324</v>
      </c>
      <c r="C307" t="s">
        <v>1343</v>
      </c>
      <c r="D307" t="s">
        <v>45</v>
      </c>
      <c r="E307" t="s">
        <v>46</v>
      </c>
      <c r="F307" s="3">
        <v>45699</v>
      </c>
      <c r="G307" s="3" t="str">
        <f>TEXT(Table1[[#This Row],[Date]],"dddd")</f>
        <v>Tuesday</v>
      </c>
      <c r="H307" s="3" t="str">
        <f>TEXT(Table1[[#This Row],[Date]],"mmmm")</f>
        <v>February</v>
      </c>
      <c r="I307" s="3" t="str">
        <f>TEXT(Table1[[#This Row],[Date]],"yyyy")</f>
        <v>2025</v>
      </c>
      <c r="J307" t="s">
        <v>1344</v>
      </c>
      <c r="K307">
        <v>32</v>
      </c>
      <c r="L307">
        <v>405.17</v>
      </c>
      <c r="M307">
        <v>12965.44</v>
      </c>
      <c r="O307" t="s">
        <v>67</v>
      </c>
      <c r="P307" t="s">
        <v>9529</v>
      </c>
      <c r="Q307" t="s">
        <v>87</v>
      </c>
      <c r="R307">
        <v>3.4</v>
      </c>
      <c r="S307" t="str">
        <f>IF(Table1[Audit_Score]&gt;3,"Excellent",IF(Table1[Audit_Score]&gt;=2,"Good","Poor"))</f>
        <v>Excellent</v>
      </c>
      <c r="T307" t="s">
        <v>1345</v>
      </c>
      <c r="U307" t="s">
        <v>41</v>
      </c>
    </row>
    <row r="308" spans="1:21" x14ac:dyDescent="0.3">
      <c r="A308" t="s">
        <v>1346</v>
      </c>
      <c r="B308" t="s">
        <v>1347</v>
      </c>
      <c r="C308" t="s">
        <v>192</v>
      </c>
      <c r="D308" t="s">
        <v>19</v>
      </c>
      <c r="E308" t="s">
        <v>187</v>
      </c>
      <c r="F308" s="3">
        <v>45445</v>
      </c>
      <c r="G308" s="3" t="str">
        <f>TEXT(Table1[[#This Row],[Date]],"dddd")</f>
        <v>Sunday</v>
      </c>
      <c r="H308" s="3" t="str">
        <f>TEXT(Table1[[#This Row],[Date]],"mmmm")</f>
        <v>June</v>
      </c>
      <c r="I308" s="3" t="str">
        <f>TEXT(Table1[[#This Row],[Date]],"yyyy")</f>
        <v>2024</v>
      </c>
      <c r="J308" t="s">
        <v>1348</v>
      </c>
      <c r="K308">
        <v>44</v>
      </c>
      <c r="L308">
        <v>268.48</v>
      </c>
      <c r="M308">
        <v>11813.12</v>
      </c>
      <c r="O308" t="s">
        <v>39</v>
      </c>
      <c r="P308" t="s">
        <v>9528</v>
      </c>
      <c r="Q308" t="s">
        <v>31</v>
      </c>
      <c r="R308">
        <v>1.8</v>
      </c>
      <c r="S308" t="str">
        <f>IF(Table1[Audit_Score]&gt;3,"Excellent",IF(Table1[Audit_Score]&gt;=2,"Good","Poor"))</f>
        <v>Poor</v>
      </c>
      <c r="T308" t="s">
        <v>1349</v>
      </c>
    </row>
    <row r="309" spans="1:21" x14ac:dyDescent="0.3">
      <c r="A309" t="s">
        <v>1350</v>
      </c>
      <c r="B309" t="s">
        <v>1289</v>
      </c>
      <c r="C309" t="s">
        <v>1351</v>
      </c>
      <c r="D309" t="s">
        <v>19</v>
      </c>
      <c r="E309" t="s">
        <v>187</v>
      </c>
      <c r="F309" s="3">
        <v>45331</v>
      </c>
      <c r="G309" s="3" t="str">
        <f>TEXT(Table1[[#This Row],[Date]],"dddd")</f>
        <v>Friday</v>
      </c>
      <c r="H309" s="3" t="str">
        <f>TEXT(Table1[[#This Row],[Date]],"mmmm")</f>
        <v>February</v>
      </c>
      <c r="I309" s="3" t="str">
        <f>TEXT(Table1[[#This Row],[Date]],"yyyy")</f>
        <v>2024</v>
      </c>
      <c r="J309" t="s">
        <v>644</v>
      </c>
      <c r="K309">
        <v>36</v>
      </c>
      <c r="L309">
        <v>209.36</v>
      </c>
      <c r="M309">
        <v>7536.96</v>
      </c>
      <c r="O309" t="s">
        <v>22</v>
      </c>
      <c r="P309" t="s">
        <v>9528</v>
      </c>
      <c r="Q309" t="s">
        <v>31</v>
      </c>
      <c r="R309">
        <v>3.3</v>
      </c>
      <c r="S309" t="str">
        <f>IF(Table1[Audit_Score]&gt;3,"Excellent",IF(Table1[Audit_Score]&gt;=2,"Good","Poor"))</f>
        <v>Excellent</v>
      </c>
      <c r="T309" t="s">
        <v>1352</v>
      </c>
    </row>
    <row r="310" spans="1:21" x14ac:dyDescent="0.3">
      <c r="A310" t="s">
        <v>1353</v>
      </c>
      <c r="B310" t="s">
        <v>1323</v>
      </c>
      <c r="C310" t="s">
        <v>785</v>
      </c>
      <c r="D310" t="s">
        <v>19</v>
      </c>
      <c r="E310" t="s">
        <v>28</v>
      </c>
      <c r="F310" s="3">
        <v>45627</v>
      </c>
      <c r="G310" s="3" t="str">
        <f>TEXT(Table1[[#This Row],[Date]],"dddd")</f>
        <v>Sunday</v>
      </c>
      <c r="H310" s="3" t="str">
        <f>TEXT(Table1[[#This Row],[Date]],"mmmm")</f>
        <v>December</v>
      </c>
      <c r="I310" s="3" t="str">
        <f>TEXT(Table1[[#This Row],[Date]],"yyyy")</f>
        <v>2024</v>
      </c>
      <c r="J310" t="s">
        <v>1354</v>
      </c>
      <c r="K310">
        <v>1</v>
      </c>
      <c r="L310">
        <v>193.99</v>
      </c>
      <c r="M310">
        <v>193.99</v>
      </c>
      <c r="O310" t="s">
        <v>48</v>
      </c>
      <c r="P310" t="s">
        <v>9528</v>
      </c>
      <c r="Q310" t="s">
        <v>31</v>
      </c>
      <c r="R310">
        <v>1.7</v>
      </c>
      <c r="S310" t="str">
        <f>IF(Table1[Audit_Score]&gt;3,"Excellent",IF(Table1[Audit_Score]&gt;=2,"Good","Poor"))</f>
        <v>Poor</v>
      </c>
      <c r="T310" t="s">
        <v>1355</v>
      </c>
    </row>
    <row r="311" spans="1:21" x14ac:dyDescent="0.3">
      <c r="A311" t="s">
        <v>1356</v>
      </c>
      <c r="B311" t="s">
        <v>352</v>
      </c>
      <c r="C311" t="s">
        <v>1357</v>
      </c>
      <c r="D311" t="s">
        <v>19</v>
      </c>
      <c r="E311" t="s">
        <v>187</v>
      </c>
      <c r="F311" s="3">
        <v>45569</v>
      </c>
      <c r="G311" s="3" t="str">
        <f>TEXT(Table1[[#This Row],[Date]],"dddd")</f>
        <v>Friday</v>
      </c>
      <c r="H311" s="3" t="str">
        <f>TEXT(Table1[[#This Row],[Date]],"mmmm")</f>
        <v>October</v>
      </c>
      <c r="I311" s="3" t="str">
        <f>TEXT(Table1[[#This Row],[Date]],"yyyy")</f>
        <v>2024</v>
      </c>
      <c r="J311" t="s">
        <v>1358</v>
      </c>
      <c r="K311">
        <v>32</v>
      </c>
      <c r="L311">
        <v>213.14</v>
      </c>
      <c r="M311">
        <v>6820.48</v>
      </c>
      <c r="O311" t="s">
        <v>67</v>
      </c>
      <c r="P311" t="s">
        <v>9528</v>
      </c>
      <c r="Q311" t="s">
        <v>31</v>
      </c>
      <c r="R311">
        <v>4</v>
      </c>
      <c r="S311" t="str">
        <f>IF(Table1[Audit_Score]&gt;3,"Excellent",IF(Table1[Audit_Score]&gt;=2,"Good","Poor"))</f>
        <v>Excellent</v>
      </c>
      <c r="T311" t="s">
        <v>1359</v>
      </c>
    </row>
    <row r="312" spans="1:21" x14ac:dyDescent="0.3">
      <c r="A312" t="s">
        <v>1360</v>
      </c>
      <c r="B312" t="s">
        <v>1199</v>
      </c>
      <c r="C312" t="s">
        <v>1361</v>
      </c>
      <c r="D312" t="s">
        <v>58</v>
      </c>
      <c r="E312" t="s">
        <v>244</v>
      </c>
      <c r="F312" s="3">
        <v>45353</v>
      </c>
      <c r="G312" s="3" t="str">
        <f>TEXT(Table1[[#This Row],[Date]],"dddd")</f>
        <v>Saturday</v>
      </c>
      <c r="H312" s="3" t="str">
        <f>TEXT(Table1[[#This Row],[Date]],"mmmm")</f>
        <v>March</v>
      </c>
      <c r="I312" s="3" t="str">
        <f>TEXT(Table1[[#This Row],[Date]],"yyyy")</f>
        <v>2024</v>
      </c>
      <c r="J312" t="s">
        <v>1362</v>
      </c>
      <c r="K312">
        <v>5</v>
      </c>
      <c r="L312">
        <v>2093.4</v>
      </c>
      <c r="M312">
        <v>10467</v>
      </c>
      <c r="O312" t="s">
        <v>48</v>
      </c>
      <c r="P312" t="s">
        <v>9528</v>
      </c>
      <c r="Q312" t="s">
        <v>31</v>
      </c>
      <c r="R312">
        <v>3.4</v>
      </c>
      <c r="S312" t="str">
        <f>IF(Table1[Audit_Score]&gt;3,"Excellent",IF(Table1[Audit_Score]&gt;=2,"Good","Poor"))</f>
        <v>Excellent</v>
      </c>
      <c r="T312" t="s">
        <v>1363</v>
      </c>
      <c r="U312" t="s">
        <v>41</v>
      </c>
    </row>
    <row r="313" spans="1:21" x14ac:dyDescent="0.3">
      <c r="A313" t="s">
        <v>1364</v>
      </c>
      <c r="B313" t="s">
        <v>431</v>
      </c>
      <c r="C313" t="s">
        <v>311</v>
      </c>
      <c r="D313" t="s">
        <v>58</v>
      </c>
      <c r="E313" t="s">
        <v>181</v>
      </c>
      <c r="F313" s="3">
        <v>45605</v>
      </c>
      <c r="G313" s="3" t="str">
        <f>TEXT(Table1[[#This Row],[Date]],"dddd")</f>
        <v>Saturday</v>
      </c>
      <c r="H313" s="3" t="str">
        <f>TEXT(Table1[[#This Row],[Date]],"mmmm")</f>
        <v>November</v>
      </c>
      <c r="I313" s="3" t="str">
        <f>TEXT(Table1[[#This Row],[Date]],"yyyy")</f>
        <v>2024</v>
      </c>
      <c r="J313" t="s">
        <v>1365</v>
      </c>
      <c r="K313">
        <v>30</v>
      </c>
      <c r="L313">
        <v>269.26</v>
      </c>
      <c r="M313">
        <v>8077.8</v>
      </c>
      <c r="O313" t="s">
        <v>39</v>
      </c>
      <c r="P313" t="s">
        <v>9528</v>
      </c>
      <c r="Q313" t="s">
        <v>31</v>
      </c>
      <c r="R313">
        <v>4.3</v>
      </c>
      <c r="S313" t="str">
        <f>IF(Table1[Audit_Score]&gt;3,"Excellent",IF(Table1[Audit_Score]&gt;=2,"Good","Poor"))</f>
        <v>Excellent</v>
      </c>
      <c r="T313" t="s">
        <v>1366</v>
      </c>
    </row>
    <row r="314" spans="1:21" x14ac:dyDescent="0.3">
      <c r="A314" t="s">
        <v>1367</v>
      </c>
      <c r="B314" t="s">
        <v>223</v>
      </c>
      <c r="C314" t="s">
        <v>372</v>
      </c>
      <c r="D314" t="s">
        <v>78</v>
      </c>
      <c r="E314" t="s">
        <v>122</v>
      </c>
      <c r="F314" s="3">
        <v>45773</v>
      </c>
      <c r="G314" s="3" t="str">
        <f>TEXT(Table1[[#This Row],[Date]],"dddd")</f>
        <v>Saturday</v>
      </c>
      <c r="H314" s="3" t="str">
        <f>TEXT(Table1[[#This Row],[Date]],"mmmm")</f>
        <v>April</v>
      </c>
      <c r="I314" s="3" t="str">
        <f>TEXT(Table1[[#This Row],[Date]],"yyyy")</f>
        <v>2025</v>
      </c>
      <c r="J314" t="s">
        <v>1368</v>
      </c>
      <c r="K314">
        <v>34</v>
      </c>
      <c r="L314">
        <v>200.81</v>
      </c>
      <c r="M314">
        <v>6827.54</v>
      </c>
      <c r="O314" t="s">
        <v>105</v>
      </c>
      <c r="P314" t="s">
        <v>9528</v>
      </c>
      <c r="Q314" t="s">
        <v>23</v>
      </c>
      <c r="R314">
        <v>1.3</v>
      </c>
      <c r="S314" t="str">
        <f>IF(Table1[Audit_Score]&gt;3,"Excellent",IF(Table1[Audit_Score]&gt;=2,"Good","Poor"))</f>
        <v>Poor</v>
      </c>
      <c r="T314" t="s">
        <v>1369</v>
      </c>
      <c r="U314" t="s">
        <v>41</v>
      </c>
    </row>
    <row r="315" spans="1:21" x14ac:dyDescent="0.3">
      <c r="A315" t="s">
        <v>1370</v>
      </c>
      <c r="B315" t="s">
        <v>867</v>
      </c>
      <c r="C315" t="s">
        <v>656</v>
      </c>
      <c r="D315" t="s">
        <v>78</v>
      </c>
      <c r="E315" t="s">
        <v>103</v>
      </c>
      <c r="F315" s="3">
        <v>45731</v>
      </c>
      <c r="G315" s="3" t="str">
        <f>TEXT(Table1[[#This Row],[Date]],"dddd")</f>
        <v>Saturday</v>
      </c>
      <c r="H315" s="3" t="str">
        <f>TEXT(Table1[[#This Row],[Date]],"mmmm")</f>
        <v>March</v>
      </c>
      <c r="I315" s="3" t="str">
        <f>TEXT(Table1[[#This Row],[Date]],"yyyy")</f>
        <v>2025</v>
      </c>
      <c r="J315" t="s">
        <v>1371</v>
      </c>
      <c r="K315">
        <v>18</v>
      </c>
      <c r="L315">
        <v>249.32</v>
      </c>
      <c r="M315">
        <v>4487.76</v>
      </c>
      <c r="O315" t="s">
        <v>22</v>
      </c>
      <c r="P315" t="s">
        <v>9528</v>
      </c>
      <c r="Q315" t="s">
        <v>31</v>
      </c>
      <c r="R315">
        <v>2.9</v>
      </c>
      <c r="S315" t="str">
        <f>IF(Table1[Audit_Score]&gt;3,"Excellent",IF(Table1[Audit_Score]&gt;=2,"Good","Poor"))</f>
        <v>Good</v>
      </c>
      <c r="T315" t="s">
        <v>1372</v>
      </c>
    </row>
    <row r="316" spans="1:21" x14ac:dyDescent="0.3">
      <c r="A316" t="s">
        <v>1373</v>
      </c>
      <c r="B316" t="s">
        <v>590</v>
      </c>
      <c r="C316" t="s">
        <v>1374</v>
      </c>
      <c r="D316" t="s">
        <v>19</v>
      </c>
      <c r="E316" t="s">
        <v>28</v>
      </c>
      <c r="F316" s="3">
        <v>45350</v>
      </c>
      <c r="G316" s="3" t="str">
        <f>TEXT(Table1[[#This Row],[Date]],"dddd")</f>
        <v>Wednesday</v>
      </c>
      <c r="H316" s="3" t="str">
        <f>TEXT(Table1[[#This Row],[Date]],"mmmm")</f>
        <v>February</v>
      </c>
      <c r="I316" s="3" t="str">
        <f>TEXT(Table1[[#This Row],[Date]],"yyyy")</f>
        <v>2024</v>
      </c>
      <c r="J316" t="s">
        <v>1375</v>
      </c>
      <c r="K316">
        <v>26</v>
      </c>
      <c r="L316">
        <f>VLOOKUP(Field_Sales_Data!J:J,Product_Info!A:H,7,0)</f>
        <v>0</v>
      </c>
      <c r="M316">
        <v>7490.86</v>
      </c>
      <c r="O316" t="s">
        <v>39</v>
      </c>
      <c r="P316" t="s">
        <v>9529</v>
      </c>
      <c r="Q316" t="s">
        <v>23</v>
      </c>
      <c r="R316">
        <v>3.3</v>
      </c>
      <c r="S316" t="str">
        <f>IF(Table1[Audit_Score]&gt;3,"Excellent",IF(Table1[Audit_Score]&gt;=2,"Good","Poor"))</f>
        <v>Excellent</v>
      </c>
      <c r="T316" t="s">
        <v>1376</v>
      </c>
      <c r="U316" t="s">
        <v>41</v>
      </c>
    </row>
    <row r="317" spans="1:21" x14ac:dyDescent="0.3">
      <c r="A317" t="s">
        <v>1377</v>
      </c>
      <c r="B317" t="s">
        <v>549</v>
      </c>
      <c r="C317" t="s">
        <v>1378</v>
      </c>
      <c r="D317" t="s">
        <v>78</v>
      </c>
      <c r="E317" t="s">
        <v>110</v>
      </c>
      <c r="F317" s="3">
        <v>45864</v>
      </c>
      <c r="G317" s="3" t="str">
        <f>TEXT(Table1[[#This Row],[Date]],"dddd")</f>
        <v>Saturday</v>
      </c>
      <c r="H317" s="3" t="str">
        <f>TEXT(Table1[[#This Row],[Date]],"mmmm")</f>
        <v>July</v>
      </c>
      <c r="I317" s="3" t="str">
        <f>TEXT(Table1[[#This Row],[Date]],"yyyy")</f>
        <v>2025</v>
      </c>
      <c r="J317" t="s">
        <v>1379</v>
      </c>
      <c r="K317">
        <v>34</v>
      </c>
      <c r="L317">
        <v>277.60000000000002</v>
      </c>
      <c r="M317">
        <v>9438.4</v>
      </c>
      <c r="O317" t="s">
        <v>105</v>
      </c>
      <c r="P317" t="s">
        <v>9528</v>
      </c>
      <c r="Q317" t="s">
        <v>31</v>
      </c>
      <c r="R317">
        <v>1.4</v>
      </c>
      <c r="S317" t="str">
        <f>IF(Table1[Audit_Score]&gt;3,"Excellent",IF(Table1[Audit_Score]&gt;=2,"Good","Poor"))</f>
        <v>Poor</v>
      </c>
      <c r="T317" t="s">
        <v>1380</v>
      </c>
    </row>
    <row r="318" spans="1:21" x14ac:dyDescent="0.3">
      <c r="A318" t="s">
        <v>1381</v>
      </c>
      <c r="B318" t="s">
        <v>1382</v>
      </c>
      <c r="C318" t="s">
        <v>377</v>
      </c>
      <c r="D318" t="s">
        <v>58</v>
      </c>
      <c r="E318" t="s">
        <v>244</v>
      </c>
      <c r="F318" s="3">
        <v>45761</v>
      </c>
      <c r="G318" s="3" t="str">
        <f>TEXT(Table1[[#This Row],[Date]],"dddd")</f>
        <v>Monday</v>
      </c>
      <c r="H318" s="3" t="str">
        <f>TEXT(Table1[[#This Row],[Date]],"mmmm")</f>
        <v>April</v>
      </c>
      <c r="I318" s="3" t="str">
        <f>TEXT(Table1[[#This Row],[Date]],"yyyy")</f>
        <v>2025</v>
      </c>
      <c r="J318" t="s">
        <v>1383</v>
      </c>
      <c r="K318">
        <v>5</v>
      </c>
      <c r="L318">
        <v>32.340000000000003</v>
      </c>
      <c r="M318">
        <v>161.69999999999999</v>
      </c>
      <c r="O318" t="s">
        <v>67</v>
      </c>
      <c r="P318" t="s">
        <v>9528</v>
      </c>
      <c r="Q318" t="s">
        <v>31</v>
      </c>
      <c r="R318">
        <v>3.7</v>
      </c>
      <c r="S318" t="str">
        <f>IF(Table1[Audit_Score]&gt;3,"Excellent",IF(Table1[Audit_Score]&gt;=2,"Good","Poor"))</f>
        <v>Excellent</v>
      </c>
      <c r="T318" t="s">
        <v>1384</v>
      </c>
      <c r="U318" t="s">
        <v>41</v>
      </c>
    </row>
    <row r="319" spans="1:21" x14ac:dyDescent="0.3">
      <c r="A319" t="s">
        <v>1385</v>
      </c>
      <c r="B319" t="s">
        <v>213</v>
      </c>
      <c r="C319" t="s">
        <v>1386</v>
      </c>
      <c r="D319" t="s">
        <v>36</v>
      </c>
      <c r="E319" t="s">
        <v>37</v>
      </c>
      <c r="F319" s="3">
        <v>45319</v>
      </c>
      <c r="G319" s="3" t="str">
        <f>TEXT(Table1[[#This Row],[Date]],"dddd")</f>
        <v>Sunday</v>
      </c>
      <c r="H319" s="3" t="str">
        <f>TEXT(Table1[[#This Row],[Date]],"mmmm")</f>
        <v>January</v>
      </c>
      <c r="I319" s="3" t="str">
        <f>TEXT(Table1[[#This Row],[Date]],"yyyy")</f>
        <v>2024</v>
      </c>
      <c r="J319" t="s">
        <v>1387</v>
      </c>
      <c r="K319">
        <v>41</v>
      </c>
      <c r="L319">
        <v>167.75</v>
      </c>
      <c r="M319">
        <v>6877.75</v>
      </c>
      <c r="O319" t="s">
        <v>39</v>
      </c>
      <c r="P319" t="s">
        <v>9528</v>
      </c>
      <c r="Q319" t="s">
        <v>31</v>
      </c>
      <c r="R319">
        <v>4.5</v>
      </c>
      <c r="S319" t="str">
        <f>IF(Table1[Audit_Score]&gt;3,"Excellent",IF(Table1[Audit_Score]&gt;=2,"Good","Poor"))</f>
        <v>Excellent</v>
      </c>
      <c r="T319" t="s">
        <v>1388</v>
      </c>
      <c r="U319" t="s">
        <v>41</v>
      </c>
    </row>
    <row r="320" spans="1:21" x14ac:dyDescent="0.3">
      <c r="A320" t="s">
        <v>1389</v>
      </c>
      <c r="B320" t="s">
        <v>642</v>
      </c>
      <c r="C320" t="s">
        <v>954</v>
      </c>
      <c r="D320" t="s">
        <v>78</v>
      </c>
      <c r="E320" t="s">
        <v>122</v>
      </c>
      <c r="F320" s="3">
        <v>45892</v>
      </c>
      <c r="G320" s="3" t="str">
        <f>TEXT(Table1[[#This Row],[Date]],"dddd")</f>
        <v>Saturday</v>
      </c>
      <c r="H320" s="3" t="str">
        <f>TEXT(Table1[[#This Row],[Date]],"mmmm")</f>
        <v>August</v>
      </c>
      <c r="I320" s="3" t="str">
        <f>TEXT(Table1[[#This Row],[Date]],"yyyy")</f>
        <v>2025</v>
      </c>
      <c r="J320" t="s">
        <v>1390</v>
      </c>
      <c r="K320">
        <v>22</v>
      </c>
      <c r="L320">
        <v>84.15</v>
      </c>
      <c r="M320">
        <v>1851.3</v>
      </c>
      <c r="O320" t="s">
        <v>48</v>
      </c>
      <c r="P320" t="s">
        <v>9529</v>
      </c>
      <c r="Q320" t="s">
        <v>87</v>
      </c>
      <c r="R320">
        <v>3</v>
      </c>
      <c r="S320" t="str">
        <f>IF(Table1[Audit_Score]&gt;3,"Excellent",IF(Table1[Audit_Score]&gt;=2,"Good","Poor"))</f>
        <v>Good</v>
      </c>
      <c r="T320" t="s">
        <v>1391</v>
      </c>
      <c r="U320" t="s">
        <v>41</v>
      </c>
    </row>
    <row r="321" spans="1:21" x14ac:dyDescent="0.3">
      <c r="A321" t="s">
        <v>1392</v>
      </c>
      <c r="B321" t="s">
        <v>223</v>
      </c>
      <c r="C321" t="s">
        <v>1182</v>
      </c>
      <c r="D321" t="s">
        <v>45</v>
      </c>
      <c r="E321" t="s">
        <v>46</v>
      </c>
      <c r="F321" s="3">
        <v>45647</v>
      </c>
      <c r="G321" s="3" t="str">
        <f>TEXT(Table1[[#This Row],[Date]],"dddd")</f>
        <v>Saturday</v>
      </c>
      <c r="H321" s="3" t="str">
        <f>TEXT(Table1[[#This Row],[Date]],"mmmm")</f>
        <v>December</v>
      </c>
      <c r="I321" s="3" t="str">
        <f>TEXT(Table1[[#This Row],[Date]],"yyyy")</f>
        <v>2024</v>
      </c>
      <c r="J321" t="s">
        <v>1393</v>
      </c>
      <c r="K321">
        <v>49</v>
      </c>
      <c r="L321">
        <v>217.44</v>
      </c>
      <c r="M321">
        <v>10654.56</v>
      </c>
      <c r="O321" t="s">
        <v>30</v>
      </c>
      <c r="P321" t="s">
        <v>9529</v>
      </c>
      <c r="Q321" t="s">
        <v>31</v>
      </c>
      <c r="R321">
        <v>2.6</v>
      </c>
      <c r="S321" t="str">
        <f>IF(Table1[Audit_Score]&gt;3,"Excellent",IF(Table1[Audit_Score]&gt;=2,"Good","Poor"))</f>
        <v>Good</v>
      </c>
      <c r="T321" t="s">
        <v>1394</v>
      </c>
    </row>
    <row r="322" spans="1:21" x14ac:dyDescent="0.3">
      <c r="A322" t="s">
        <v>1395</v>
      </c>
      <c r="B322" t="s">
        <v>1242</v>
      </c>
      <c r="C322" t="s">
        <v>613</v>
      </c>
      <c r="D322" t="s">
        <v>19</v>
      </c>
      <c r="E322" t="s">
        <v>20</v>
      </c>
      <c r="F322" s="3">
        <v>45773</v>
      </c>
      <c r="G322" s="3" t="str">
        <f>TEXT(Table1[[#This Row],[Date]],"dddd")</f>
        <v>Saturday</v>
      </c>
      <c r="H322" s="3" t="str">
        <f>TEXT(Table1[[#This Row],[Date]],"mmmm")</f>
        <v>April</v>
      </c>
      <c r="I322" s="3" t="str">
        <f>TEXT(Table1[[#This Row],[Date]],"yyyy")</f>
        <v>2025</v>
      </c>
      <c r="J322" t="s">
        <v>502</v>
      </c>
      <c r="K322">
        <v>40</v>
      </c>
      <c r="L322">
        <v>103.79</v>
      </c>
      <c r="M322">
        <v>4151.6000000000004</v>
      </c>
      <c r="O322" t="s">
        <v>105</v>
      </c>
      <c r="P322" t="s">
        <v>9529</v>
      </c>
      <c r="Q322" t="s">
        <v>31</v>
      </c>
      <c r="R322">
        <v>4.5999999999999996</v>
      </c>
      <c r="S322" t="str">
        <f>IF(Table1[Audit_Score]&gt;3,"Excellent",IF(Table1[Audit_Score]&gt;=2,"Good","Poor"))</f>
        <v>Excellent</v>
      </c>
      <c r="T322" t="s">
        <v>1396</v>
      </c>
    </row>
    <row r="323" spans="1:21" x14ac:dyDescent="0.3">
      <c r="A323" t="s">
        <v>1397</v>
      </c>
      <c r="B323" t="s">
        <v>1398</v>
      </c>
      <c r="C323" t="s">
        <v>1399</v>
      </c>
      <c r="D323" t="s">
        <v>19</v>
      </c>
      <c r="E323" t="s">
        <v>28</v>
      </c>
      <c r="F323" s="3">
        <v>45829</v>
      </c>
      <c r="G323" s="3" t="str">
        <f>TEXT(Table1[[#This Row],[Date]],"dddd")</f>
        <v>Saturday</v>
      </c>
      <c r="H323" s="3" t="str">
        <f>TEXT(Table1[[#This Row],[Date]],"mmmm")</f>
        <v>June</v>
      </c>
      <c r="I323" s="3" t="str">
        <f>TEXT(Table1[[#This Row],[Date]],"yyyy")</f>
        <v>2025</v>
      </c>
      <c r="J323" t="s">
        <v>399</v>
      </c>
      <c r="K323">
        <v>3</v>
      </c>
      <c r="L323">
        <v>43.04</v>
      </c>
      <c r="M323">
        <v>129.12</v>
      </c>
      <c r="O323" t="s">
        <v>105</v>
      </c>
      <c r="P323" t="s">
        <v>9528</v>
      </c>
      <c r="Q323" t="s">
        <v>31</v>
      </c>
      <c r="R323">
        <v>2.2999999999999998</v>
      </c>
      <c r="S323" t="str">
        <f>IF(Table1[Audit_Score]&gt;3,"Excellent",IF(Table1[Audit_Score]&gt;=2,"Good","Poor"))</f>
        <v>Good</v>
      </c>
      <c r="T323" t="s">
        <v>1400</v>
      </c>
    </row>
    <row r="324" spans="1:21" x14ac:dyDescent="0.3">
      <c r="A324" t="s">
        <v>1401</v>
      </c>
      <c r="B324" t="s">
        <v>63</v>
      </c>
      <c r="C324" t="s">
        <v>1402</v>
      </c>
      <c r="D324" t="s">
        <v>19</v>
      </c>
      <c r="E324" t="s">
        <v>92</v>
      </c>
      <c r="F324" s="3">
        <v>45987</v>
      </c>
      <c r="G324" s="3" t="str">
        <f>TEXT(Table1[[#This Row],[Date]],"dddd")</f>
        <v>Wednesday</v>
      </c>
      <c r="H324" s="3" t="str">
        <f>TEXT(Table1[[#This Row],[Date]],"mmmm")</f>
        <v>November</v>
      </c>
      <c r="I324" s="3" t="str">
        <f>TEXT(Table1[[#This Row],[Date]],"yyyy")</f>
        <v>2025</v>
      </c>
      <c r="J324" t="s">
        <v>1403</v>
      </c>
      <c r="K324">
        <v>33</v>
      </c>
      <c r="L324">
        <v>77.39</v>
      </c>
      <c r="M324">
        <v>2553.87</v>
      </c>
      <c r="O324" t="s">
        <v>22</v>
      </c>
      <c r="P324" t="s">
        <v>9528</v>
      </c>
      <c r="Q324" t="s">
        <v>31</v>
      </c>
      <c r="R324">
        <v>2.1</v>
      </c>
      <c r="S324" t="str">
        <f>IF(Table1[Audit_Score]&gt;3,"Excellent",IF(Table1[Audit_Score]&gt;=2,"Good","Poor"))</f>
        <v>Good</v>
      </c>
      <c r="T324" t="s">
        <v>1404</v>
      </c>
    </row>
    <row r="325" spans="1:21" x14ac:dyDescent="0.3">
      <c r="A325" t="s">
        <v>1405</v>
      </c>
      <c r="B325" t="s">
        <v>1406</v>
      </c>
      <c r="C325" t="s">
        <v>1193</v>
      </c>
      <c r="D325" t="s">
        <v>45</v>
      </c>
      <c r="E325" t="s">
        <v>65</v>
      </c>
      <c r="F325" s="3">
        <v>45527</v>
      </c>
      <c r="G325" s="3" t="str">
        <f>TEXT(Table1[[#This Row],[Date]],"dddd")</f>
        <v>Friday</v>
      </c>
      <c r="H325" s="3" t="str">
        <f>TEXT(Table1[[#This Row],[Date]],"mmmm")</f>
        <v>August</v>
      </c>
      <c r="I325" s="3" t="str">
        <f>TEXT(Table1[[#This Row],[Date]],"yyyy")</f>
        <v>2024</v>
      </c>
      <c r="J325" t="s">
        <v>1407</v>
      </c>
      <c r="K325">
        <v>3</v>
      </c>
      <c r="L325">
        <v>167.12</v>
      </c>
      <c r="M325">
        <v>501.36</v>
      </c>
      <c r="O325" t="s">
        <v>22</v>
      </c>
      <c r="P325" t="s">
        <v>9528</v>
      </c>
      <c r="Q325" t="s">
        <v>31</v>
      </c>
      <c r="R325">
        <v>3.4</v>
      </c>
      <c r="S325" t="str">
        <f>IF(Table1[Audit_Score]&gt;3,"Excellent",IF(Table1[Audit_Score]&gt;=2,"Good","Poor"))</f>
        <v>Excellent</v>
      </c>
      <c r="T325" t="s">
        <v>1408</v>
      </c>
    </row>
    <row r="326" spans="1:21" x14ac:dyDescent="0.3">
      <c r="A326" t="s">
        <v>1409</v>
      </c>
      <c r="B326" t="s">
        <v>1323</v>
      </c>
      <c r="C326" t="s">
        <v>1410</v>
      </c>
      <c r="D326" t="s">
        <v>19</v>
      </c>
      <c r="E326" t="s">
        <v>28</v>
      </c>
      <c r="F326" s="3">
        <v>45647</v>
      </c>
      <c r="G326" s="3" t="str">
        <f>TEXT(Table1[[#This Row],[Date]],"dddd")</f>
        <v>Saturday</v>
      </c>
      <c r="H326" s="3" t="str">
        <f>TEXT(Table1[[#This Row],[Date]],"mmmm")</f>
        <v>December</v>
      </c>
      <c r="I326" s="3" t="str">
        <f>TEXT(Table1[[#This Row],[Date]],"yyyy")</f>
        <v>2024</v>
      </c>
      <c r="J326" t="s">
        <v>1411</v>
      </c>
      <c r="K326">
        <v>39</v>
      </c>
      <c r="L326">
        <v>104.28</v>
      </c>
      <c r="M326">
        <v>4066.92</v>
      </c>
      <c r="O326" t="s">
        <v>30</v>
      </c>
      <c r="P326" t="s">
        <v>9528</v>
      </c>
      <c r="Q326" t="s">
        <v>87</v>
      </c>
      <c r="R326">
        <v>3.7</v>
      </c>
      <c r="S326" t="str">
        <f>IF(Table1[Audit_Score]&gt;3,"Excellent",IF(Table1[Audit_Score]&gt;=2,"Good","Poor"))</f>
        <v>Excellent</v>
      </c>
      <c r="T326" t="s">
        <v>1412</v>
      </c>
      <c r="U326" t="s">
        <v>41</v>
      </c>
    </row>
    <row r="327" spans="1:21" x14ac:dyDescent="0.3">
      <c r="A327" t="s">
        <v>1413</v>
      </c>
      <c r="B327" t="s">
        <v>1414</v>
      </c>
      <c r="C327" t="s">
        <v>1250</v>
      </c>
      <c r="D327" t="s">
        <v>78</v>
      </c>
      <c r="E327" t="s">
        <v>103</v>
      </c>
      <c r="F327" s="3">
        <v>45956</v>
      </c>
      <c r="G327" s="3" t="str">
        <f>TEXT(Table1[[#This Row],[Date]],"dddd")</f>
        <v>Sunday</v>
      </c>
      <c r="H327" s="3" t="str">
        <f>TEXT(Table1[[#This Row],[Date]],"mmmm")</f>
        <v>October</v>
      </c>
      <c r="I327" s="3" t="str">
        <f>TEXT(Table1[[#This Row],[Date]],"yyyy")</f>
        <v>2025</v>
      </c>
      <c r="J327" t="s">
        <v>1415</v>
      </c>
      <c r="K327">
        <v>44</v>
      </c>
      <c r="L327">
        <v>89.65</v>
      </c>
      <c r="M327">
        <v>3944.6</v>
      </c>
      <c r="O327" t="s">
        <v>22</v>
      </c>
      <c r="P327" t="s">
        <v>9529</v>
      </c>
      <c r="Q327" t="s">
        <v>87</v>
      </c>
      <c r="R327">
        <v>1.6</v>
      </c>
      <c r="S327" t="str">
        <f>IF(Table1[Audit_Score]&gt;3,"Excellent",IF(Table1[Audit_Score]&gt;=2,"Good","Poor"))</f>
        <v>Poor</v>
      </c>
      <c r="T327" t="s">
        <v>1416</v>
      </c>
    </row>
    <row r="328" spans="1:21" x14ac:dyDescent="0.3">
      <c r="A328" t="s">
        <v>1417</v>
      </c>
      <c r="B328" t="s">
        <v>622</v>
      </c>
      <c r="C328" t="s">
        <v>44</v>
      </c>
      <c r="D328" t="s">
        <v>45</v>
      </c>
      <c r="E328" t="s">
        <v>46</v>
      </c>
      <c r="F328" s="3">
        <v>45364</v>
      </c>
      <c r="G328" s="3" t="str">
        <f>TEXT(Table1[[#This Row],[Date]],"dddd")</f>
        <v>Wednesday</v>
      </c>
      <c r="H328" s="3" t="str">
        <f>TEXT(Table1[[#This Row],[Date]],"mmmm")</f>
        <v>March</v>
      </c>
      <c r="I328" s="3" t="str">
        <f>TEXT(Table1[[#This Row],[Date]],"yyyy")</f>
        <v>2024</v>
      </c>
      <c r="J328" t="s">
        <v>1418</v>
      </c>
      <c r="K328">
        <v>3</v>
      </c>
      <c r="L328">
        <v>407.58</v>
      </c>
      <c r="M328">
        <v>1222.74</v>
      </c>
      <c r="O328" t="s">
        <v>67</v>
      </c>
      <c r="P328" t="s">
        <v>9529</v>
      </c>
      <c r="Q328" t="s">
        <v>31</v>
      </c>
      <c r="R328">
        <v>4.2</v>
      </c>
      <c r="S328" t="str">
        <f>IF(Table1[Audit_Score]&gt;3,"Excellent",IF(Table1[Audit_Score]&gt;=2,"Good","Poor"))</f>
        <v>Excellent</v>
      </c>
      <c r="T328" t="s">
        <v>1419</v>
      </c>
    </row>
    <row r="329" spans="1:21" x14ac:dyDescent="0.3">
      <c r="A329" t="s">
        <v>1420</v>
      </c>
      <c r="B329" t="s">
        <v>1090</v>
      </c>
      <c r="C329" t="s">
        <v>280</v>
      </c>
      <c r="D329" t="s">
        <v>58</v>
      </c>
      <c r="E329" t="s">
        <v>154</v>
      </c>
      <c r="F329" s="3">
        <v>45741</v>
      </c>
      <c r="G329" s="3" t="str">
        <f>TEXT(Table1[[#This Row],[Date]],"dddd")</f>
        <v>Tuesday</v>
      </c>
      <c r="H329" s="3" t="str">
        <f>TEXT(Table1[[#This Row],[Date]],"mmmm")</f>
        <v>March</v>
      </c>
      <c r="I329" s="3" t="str">
        <f>TEXT(Table1[[#This Row],[Date]],"yyyy")</f>
        <v>2025</v>
      </c>
      <c r="J329" t="s">
        <v>1421</v>
      </c>
      <c r="K329">
        <v>20</v>
      </c>
      <c r="L329">
        <v>80.709999999999994</v>
      </c>
      <c r="M329">
        <v>1614.2</v>
      </c>
      <c r="O329" t="s">
        <v>22</v>
      </c>
      <c r="P329" t="s">
        <v>9528</v>
      </c>
      <c r="Q329" t="s">
        <v>23</v>
      </c>
      <c r="R329">
        <v>4.2</v>
      </c>
      <c r="S329" t="str">
        <f>IF(Table1[Audit_Score]&gt;3,"Excellent",IF(Table1[Audit_Score]&gt;=2,"Good","Poor"))</f>
        <v>Excellent</v>
      </c>
      <c r="T329" t="s">
        <v>1422</v>
      </c>
    </row>
    <row r="330" spans="1:21" x14ac:dyDescent="0.3">
      <c r="A330" t="s">
        <v>1423</v>
      </c>
      <c r="B330" t="s">
        <v>1051</v>
      </c>
      <c r="C330" t="s">
        <v>793</v>
      </c>
      <c r="D330" t="s">
        <v>36</v>
      </c>
      <c r="E330" t="s">
        <v>209</v>
      </c>
      <c r="F330" s="3">
        <v>45934</v>
      </c>
      <c r="G330" s="3" t="str">
        <f>TEXT(Table1[[#This Row],[Date]],"dddd")</f>
        <v>Saturday</v>
      </c>
      <c r="H330" s="3" t="str">
        <f>TEXT(Table1[[#This Row],[Date]],"mmmm")</f>
        <v>October</v>
      </c>
      <c r="I330" s="3" t="str">
        <f>TEXT(Table1[[#This Row],[Date]],"yyyy")</f>
        <v>2025</v>
      </c>
      <c r="J330" t="s">
        <v>1424</v>
      </c>
      <c r="K330">
        <v>43</v>
      </c>
      <c r="L330">
        <v>254.26</v>
      </c>
      <c r="M330">
        <v>10933.18</v>
      </c>
      <c r="O330" t="s">
        <v>30</v>
      </c>
      <c r="P330" t="s">
        <v>9528</v>
      </c>
      <c r="Q330" t="s">
        <v>31</v>
      </c>
      <c r="R330">
        <v>4.3</v>
      </c>
      <c r="S330" t="str">
        <f>IF(Table1[Audit_Score]&gt;3,"Excellent",IF(Table1[Audit_Score]&gt;=2,"Good","Poor"))</f>
        <v>Excellent</v>
      </c>
      <c r="T330" t="s">
        <v>1425</v>
      </c>
    </row>
    <row r="331" spans="1:21" x14ac:dyDescent="0.3">
      <c r="A331" t="s">
        <v>1426</v>
      </c>
      <c r="B331" t="s">
        <v>459</v>
      </c>
      <c r="C331" t="s">
        <v>523</v>
      </c>
      <c r="D331" t="s">
        <v>58</v>
      </c>
      <c r="E331" t="s">
        <v>154</v>
      </c>
      <c r="F331" s="3">
        <v>45991</v>
      </c>
      <c r="G331" s="3" t="str">
        <f>TEXT(Table1[[#This Row],[Date]],"dddd")</f>
        <v>Sunday</v>
      </c>
      <c r="H331" s="3" t="str">
        <f>TEXT(Table1[[#This Row],[Date]],"mmmm")</f>
        <v>November</v>
      </c>
      <c r="I331" s="3" t="str">
        <f>TEXT(Table1[[#This Row],[Date]],"yyyy")</f>
        <v>2025</v>
      </c>
      <c r="J331" t="s">
        <v>815</v>
      </c>
      <c r="K331">
        <v>33</v>
      </c>
      <c r="L331">
        <v>120.47</v>
      </c>
      <c r="M331">
        <v>3975.51</v>
      </c>
      <c r="O331" t="s">
        <v>39</v>
      </c>
      <c r="P331" t="s">
        <v>9529</v>
      </c>
      <c r="Q331" t="s">
        <v>31</v>
      </c>
      <c r="R331">
        <v>1.6</v>
      </c>
      <c r="S331" t="str">
        <f>IF(Table1[Audit_Score]&gt;3,"Excellent",IF(Table1[Audit_Score]&gt;=2,"Good","Poor"))</f>
        <v>Poor</v>
      </c>
      <c r="T331" t="s">
        <v>1427</v>
      </c>
    </row>
    <row r="332" spans="1:21" x14ac:dyDescent="0.3">
      <c r="A332" t="s">
        <v>1428</v>
      </c>
      <c r="B332" t="s">
        <v>505</v>
      </c>
      <c r="C332" t="s">
        <v>1429</v>
      </c>
      <c r="D332" t="s">
        <v>45</v>
      </c>
      <c r="E332" t="s">
        <v>46</v>
      </c>
      <c r="F332" s="3">
        <v>45557</v>
      </c>
      <c r="G332" s="3" t="str">
        <f>TEXT(Table1[[#This Row],[Date]],"dddd")</f>
        <v>Sunday</v>
      </c>
      <c r="H332" s="3" t="str">
        <f>TEXT(Table1[[#This Row],[Date]],"mmmm")</f>
        <v>September</v>
      </c>
      <c r="I332" s="3" t="str">
        <f>TEXT(Table1[[#This Row],[Date]],"yyyy")</f>
        <v>2024</v>
      </c>
      <c r="J332" t="s">
        <v>1430</v>
      </c>
      <c r="K332">
        <v>24</v>
      </c>
      <c r="L332">
        <v>221.24</v>
      </c>
      <c r="M332">
        <v>5309.76</v>
      </c>
      <c r="O332" t="s">
        <v>30</v>
      </c>
      <c r="P332" t="s">
        <v>9528</v>
      </c>
      <c r="Q332" t="s">
        <v>87</v>
      </c>
      <c r="R332">
        <v>3.7</v>
      </c>
      <c r="S332" t="str">
        <f>IF(Table1[Audit_Score]&gt;3,"Excellent",IF(Table1[Audit_Score]&gt;=2,"Good","Poor"))</f>
        <v>Excellent</v>
      </c>
      <c r="T332" t="s">
        <v>1431</v>
      </c>
    </row>
    <row r="333" spans="1:21" x14ac:dyDescent="0.3">
      <c r="A333" t="s">
        <v>1432</v>
      </c>
      <c r="B333" t="s">
        <v>83</v>
      </c>
      <c r="C333" t="s">
        <v>208</v>
      </c>
      <c r="D333" t="s">
        <v>36</v>
      </c>
      <c r="E333" t="s">
        <v>209</v>
      </c>
      <c r="F333" s="3">
        <v>45829</v>
      </c>
      <c r="G333" s="3" t="str">
        <f>TEXT(Table1[[#This Row],[Date]],"dddd")</f>
        <v>Saturday</v>
      </c>
      <c r="H333" s="3" t="str">
        <f>TEXT(Table1[[#This Row],[Date]],"mmmm")</f>
        <v>June</v>
      </c>
      <c r="I333" s="3" t="str">
        <f>TEXT(Table1[[#This Row],[Date]],"yyyy")</f>
        <v>2025</v>
      </c>
      <c r="J333" t="s">
        <v>1328</v>
      </c>
      <c r="K333">
        <v>11</v>
      </c>
      <c r="L333">
        <v>217.27</v>
      </c>
      <c r="M333">
        <v>2389.9699999999998</v>
      </c>
      <c r="O333" t="s">
        <v>105</v>
      </c>
      <c r="P333" t="s">
        <v>9528</v>
      </c>
      <c r="Q333" t="s">
        <v>31</v>
      </c>
      <c r="R333">
        <v>4.2</v>
      </c>
      <c r="S333" t="str">
        <f>IF(Table1[Audit_Score]&gt;3,"Excellent",IF(Table1[Audit_Score]&gt;=2,"Good","Poor"))</f>
        <v>Excellent</v>
      </c>
      <c r="T333" t="s">
        <v>1433</v>
      </c>
    </row>
    <row r="334" spans="1:21" x14ac:dyDescent="0.3">
      <c r="A334" t="s">
        <v>1434</v>
      </c>
      <c r="B334" t="s">
        <v>43</v>
      </c>
      <c r="C334" t="s">
        <v>1435</v>
      </c>
      <c r="D334" t="s">
        <v>36</v>
      </c>
      <c r="E334" t="s">
        <v>72</v>
      </c>
      <c r="F334" s="3">
        <v>45559</v>
      </c>
      <c r="G334" s="3" t="str">
        <f>TEXT(Table1[[#This Row],[Date]],"dddd")</f>
        <v>Tuesday</v>
      </c>
      <c r="H334" s="3" t="str">
        <f>TEXT(Table1[[#This Row],[Date]],"mmmm")</f>
        <v>September</v>
      </c>
      <c r="I334" s="3" t="str">
        <f>TEXT(Table1[[#This Row],[Date]],"yyyy")</f>
        <v>2024</v>
      </c>
      <c r="J334" t="s">
        <v>1436</v>
      </c>
      <c r="K334">
        <v>9</v>
      </c>
      <c r="L334">
        <v>284.89999999999998</v>
      </c>
      <c r="M334">
        <v>2564.1</v>
      </c>
      <c r="O334" t="s">
        <v>30</v>
      </c>
      <c r="P334" t="s">
        <v>9528</v>
      </c>
      <c r="Q334" t="s">
        <v>31</v>
      </c>
      <c r="R334">
        <v>3.2</v>
      </c>
      <c r="S334" t="str">
        <f>IF(Table1[Audit_Score]&gt;3,"Excellent",IF(Table1[Audit_Score]&gt;=2,"Good","Poor"))</f>
        <v>Excellent</v>
      </c>
      <c r="T334" t="s">
        <v>1437</v>
      </c>
    </row>
    <row r="335" spans="1:21" x14ac:dyDescent="0.3">
      <c r="A335" t="s">
        <v>1438</v>
      </c>
      <c r="B335" t="s">
        <v>1112</v>
      </c>
      <c r="C335" t="s">
        <v>754</v>
      </c>
      <c r="D335" t="s">
        <v>58</v>
      </c>
      <c r="E335" t="s">
        <v>244</v>
      </c>
      <c r="F335" s="3">
        <v>45605</v>
      </c>
      <c r="G335" s="3" t="str">
        <f>TEXT(Table1[[#This Row],[Date]],"dddd")</f>
        <v>Saturday</v>
      </c>
      <c r="H335" s="3" t="str">
        <f>TEXT(Table1[[#This Row],[Date]],"mmmm")</f>
        <v>November</v>
      </c>
      <c r="I335" s="3" t="str">
        <f>TEXT(Table1[[#This Row],[Date]],"yyyy")</f>
        <v>2024</v>
      </c>
      <c r="J335" t="s">
        <v>1439</v>
      </c>
      <c r="K335">
        <v>45</v>
      </c>
      <c r="L335">
        <v>221.04</v>
      </c>
      <c r="M335">
        <v>9946.7999999999993</v>
      </c>
      <c r="O335" t="s">
        <v>39</v>
      </c>
      <c r="P335" t="s">
        <v>9529</v>
      </c>
      <c r="Q335" t="s">
        <v>87</v>
      </c>
      <c r="R335">
        <v>3.6</v>
      </c>
      <c r="S335" t="str">
        <f>IF(Table1[Audit_Score]&gt;3,"Excellent",IF(Table1[Audit_Score]&gt;=2,"Good","Poor"))</f>
        <v>Excellent</v>
      </c>
      <c r="T335" t="s">
        <v>1440</v>
      </c>
    </row>
    <row r="336" spans="1:21" x14ac:dyDescent="0.3">
      <c r="A336" t="s">
        <v>1441</v>
      </c>
      <c r="B336" t="s">
        <v>1270</v>
      </c>
      <c r="C336" t="s">
        <v>919</v>
      </c>
      <c r="D336" t="s">
        <v>36</v>
      </c>
      <c r="E336" t="s">
        <v>198</v>
      </c>
      <c r="F336" s="3">
        <v>45709</v>
      </c>
      <c r="G336" s="3" t="str">
        <f>TEXT(Table1[[#This Row],[Date]],"dddd")</f>
        <v>Friday</v>
      </c>
      <c r="H336" s="3" t="str">
        <f>TEXT(Table1[[#This Row],[Date]],"mmmm")</f>
        <v>February</v>
      </c>
      <c r="I336" s="3" t="str">
        <f>TEXT(Table1[[#This Row],[Date]],"yyyy")</f>
        <v>2025</v>
      </c>
      <c r="J336" t="s">
        <v>886</v>
      </c>
      <c r="K336">
        <v>34</v>
      </c>
      <c r="L336">
        <v>316.60000000000002</v>
      </c>
      <c r="M336">
        <v>10764.4</v>
      </c>
      <c r="O336" t="s">
        <v>48</v>
      </c>
      <c r="P336" t="s">
        <v>9528</v>
      </c>
      <c r="Q336" t="s">
        <v>31</v>
      </c>
      <c r="R336">
        <v>4.9000000000000004</v>
      </c>
      <c r="S336" t="str">
        <f>IF(Table1[Audit_Score]&gt;3,"Excellent",IF(Table1[Audit_Score]&gt;=2,"Good","Poor"))</f>
        <v>Excellent</v>
      </c>
      <c r="T336" t="s">
        <v>1442</v>
      </c>
    </row>
    <row r="337" spans="1:21" x14ac:dyDescent="0.3">
      <c r="A337" t="s">
        <v>1443</v>
      </c>
      <c r="B337" t="s">
        <v>376</v>
      </c>
      <c r="C337" t="s">
        <v>1315</v>
      </c>
      <c r="D337" t="s">
        <v>58</v>
      </c>
      <c r="E337" t="s">
        <v>181</v>
      </c>
      <c r="F337" s="3">
        <v>45548</v>
      </c>
      <c r="G337" s="3" t="str">
        <f>TEXT(Table1[[#This Row],[Date]],"dddd")</f>
        <v>Friday</v>
      </c>
      <c r="H337" s="3" t="str">
        <f>TEXT(Table1[[#This Row],[Date]],"mmmm")</f>
        <v>September</v>
      </c>
      <c r="I337" s="3" t="str">
        <f>TEXT(Table1[[#This Row],[Date]],"yyyy")</f>
        <v>2024</v>
      </c>
      <c r="J337" t="s">
        <v>1444</v>
      </c>
      <c r="K337">
        <v>28</v>
      </c>
      <c r="L337">
        <v>98.57</v>
      </c>
      <c r="M337">
        <v>2759.96</v>
      </c>
      <c r="O337" t="s">
        <v>105</v>
      </c>
      <c r="P337" t="s">
        <v>9528</v>
      </c>
      <c r="Q337" t="s">
        <v>31</v>
      </c>
      <c r="R337">
        <v>1.1000000000000001</v>
      </c>
      <c r="S337" t="str">
        <f>IF(Table1[Audit_Score]&gt;3,"Excellent",IF(Table1[Audit_Score]&gt;=2,"Good","Poor"))</f>
        <v>Poor</v>
      </c>
      <c r="T337" t="s">
        <v>1445</v>
      </c>
      <c r="U337" t="s">
        <v>41</v>
      </c>
    </row>
    <row r="338" spans="1:21" x14ac:dyDescent="0.3">
      <c r="A338" t="s">
        <v>1446</v>
      </c>
      <c r="B338" t="s">
        <v>70</v>
      </c>
      <c r="C338" t="s">
        <v>843</v>
      </c>
      <c r="D338" t="s">
        <v>19</v>
      </c>
      <c r="E338" t="s">
        <v>92</v>
      </c>
      <c r="F338" s="3">
        <v>45826</v>
      </c>
      <c r="G338" s="3" t="str">
        <f>TEXT(Table1[[#This Row],[Date]],"dddd")</f>
        <v>Wednesday</v>
      </c>
      <c r="H338" s="3" t="str">
        <f>TEXT(Table1[[#This Row],[Date]],"mmmm")</f>
        <v>June</v>
      </c>
      <c r="I338" s="3" t="str">
        <f>TEXT(Table1[[#This Row],[Date]],"yyyy")</f>
        <v>2025</v>
      </c>
      <c r="J338" t="s">
        <v>600</v>
      </c>
      <c r="K338">
        <v>27</v>
      </c>
      <c r="L338">
        <v>206.46</v>
      </c>
      <c r="M338">
        <v>5574.42</v>
      </c>
      <c r="O338" t="s">
        <v>30</v>
      </c>
      <c r="P338" t="s">
        <v>9529</v>
      </c>
      <c r="Q338" t="s">
        <v>31</v>
      </c>
      <c r="R338">
        <v>2.5</v>
      </c>
      <c r="S338" t="str">
        <f>IF(Table1[Audit_Score]&gt;3,"Excellent",IF(Table1[Audit_Score]&gt;=2,"Good","Poor"))</f>
        <v>Good</v>
      </c>
      <c r="T338" t="s">
        <v>1447</v>
      </c>
      <c r="U338" t="s">
        <v>41</v>
      </c>
    </row>
    <row r="339" spans="1:21" x14ac:dyDescent="0.3">
      <c r="A339" t="s">
        <v>1448</v>
      </c>
      <c r="B339" t="s">
        <v>130</v>
      </c>
      <c r="C339" t="s">
        <v>249</v>
      </c>
      <c r="D339" t="s">
        <v>58</v>
      </c>
      <c r="E339" t="s">
        <v>154</v>
      </c>
      <c r="F339" s="3">
        <v>45314</v>
      </c>
      <c r="G339" s="3" t="str">
        <f>TEXT(Table1[[#This Row],[Date]],"dddd")</f>
        <v>Tuesday</v>
      </c>
      <c r="H339" s="3" t="str">
        <f>TEXT(Table1[[#This Row],[Date]],"mmmm")</f>
        <v>January</v>
      </c>
      <c r="I339" s="3" t="str">
        <f>TEXT(Table1[[#This Row],[Date]],"yyyy")</f>
        <v>2024</v>
      </c>
      <c r="J339" t="s">
        <v>1449</v>
      </c>
      <c r="K339">
        <v>30</v>
      </c>
      <c r="L339">
        <v>172.19</v>
      </c>
      <c r="M339">
        <v>5165.7</v>
      </c>
      <c r="O339" t="s">
        <v>39</v>
      </c>
      <c r="P339" t="s">
        <v>9529</v>
      </c>
      <c r="Q339" t="s">
        <v>87</v>
      </c>
      <c r="R339">
        <v>3.6</v>
      </c>
      <c r="S339" t="str">
        <f>IF(Table1[Audit_Score]&gt;3,"Excellent",IF(Table1[Audit_Score]&gt;=2,"Good","Poor"))</f>
        <v>Excellent</v>
      </c>
      <c r="T339" t="s">
        <v>1450</v>
      </c>
    </row>
    <row r="340" spans="1:21" x14ac:dyDescent="0.3">
      <c r="A340" t="s">
        <v>1451</v>
      </c>
      <c r="B340" t="s">
        <v>1452</v>
      </c>
      <c r="C340" t="s">
        <v>843</v>
      </c>
      <c r="D340" t="s">
        <v>19</v>
      </c>
      <c r="E340" t="s">
        <v>92</v>
      </c>
      <c r="F340" s="3">
        <v>45742</v>
      </c>
      <c r="G340" s="3" t="str">
        <f>TEXT(Table1[[#This Row],[Date]],"dddd")</f>
        <v>Wednesday</v>
      </c>
      <c r="H340" s="3" t="str">
        <f>TEXT(Table1[[#This Row],[Date]],"mmmm")</f>
        <v>March</v>
      </c>
      <c r="I340" s="3" t="str">
        <f>TEXT(Table1[[#This Row],[Date]],"yyyy")</f>
        <v>2025</v>
      </c>
      <c r="J340" t="s">
        <v>1453</v>
      </c>
      <c r="K340">
        <v>2</v>
      </c>
      <c r="L340">
        <v>11.02</v>
      </c>
      <c r="M340">
        <v>22.04</v>
      </c>
      <c r="O340" t="s">
        <v>48</v>
      </c>
      <c r="P340" t="s">
        <v>9528</v>
      </c>
      <c r="Q340" t="s">
        <v>31</v>
      </c>
      <c r="R340">
        <v>3.8</v>
      </c>
      <c r="S340" t="str">
        <f>IF(Table1[Audit_Score]&gt;3,"Excellent",IF(Table1[Audit_Score]&gt;=2,"Good","Poor"))</f>
        <v>Excellent</v>
      </c>
      <c r="T340" t="s">
        <v>1454</v>
      </c>
    </row>
    <row r="341" spans="1:21" x14ac:dyDescent="0.3">
      <c r="A341" t="s">
        <v>1455</v>
      </c>
      <c r="B341" t="s">
        <v>674</v>
      </c>
      <c r="C341" t="s">
        <v>170</v>
      </c>
      <c r="D341" t="s">
        <v>45</v>
      </c>
      <c r="E341" t="s">
        <v>116</v>
      </c>
      <c r="F341" s="3">
        <v>45772</v>
      </c>
      <c r="G341" s="3" t="str">
        <f>TEXT(Table1[[#This Row],[Date]],"dddd")</f>
        <v>Friday</v>
      </c>
      <c r="H341" s="3" t="str">
        <f>TEXT(Table1[[#This Row],[Date]],"mmmm")</f>
        <v>April</v>
      </c>
      <c r="I341" s="3" t="str">
        <f>TEXT(Table1[[#This Row],[Date]],"yyyy")</f>
        <v>2025</v>
      </c>
      <c r="J341" t="s">
        <v>1456</v>
      </c>
      <c r="K341">
        <v>21</v>
      </c>
      <c r="L341">
        <v>128.22999999999999</v>
      </c>
      <c r="M341">
        <v>2692.83</v>
      </c>
      <c r="O341" t="s">
        <v>30</v>
      </c>
      <c r="P341" t="s">
        <v>9529</v>
      </c>
      <c r="Q341" t="s">
        <v>23</v>
      </c>
      <c r="R341">
        <v>1.2</v>
      </c>
      <c r="S341" t="str">
        <f>IF(Table1[Audit_Score]&gt;3,"Excellent",IF(Table1[Audit_Score]&gt;=2,"Good","Poor"))</f>
        <v>Poor</v>
      </c>
      <c r="T341" t="s">
        <v>1457</v>
      </c>
    </row>
    <row r="342" spans="1:21" x14ac:dyDescent="0.3">
      <c r="A342" t="s">
        <v>1458</v>
      </c>
      <c r="B342" t="s">
        <v>1034</v>
      </c>
      <c r="C342" t="s">
        <v>830</v>
      </c>
      <c r="D342" t="s">
        <v>58</v>
      </c>
      <c r="E342" t="s">
        <v>154</v>
      </c>
      <c r="F342" s="3">
        <v>45605</v>
      </c>
      <c r="G342" s="3" t="str">
        <f>TEXT(Table1[[#This Row],[Date]],"dddd")</f>
        <v>Saturday</v>
      </c>
      <c r="H342" s="3" t="str">
        <f>TEXT(Table1[[#This Row],[Date]],"mmmm")</f>
        <v>November</v>
      </c>
      <c r="I342" s="3" t="str">
        <f>TEXT(Table1[[#This Row],[Date]],"yyyy")</f>
        <v>2024</v>
      </c>
      <c r="J342" t="s">
        <v>1459</v>
      </c>
      <c r="K342">
        <v>0</v>
      </c>
      <c r="L342">
        <v>61.46</v>
      </c>
      <c r="M342" s="5">
        <v>0</v>
      </c>
      <c r="N342" t="s">
        <v>9532</v>
      </c>
      <c r="O342" t="s">
        <v>39</v>
      </c>
      <c r="P342" t="s">
        <v>9529</v>
      </c>
      <c r="Q342" t="s">
        <v>23</v>
      </c>
      <c r="R342">
        <v>4.8</v>
      </c>
      <c r="S342" t="str">
        <f>IF(Table1[Audit_Score]&gt;3,"Excellent",IF(Table1[Audit_Score]&gt;=2,"Good","Poor"))</f>
        <v>Excellent</v>
      </c>
      <c r="T342" t="s">
        <v>1460</v>
      </c>
    </row>
    <row r="343" spans="1:21" x14ac:dyDescent="0.3">
      <c r="A343" t="s">
        <v>1461</v>
      </c>
      <c r="B343" t="s">
        <v>1030</v>
      </c>
      <c r="C343" t="s">
        <v>27</v>
      </c>
      <c r="D343" t="s">
        <v>19</v>
      </c>
      <c r="E343" t="s">
        <v>28</v>
      </c>
      <c r="F343" s="3">
        <v>45621</v>
      </c>
      <c r="G343" s="3" t="str">
        <f>TEXT(Table1[[#This Row],[Date]],"dddd")</f>
        <v>Monday</v>
      </c>
      <c r="H343" s="3" t="str">
        <f>TEXT(Table1[[#This Row],[Date]],"mmmm")</f>
        <v>November</v>
      </c>
      <c r="I343" s="3" t="str">
        <f>TEXT(Table1[[#This Row],[Date]],"yyyy")</f>
        <v>2024</v>
      </c>
      <c r="J343" t="s">
        <v>902</v>
      </c>
      <c r="K343">
        <v>47</v>
      </c>
      <c r="L343">
        <v>33</v>
      </c>
      <c r="M343">
        <v>1551</v>
      </c>
      <c r="O343" t="s">
        <v>67</v>
      </c>
      <c r="P343" t="s">
        <v>9529</v>
      </c>
      <c r="Q343" t="s">
        <v>23</v>
      </c>
      <c r="R343">
        <v>1.6</v>
      </c>
      <c r="S343" t="str">
        <f>IF(Table1[Audit_Score]&gt;3,"Excellent",IF(Table1[Audit_Score]&gt;=2,"Good","Poor"))</f>
        <v>Poor</v>
      </c>
      <c r="T343" t="s">
        <v>1462</v>
      </c>
    </row>
    <row r="344" spans="1:21" x14ac:dyDescent="0.3">
      <c r="A344" t="s">
        <v>1463</v>
      </c>
      <c r="B344" t="s">
        <v>581</v>
      </c>
      <c r="C344" t="s">
        <v>1464</v>
      </c>
      <c r="D344" t="s">
        <v>36</v>
      </c>
      <c r="E344" t="s">
        <v>209</v>
      </c>
      <c r="F344" s="3">
        <v>45617</v>
      </c>
      <c r="G344" s="3" t="str">
        <f>TEXT(Table1[[#This Row],[Date]],"dddd")</f>
        <v>Thursday</v>
      </c>
      <c r="H344" s="3" t="str">
        <f>TEXT(Table1[[#This Row],[Date]],"mmmm")</f>
        <v>November</v>
      </c>
      <c r="I344" s="3" t="str">
        <f>TEXT(Table1[[#This Row],[Date]],"yyyy")</f>
        <v>2024</v>
      </c>
      <c r="J344" t="s">
        <v>1465</v>
      </c>
      <c r="K344">
        <v>4</v>
      </c>
      <c r="L344">
        <v>243.28</v>
      </c>
      <c r="M344">
        <v>973.12</v>
      </c>
      <c r="O344" t="s">
        <v>48</v>
      </c>
      <c r="P344" t="s">
        <v>9528</v>
      </c>
      <c r="Q344" t="s">
        <v>31</v>
      </c>
      <c r="R344">
        <v>2.4</v>
      </c>
      <c r="S344" t="str">
        <f>IF(Table1[Audit_Score]&gt;3,"Excellent",IF(Table1[Audit_Score]&gt;=2,"Good","Poor"))</f>
        <v>Good</v>
      </c>
      <c r="T344" t="s">
        <v>1466</v>
      </c>
      <c r="U344" t="s">
        <v>41</v>
      </c>
    </row>
    <row r="345" spans="1:21" x14ac:dyDescent="0.3">
      <c r="A345" t="s">
        <v>1467</v>
      </c>
      <c r="B345" t="s">
        <v>271</v>
      </c>
      <c r="C345" t="s">
        <v>1468</v>
      </c>
      <c r="D345" t="s">
        <v>78</v>
      </c>
      <c r="E345" t="s">
        <v>122</v>
      </c>
      <c r="F345" s="3">
        <v>45447</v>
      </c>
      <c r="G345" s="3" t="str">
        <f>TEXT(Table1[[#This Row],[Date]],"dddd")</f>
        <v>Tuesday</v>
      </c>
      <c r="H345" s="3" t="str">
        <f>TEXT(Table1[[#This Row],[Date]],"mmmm")</f>
        <v>June</v>
      </c>
      <c r="I345" s="3" t="str">
        <f>TEXT(Table1[[#This Row],[Date]],"yyyy")</f>
        <v>2024</v>
      </c>
      <c r="J345" t="s">
        <v>1469</v>
      </c>
      <c r="K345">
        <v>0</v>
      </c>
      <c r="L345">
        <v>241.88</v>
      </c>
      <c r="M345" s="5">
        <v>0</v>
      </c>
      <c r="N345" t="s">
        <v>9532</v>
      </c>
      <c r="O345" t="s">
        <v>30</v>
      </c>
      <c r="P345" t="s">
        <v>9529</v>
      </c>
      <c r="Q345" t="s">
        <v>23</v>
      </c>
      <c r="R345">
        <v>2.2000000000000002</v>
      </c>
      <c r="S345" t="str">
        <f>IF(Table1[Audit_Score]&gt;3,"Excellent",IF(Table1[Audit_Score]&gt;=2,"Good","Poor"))</f>
        <v>Good</v>
      </c>
      <c r="T345" t="s">
        <v>1470</v>
      </c>
      <c r="U345" t="s">
        <v>41</v>
      </c>
    </row>
    <row r="346" spans="1:21" x14ac:dyDescent="0.3">
      <c r="A346" t="s">
        <v>1471</v>
      </c>
      <c r="B346" t="s">
        <v>1472</v>
      </c>
      <c r="C346" t="s">
        <v>1473</v>
      </c>
      <c r="D346" t="s">
        <v>45</v>
      </c>
      <c r="E346" t="s">
        <v>65</v>
      </c>
      <c r="F346" s="3">
        <v>45883</v>
      </c>
      <c r="G346" s="3" t="str">
        <f>TEXT(Table1[[#This Row],[Date]],"dddd")</f>
        <v>Thursday</v>
      </c>
      <c r="H346" s="3" t="str">
        <f>TEXT(Table1[[#This Row],[Date]],"mmmm")</f>
        <v>August</v>
      </c>
      <c r="I346" s="3" t="str">
        <f>TEXT(Table1[[#This Row],[Date]],"yyyy")</f>
        <v>2025</v>
      </c>
      <c r="J346" t="s">
        <v>1474</v>
      </c>
      <c r="K346">
        <v>37</v>
      </c>
      <c r="L346">
        <v>101.85</v>
      </c>
      <c r="M346">
        <v>3768.45</v>
      </c>
      <c r="O346" t="s">
        <v>22</v>
      </c>
      <c r="P346" t="s">
        <v>9528</v>
      </c>
      <c r="Q346" t="s">
        <v>31</v>
      </c>
      <c r="R346">
        <v>1.2</v>
      </c>
      <c r="S346" t="str">
        <f>IF(Table1[Audit_Score]&gt;3,"Excellent",IF(Table1[Audit_Score]&gt;=2,"Good","Poor"))</f>
        <v>Poor</v>
      </c>
      <c r="T346" t="s">
        <v>1475</v>
      </c>
    </row>
    <row r="347" spans="1:21" x14ac:dyDescent="0.3">
      <c r="A347" t="s">
        <v>1476</v>
      </c>
      <c r="B347" t="s">
        <v>1477</v>
      </c>
      <c r="C347" t="s">
        <v>754</v>
      </c>
      <c r="D347" t="s">
        <v>58</v>
      </c>
      <c r="E347" t="s">
        <v>244</v>
      </c>
      <c r="F347" s="3">
        <v>45771</v>
      </c>
      <c r="G347" s="3" t="str">
        <f>TEXT(Table1[[#This Row],[Date]],"dddd")</f>
        <v>Thursday</v>
      </c>
      <c r="H347" s="3" t="str">
        <f>TEXT(Table1[[#This Row],[Date]],"mmmm")</f>
        <v>April</v>
      </c>
      <c r="I347" s="3" t="str">
        <f>TEXT(Table1[[#This Row],[Date]],"yyyy")</f>
        <v>2025</v>
      </c>
      <c r="J347" t="s">
        <v>1430</v>
      </c>
      <c r="K347">
        <v>42</v>
      </c>
      <c r="L347">
        <v>221.24</v>
      </c>
      <c r="M347">
        <v>9292.08</v>
      </c>
      <c r="O347" t="s">
        <v>39</v>
      </c>
      <c r="P347" t="s">
        <v>9528</v>
      </c>
      <c r="Q347" t="s">
        <v>31</v>
      </c>
      <c r="R347">
        <v>2.2000000000000002</v>
      </c>
      <c r="S347" t="str">
        <f>IF(Table1[Audit_Score]&gt;3,"Excellent",IF(Table1[Audit_Score]&gt;=2,"Good","Poor"))</f>
        <v>Good</v>
      </c>
      <c r="T347" t="s">
        <v>1478</v>
      </c>
    </row>
    <row r="348" spans="1:21" x14ac:dyDescent="0.3">
      <c r="A348" t="s">
        <v>1479</v>
      </c>
      <c r="B348" t="s">
        <v>1234</v>
      </c>
      <c r="C348" t="s">
        <v>1374</v>
      </c>
      <c r="D348" t="s">
        <v>19</v>
      </c>
      <c r="E348" t="s">
        <v>28</v>
      </c>
      <c r="F348" s="3">
        <v>45427</v>
      </c>
      <c r="G348" s="3" t="str">
        <f>TEXT(Table1[[#This Row],[Date]],"dddd")</f>
        <v>Wednesday</v>
      </c>
      <c r="H348" s="3" t="str">
        <f>TEXT(Table1[[#This Row],[Date]],"mmmm")</f>
        <v>May</v>
      </c>
      <c r="I348" s="3" t="str">
        <f>TEXT(Table1[[#This Row],[Date]],"yyyy")</f>
        <v>2024</v>
      </c>
      <c r="J348" t="s">
        <v>1480</v>
      </c>
      <c r="K348">
        <v>32</v>
      </c>
      <c r="L348">
        <v>140.79</v>
      </c>
      <c r="M348">
        <v>4505.28</v>
      </c>
      <c r="O348" t="s">
        <v>22</v>
      </c>
      <c r="P348" t="s">
        <v>9528</v>
      </c>
      <c r="Q348" t="s">
        <v>87</v>
      </c>
      <c r="R348">
        <v>1.3</v>
      </c>
      <c r="S348" t="str">
        <f>IF(Table1[Audit_Score]&gt;3,"Excellent",IF(Table1[Audit_Score]&gt;=2,"Good","Poor"))</f>
        <v>Poor</v>
      </c>
      <c r="T348" t="s">
        <v>1481</v>
      </c>
    </row>
    <row r="349" spans="1:21" x14ac:dyDescent="0.3">
      <c r="A349" t="s">
        <v>1482</v>
      </c>
      <c r="B349" t="s">
        <v>1483</v>
      </c>
      <c r="C349" t="s">
        <v>1283</v>
      </c>
      <c r="D349" t="s">
        <v>36</v>
      </c>
      <c r="E349" t="s">
        <v>198</v>
      </c>
      <c r="F349" s="3">
        <v>45399</v>
      </c>
      <c r="G349" s="3" t="str">
        <f>TEXT(Table1[[#This Row],[Date]],"dddd")</f>
        <v>Wednesday</v>
      </c>
      <c r="H349" s="3" t="str">
        <f>TEXT(Table1[[#This Row],[Date]],"mmmm")</f>
        <v>April</v>
      </c>
      <c r="I349" s="3" t="str">
        <f>TEXT(Table1[[#This Row],[Date]],"yyyy")</f>
        <v>2024</v>
      </c>
      <c r="J349" t="s">
        <v>1484</v>
      </c>
      <c r="K349">
        <v>42</v>
      </c>
      <c r="L349">
        <v>356.63</v>
      </c>
      <c r="M349">
        <v>14978.46</v>
      </c>
      <c r="O349" t="s">
        <v>48</v>
      </c>
      <c r="P349" t="s">
        <v>9528</v>
      </c>
      <c r="Q349" t="s">
        <v>31</v>
      </c>
      <c r="R349">
        <v>3.5</v>
      </c>
      <c r="S349" t="str">
        <f>IF(Table1[Audit_Score]&gt;3,"Excellent",IF(Table1[Audit_Score]&gt;=2,"Good","Poor"))</f>
        <v>Excellent</v>
      </c>
      <c r="T349" t="s">
        <v>1485</v>
      </c>
    </row>
    <row r="350" spans="1:21" x14ac:dyDescent="0.3">
      <c r="A350" t="s">
        <v>1486</v>
      </c>
      <c r="B350" t="s">
        <v>1086</v>
      </c>
      <c r="C350" t="s">
        <v>1487</v>
      </c>
      <c r="D350" t="s">
        <v>45</v>
      </c>
      <c r="E350" t="s">
        <v>296</v>
      </c>
      <c r="F350" s="3">
        <v>45815</v>
      </c>
      <c r="G350" s="3" t="str">
        <f>TEXT(Table1[[#This Row],[Date]],"dddd")</f>
        <v>Saturday</v>
      </c>
      <c r="H350" s="3" t="str">
        <f>TEXT(Table1[[#This Row],[Date]],"mmmm")</f>
        <v>June</v>
      </c>
      <c r="I350" s="3" t="str">
        <f>TEXT(Table1[[#This Row],[Date]],"yyyy")</f>
        <v>2025</v>
      </c>
      <c r="J350" t="s">
        <v>1488</v>
      </c>
      <c r="K350">
        <v>15</v>
      </c>
      <c r="L350">
        <v>149.53</v>
      </c>
      <c r="M350">
        <v>2242.9499999999998</v>
      </c>
      <c r="O350" t="s">
        <v>39</v>
      </c>
      <c r="P350" t="s">
        <v>9528</v>
      </c>
      <c r="Q350" t="s">
        <v>31</v>
      </c>
      <c r="R350">
        <v>2.6</v>
      </c>
      <c r="S350" t="str">
        <f>IF(Table1[Audit_Score]&gt;3,"Excellent",IF(Table1[Audit_Score]&gt;=2,"Good","Poor"))</f>
        <v>Good</v>
      </c>
      <c r="T350" t="s">
        <v>1489</v>
      </c>
    </row>
    <row r="351" spans="1:21" x14ac:dyDescent="0.3">
      <c r="A351" t="s">
        <v>1490</v>
      </c>
      <c r="B351" t="s">
        <v>352</v>
      </c>
      <c r="C351" t="s">
        <v>367</v>
      </c>
      <c r="D351" t="s">
        <v>58</v>
      </c>
      <c r="E351" t="s">
        <v>244</v>
      </c>
      <c r="F351" s="3">
        <v>45805</v>
      </c>
      <c r="G351" s="3" t="str">
        <f>TEXT(Table1[[#This Row],[Date]],"dddd")</f>
        <v>Wednesday</v>
      </c>
      <c r="H351" s="3" t="str">
        <f>TEXT(Table1[[#This Row],[Date]],"mmmm")</f>
        <v>May</v>
      </c>
      <c r="I351" s="3" t="str">
        <f>TEXT(Table1[[#This Row],[Date]],"yyyy")</f>
        <v>2025</v>
      </c>
      <c r="J351" t="s">
        <v>29</v>
      </c>
      <c r="K351">
        <v>21</v>
      </c>
      <c r="L351">
        <v>332.93</v>
      </c>
      <c r="M351">
        <v>6991.53</v>
      </c>
      <c r="O351" t="s">
        <v>39</v>
      </c>
      <c r="P351" t="s">
        <v>9529</v>
      </c>
      <c r="Q351" t="s">
        <v>31</v>
      </c>
      <c r="R351">
        <v>3.8</v>
      </c>
      <c r="S351" t="str">
        <f>IF(Table1[Audit_Score]&gt;3,"Excellent",IF(Table1[Audit_Score]&gt;=2,"Good","Poor"))</f>
        <v>Excellent</v>
      </c>
      <c r="T351" t="s">
        <v>1491</v>
      </c>
      <c r="U351" t="s">
        <v>41</v>
      </c>
    </row>
    <row r="352" spans="1:21" x14ac:dyDescent="0.3">
      <c r="A352" t="s">
        <v>1492</v>
      </c>
      <c r="B352" t="s">
        <v>130</v>
      </c>
      <c r="C352" t="s">
        <v>1151</v>
      </c>
      <c r="D352" t="s">
        <v>58</v>
      </c>
      <c r="E352" t="s">
        <v>244</v>
      </c>
      <c r="F352" s="3">
        <v>45991</v>
      </c>
      <c r="G352" s="3" t="str">
        <f>TEXT(Table1[[#This Row],[Date]],"dddd")</f>
        <v>Sunday</v>
      </c>
      <c r="H352" s="3" t="str">
        <f>TEXT(Table1[[#This Row],[Date]],"mmmm")</f>
        <v>November</v>
      </c>
      <c r="I352" s="3" t="str">
        <f>TEXT(Table1[[#This Row],[Date]],"yyyy")</f>
        <v>2025</v>
      </c>
      <c r="J352" t="s">
        <v>149</v>
      </c>
      <c r="K352">
        <v>23</v>
      </c>
      <c r="L352">
        <v>81.52</v>
      </c>
      <c r="M352">
        <v>1874.96</v>
      </c>
      <c r="O352" t="s">
        <v>39</v>
      </c>
      <c r="P352" t="s">
        <v>9528</v>
      </c>
      <c r="Q352" t="s">
        <v>31</v>
      </c>
      <c r="R352">
        <v>4.5999999999999996</v>
      </c>
      <c r="S352" t="str">
        <f>IF(Table1[Audit_Score]&gt;3,"Excellent",IF(Table1[Audit_Score]&gt;=2,"Good","Poor"))</f>
        <v>Excellent</v>
      </c>
      <c r="T352" t="s">
        <v>1493</v>
      </c>
    </row>
    <row r="353" spans="1:21" x14ac:dyDescent="0.3">
      <c r="A353" t="s">
        <v>1494</v>
      </c>
      <c r="B353" t="s">
        <v>445</v>
      </c>
      <c r="C353" t="s">
        <v>159</v>
      </c>
      <c r="D353" t="s">
        <v>45</v>
      </c>
      <c r="E353" t="s">
        <v>160</v>
      </c>
      <c r="F353" s="3">
        <v>45523</v>
      </c>
      <c r="G353" s="3" t="str">
        <f>TEXT(Table1[[#This Row],[Date]],"dddd")</f>
        <v>Monday</v>
      </c>
      <c r="H353" s="3" t="str">
        <f>TEXT(Table1[[#This Row],[Date]],"mmmm")</f>
        <v>August</v>
      </c>
      <c r="I353" s="3" t="str">
        <f>TEXT(Table1[[#This Row],[Date]],"yyyy")</f>
        <v>2024</v>
      </c>
      <c r="J353" t="s">
        <v>321</v>
      </c>
      <c r="K353">
        <v>7</v>
      </c>
      <c r="L353">
        <v>28.22</v>
      </c>
      <c r="M353">
        <v>197.54</v>
      </c>
      <c r="O353" t="s">
        <v>67</v>
      </c>
      <c r="P353" t="s">
        <v>9529</v>
      </c>
      <c r="Q353" t="s">
        <v>31</v>
      </c>
      <c r="R353">
        <v>1.6</v>
      </c>
      <c r="S353" t="str">
        <f>IF(Table1[Audit_Score]&gt;3,"Excellent",IF(Table1[Audit_Score]&gt;=2,"Good","Poor"))</f>
        <v>Poor</v>
      </c>
      <c r="T353" t="s">
        <v>1495</v>
      </c>
    </row>
    <row r="354" spans="1:21" x14ac:dyDescent="0.3">
      <c r="A354" t="s">
        <v>1496</v>
      </c>
      <c r="B354" t="s">
        <v>305</v>
      </c>
      <c r="C354" t="s">
        <v>540</v>
      </c>
      <c r="D354" t="s">
        <v>36</v>
      </c>
      <c r="E354" t="s">
        <v>37</v>
      </c>
      <c r="F354" s="3">
        <v>45384</v>
      </c>
      <c r="G354" s="3" t="str">
        <f>TEXT(Table1[[#This Row],[Date]],"dddd")</f>
        <v>Tuesday</v>
      </c>
      <c r="H354" s="3" t="str">
        <f>TEXT(Table1[[#This Row],[Date]],"mmmm")</f>
        <v>April</v>
      </c>
      <c r="I354" s="3" t="str">
        <f>TEXT(Table1[[#This Row],[Date]],"yyyy")</f>
        <v>2024</v>
      </c>
      <c r="J354" t="s">
        <v>1497</v>
      </c>
      <c r="K354">
        <v>41</v>
      </c>
      <c r="L354">
        <v>280.25</v>
      </c>
      <c r="M354">
        <v>11490.25</v>
      </c>
      <c r="O354" t="s">
        <v>105</v>
      </c>
      <c r="P354" t="s">
        <v>9529</v>
      </c>
      <c r="Q354" t="s">
        <v>31</v>
      </c>
      <c r="R354">
        <v>1.5</v>
      </c>
      <c r="S354" t="str">
        <f>IF(Table1[Audit_Score]&gt;3,"Excellent",IF(Table1[Audit_Score]&gt;=2,"Good","Poor"))</f>
        <v>Poor</v>
      </c>
      <c r="T354" t="s">
        <v>1498</v>
      </c>
    </row>
    <row r="355" spans="1:21" x14ac:dyDescent="0.3">
      <c r="A355" t="s">
        <v>1499</v>
      </c>
      <c r="B355" t="s">
        <v>445</v>
      </c>
      <c r="C355" t="s">
        <v>1500</v>
      </c>
      <c r="D355" t="s">
        <v>19</v>
      </c>
      <c r="E355" t="s">
        <v>20</v>
      </c>
      <c r="F355" s="3">
        <v>45401</v>
      </c>
      <c r="G355" s="3" t="str">
        <f>TEXT(Table1[[#This Row],[Date]],"dddd")</f>
        <v>Friday</v>
      </c>
      <c r="H355" s="3" t="str">
        <f>TEXT(Table1[[#This Row],[Date]],"mmmm")</f>
        <v>April</v>
      </c>
      <c r="I355" s="3" t="str">
        <f>TEXT(Table1[[#This Row],[Date]],"yyyy")</f>
        <v>2024</v>
      </c>
      <c r="J355" t="s">
        <v>1501</v>
      </c>
      <c r="K355">
        <v>2</v>
      </c>
      <c r="L355">
        <v>78.2</v>
      </c>
      <c r="M355">
        <v>156.4</v>
      </c>
      <c r="O355" t="s">
        <v>67</v>
      </c>
      <c r="P355" t="s">
        <v>9529</v>
      </c>
      <c r="Q355" t="s">
        <v>87</v>
      </c>
      <c r="R355">
        <v>1.9</v>
      </c>
      <c r="S355" t="str">
        <f>IF(Table1[Audit_Score]&gt;3,"Excellent",IF(Table1[Audit_Score]&gt;=2,"Good","Poor"))</f>
        <v>Poor</v>
      </c>
      <c r="T355" t="s">
        <v>1502</v>
      </c>
      <c r="U355" t="s">
        <v>41</v>
      </c>
    </row>
    <row r="356" spans="1:21" x14ac:dyDescent="0.3">
      <c r="A356" t="s">
        <v>1503</v>
      </c>
      <c r="B356" t="s">
        <v>1504</v>
      </c>
      <c r="C356" t="s">
        <v>609</v>
      </c>
      <c r="D356" t="s">
        <v>19</v>
      </c>
      <c r="E356" t="s">
        <v>92</v>
      </c>
      <c r="F356" s="3">
        <v>45506</v>
      </c>
      <c r="G356" s="3" t="str">
        <f>TEXT(Table1[[#This Row],[Date]],"dddd")</f>
        <v>Friday</v>
      </c>
      <c r="H356" s="3" t="str">
        <f>TEXT(Table1[[#This Row],[Date]],"mmmm")</f>
        <v>August</v>
      </c>
      <c r="I356" s="3" t="str">
        <f>TEXT(Table1[[#This Row],[Date]],"yyyy")</f>
        <v>2024</v>
      </c>
      <c r="J356" t="s">
        <v>1505</v>
      </c>
      <c r="K356">
        <v>9</v>
      </c>
      <c r="L356">
        <v>206.37</v>
      </c>
      <c r="M356">
        <v>1857.33</v>
      </c>
      <c r="O356" t="s">
        <v>39</v>
      </c>
      <c r="P356" t="s">
        <v>9528</v>
      </c>
      <c r="Q356" t="s">
        <v>31</v>
      </c>
      <c r="R356">
        <v>2.5</v>
      </c>
      <c r="S356" t="str">
        <f>IF(Table1[Audit_Score]&gt;3,"Excellent",IF(Table1[Audit_Score]&gt;=2,"Good","Poor"))</f>
        <v>Good</v>
      </c>
      <c r="T356" t="s">
        <v>1506</v>
      </c>
    </row>
    <row r="357" spans="1:21" x14ac:dyDescent="0.3">
      <c r="A357" t="s">
        <v>1507</v>
      </c>
      <c r="B357" t="s">
        <v>590</v>
      </c>
      <c r="C357" t="s">
        <v>450</v>
      </c>
      <c r="D357" t="s">
        <v>36</v>
      </c>
      <c r="E357" t="s">
        <v>198</v>
      </c>
      <c r="F357" s="3">
        <v>45594</v>
      </c>
      <c r="G357" s="3" t="str">
        <f>TEXT(Table1[[#This Row],[Date]],"dddd")</f>
        <v>Tuesday</v>
      </c>
      <c r="H357" s="3" t="str">
        <f>TEXT(Table1[[#This Row],[Date]],"mmmm")</f>
        <v>October</v>
      </c>
      <c r="I357" s="3" t="str">
        <f>TEXT(Table1[[#This Row],[Date]],"yyyy")</f>
        <v>2024</v>
      </c>
      <c r="J357" t="s">
        <v>614</v>
      </c>
      <c r="K357">
        <v>19</v>
      </c>
      <c r="L357">
        <v>132.34</v>
      </c>
      <c r="M357">
        <v>2514.46</v>
      </c>
      <c r="O357" t="s">
        <v>105</v>
      </c>
      <c r="P357" t="s">
        <v>9528</v>
      </c>
      <c r="Q357" t="s">
        <v>31</v>
      </c>
      <c r="R357">
        <v>4.7</v>
      </c>
      <c r="S357" t="str">
        <f>IF(Table1[Audit_Score]&gt;3,"Excellent",IF(Table1[Audit_Score]&gt;=2,"Good","Poor"))</f>
        <v>Excellent</v>
      </c>
      <c r="T357" t="s">
        <v>1508</v>
      </c>
    </row>
    <row r="358" spans="1:21" x14ac:dyDescent="0.3">
      <c r="A358" t="s">
        <v>1509</v>
      </c>
      <c r="B358" t="s">
        <v>1510</v>
      </c>
      <c r="C358" t="s">
        <v>785</v>
      </c>
      <c r="D358" t="s">
        <v>19</v>
      </c>
      <c r="E358" t="s">
        <v>28</v>
      </c>
      <c r="F358" s="3">
        <v>45508</v>
      </c>
      <c r="G358" s="3" t="str">
        <f>TEXT(Table1[[#This Row],[Date]],"dddd")</f>
        <v>Sunday</v>
      </c>
      <c r="H358" s="3" t="str">
        <f>TEXT(Table1[[#This Row],[Date]],"mmmm")</f>
        <v>August</v>
      </c>
      <c r="I358" s="3" t="str">
        <f>TEXT(Table1[[#This Row],[Date]],"yyyy")</f>
        <v>2024</v>
      </c>
      <c r="J358" t="s">
        <v>1511</v>
      </c>
      <c r="K358">
        <v>45</v>
      </c>
      <c r="L358">
        <v>166.51</v>
      </c>
      <c r="M358">
        <v>7492.95</v>
      </c>
      <c r="O358" t="s">
        <v>22</v>
      </c>
      <c r="P358" t="s">
        <v>9528</v>
      </c>
      <c r="Q358" t="s">
        <v>31</v>
      </c>
      <c r="R358">
        <v>1.2</v>
      </c>
      <c r="S358" t="str">
        <f>IF(Table1[Audit_Score]&gt;3,"Excellent",IF(Table1[Audit_Score]&gt;=2,"Good","Poor"))</f>
        <v>Poor</v>
      </c>
      <c r="T358" t="s">
        <v>1512</v>
      </c>
      <c r="U358" t="s">
        <v>41</v>
      </c>
    </row>
    <row r="359" spans="1:21" x14ac:dyDescent="0.3">
      <c r="A359" t="s">
        <v>1513</v>
      </c>
      <c r="B359" t="s">
        <v>1398</v>
      </c>
      <c r="C359" t="s">
        <v>1514</v>
      </c>
      <c r="D359" t="s">
        <v>58</v>
      </c>
      <c r="E359" t="s">
        <v>181</v>
      </c>
      <c r="F359" s="3">
        <v>45833</v>
      </c>
      <c r="G359" s="3" t="str">
        <f>TEXT(Table1[[#This Row],[Date]],"dddd")</f>
        <v>Wednesday</v>
      </c>
      <c r="H359" s="3" t="str">
        <f>TEXT(Table1[[#This Row],[Date]],"mmmm")</f>
        <v>June</v>
      </c>
      <c r="I359" s="3" t="str">
        <f>TEXT(Table1[[#This Row],[Date]],"yyyy")</f>
        <v>2025</v>
      </c>
      <c r="J359" t="s">
        <v>1515</v>
      </c>
      <c r="K359">
        <v>43</v>
      </c>
      <c r="L359">
        <v>99.44</v>
      </c>
      <c r="M359">
        <v>4275.92</v>
      </c>
      <c r="O359" t="s">
        <v>67</v>
      </c>
      <c r="P359" t="s">
        <v>9529</v>
      </c>
      <c r="Q359" t="s">
        <v>31</v>
      </c>
      <c r="R359">
        <v>4.5</v>
      </c>
      <c r="S359" t="str">
        <f>IF(Table1[Audit_Score]&gt;3,"Excellent",IF(Table1[Audit_Score]&gt;=2,"Good","Poor"))</f>
        <v>Excellent</v>
      </c>
      <c r="T359" t="s">
        <v>1516</v>
      </c>
      <c r="U359" t="s">
        <v>41</v>
      </c>
    </row>
    <row r="360" spans="1:21" x14ac:dyDescent="0.3">
      <c r="A360" t="s">
        <v>1517</v>
      </c>
      <c r="B360" t="s">
        <v>1347</v>
      </c>
      <c r="C360" t="s">
        <v>398</v>
      </c>
      <c r="D360" t="s">
        <v>58</v>
      </c>
      <c r="E360" t="s">
        <v>154</v>
      </c>
      <c r="F360" s="3">
        <v>45630</v>
      </c>
      <c r="G360" s="3" t="str">
        <f>TEXT(Table1[[#This Row],[Date]],"dddd")</f>
        <v>Wednesday</v>
      </c>
      <c r="H360" s="3" t="str">
        <f>TEXT(Table1[[#This Row],[Date]],"mmmm")</f>
        <v>December</v>
      </c>
      <c r="I360" s="3" t="str">
        <f>TEXT(Table1[[#This Row],[Date]],"yyyy")</f>
        <v>2024</v>
      </c>
      <c r="J360" t="s">
        <v>1121</v>
      </c>
      <c r="K360">
        <v>9</v>
      </c>
      <c r="L360">
        <v>64.599999999999994</v>
      </c>
      <c r="M360">
        <v>581.4</v>
      </c>
      <c r="O360" t="s">
        <v>48</v>
      </c>
      <c r="P360" t="s">
        <v>9529</v>
      </c>
      <c r="Q360" t="s">
        <v>87</v>
      </c>
      <c r="R360">
        <v>3.2</v>
      </c>
      <c r="S360" t="str">
        <f>IF(Table1[Audit_Score]&gt;3,"Excellent",IF(Table1[Audit_Score]&gt;=2,"Good","Poor"))</f>
        <v>Excellent</v>
      </c>
      <c r="T360" t="s">
        <v>1518</v>
      </c>
    </row>
    <row r="361" spans="1:21" x14ac:dyDescent="0.3">
      <c r="A361" t="s">
        <v>1519</v>
      </c>
      <c r="B361" t="s">
        <v>169</v>
      </c>
      <c r="C361" t="s">
        <v>382</v>
      </c>
      <c r="D361" t="s">
        <v>78</v>
      </c>
      <c r="E361" t="s">
        <v>79</v>
      </c>
      <c r="F361" s="3">
        <v>45559</v>
      </c>
      <c r="G361" s="3" t="str">
        <f>TEXT(Table1[[#This Row],[Date]],"dddd")</f>
        <v>Tuesday</v>
      </c>
      <c r="H361" s="3" t="str">
        <f>TEXT(Table1[[#This Row],[Date]],"mmmm")</f>
        <v>September</v>
      </c>
      <c r="I361" s="3" t="str">
        <f>TEXT(Table1[[#This Row],[Date]],"yyyy")</f>
        <v>2024</v>
      </c>
      <c r="J361" t="s">
        <v>1520</v>
      </c>
      <c r="K361">
        <v>14</v>
      </c>
      <c r="L361">
        <v>306.3</v>
      </c>
      <c r="M361">
        <v>4288.2</v>
      </c>
      <c r="O361" t="s">
        <v>30</v>
      </c>
      <c r="P361" t="s">
        <v>9528</v>
      </c>
      <c r="Q361" t="s">
        <v>23</v>
      </c>
      <c r="R361">
        <v>1.7</v>
      </c>
      <c r="S361" t="str">
        <f>IF(Table1[Audit_Score]&gt;3,"Excellent",IF(Table1[Audit_Score]&gt;=2,"Good","Poor"))</f>
        <v>Poor</v>
      </c>
      <c r="T361" t="s">
        <v>1521</v>
      </c>
      <c r="U361" t="s">
        <v>41</v>
      </c>
    </row>
    <row r="362" spans="1:21" x14ac:dyDescent="0.3">
      <c r="A362" t="s">
        <v>1522</v>
      </c>
      <c r="B362" t="s">
        <v>1523</v>
      </c>
      <c r="C362" t="s">
        <v>1327</v>
      </c>
      <c r="D362" t="s">
        <v>19</v>
      </c>
      <c r="E362" t="s">
        <v>187</v>
      </c>
      <c r="F362" s="3">
        <v>45485</v>
      </c>
      <c r="G362" s="3" t="str">
        <f>TEXT(Table1[[#This Row],[Date]],"dddd")</f>
        <v>Friday</v>
      </c>
      <c r="H362" s="3" t="str">
        <f>TEXT(Table1[[#This Row],[Date]],"mmmm")</f>
        <v>July</v>
      </c>
      <c r="I362" s="3" t="str">
        <f>TEXT(Table1[[#This Row],[Date]],"yyyy")</f>
        <v>2024</v>
      </c>
      <c r="J362" t="s">
        <v>1011</v>
      </c>
      <c r="K362">
        <v>21</v>
      </c>
      <c r="L362">
        <v>271.12</v>
      </c>
      <c r="M362">
        <v>5693.52</v>
      </c>
      <c r="O362" t="s">
        <v>22</v>
      </c>
      <c r="P362" t="s">
        <v>9529</v>
      </c>
      <c r="Q362" t="s">
        <v>31</v>
      </c>
      <c r="R362">
        <v>4.4000000000000004</v>
      </c>
      <c r="S362" t="str">
        <f>IF(Table1[Audit_Score]&gt;3,"Excellent",IF(Table1[Audit_Score]&gt;=2,"Good","Poor"))</f>
        <v>Excellent</v>
      </c>
      <c r="T362" t="s">
        <v>1524</v>
      </c>
      <c r="U362" t="s">
        <v>41</v>
      </c>
    </row>
    <row r="363" spans="1:21" x14ac:dyDescent="0.3">
      <c r="A363" t="s">
        <v>1525</v>
      </c>
      <c r="B363" t="s">
        <v>1398</v>
      </c>
      <c r="C363" t="s">
        <v>843</v>
      </c>
      <c r="D363" t="s">
        <v>19</v>
      </c>
      <c r="E363" t="s">
        <v>92</v>
      </c>
      <c r="F363" s="3">
        <v>45872</v>
      </c>
      <c r="G363" s="3" t="str">
        <f>TEXT(Table1[[#This Row],[Date]],"dddd")</f>
        <v>Sunday</v>
      </c>
      <c r="H363" s="3" t="str">
        <f>TEXT(Table1[[#This Row],[Date]],"mmmm")</f>
        <v>August</v>
      </c>
      <c r="I363" s="3" t="str">
        <f>TEXT(Table1[[#This Row],[Date]],"yyyy")</f>
        <v>2025</v>
      </c>
      <c r="J363" t="s">
        <v>1526</v>
      </c>
      <c r="K363">
        <v>27</v>
      </c>
      <c r="L363">
        <v>219.08</v>
      </c>
      <c r="M363">
        <v>5915.16</v>
      </c>
      <c r="O363" t="s">
        <v>39</v>
      </c>
      <c r="P363" t="s">
        <v>9529</v>
      </c>
      <c r="Q363" t="s">
        <v>87</v>
      </c>
      <c r="R363">
        <v>3.3</v>
      </c>
      <c r="S363" t="str">
        <f>IF(Table1[Audit_Score]&gt;3,"Excellent",IF(Table1[Audit_Score]&gt;=2,"Good","Poor"))</f>
        <v>Excellent</v>
      </c>
      <c r="T363" t="s">
        <v>1527</v>
      </c>
    </row>
    <row r="364" spans="1:21" x14ac:dyDescent="0.3">
      <c r="A364" t="s">
        <v>1528</v>
      </c>
      <c r="B364" t="s">
        <v>563</v>
      </c>
      <c r="C364" t="s">
        <v>1351</v>
      </c>
      <c r="D364" t="s">
        <v>19</v>
      </c>
      <c r="E364" t="s">
        <v>187</v>
      </c>
      <c r="F364" s="3">
        <v>45398</v>
      </c>
      <c r="G364" s="3" t="str">
        <f>TEXT(Table1[[#This Row],[Date]],"dddd")</f>
        <v>Tuesday</v>
      </c>
      <c r="H364" s="3" t="str">
        <f>TEXT(Table1[[#This Row],[Date]],"mmmm")</f>
        <v>April</v>
      </c>
      <c r="I364" s="3" t="str">
        <f>TEXT(Table1[[#This Row],[Date]],"yyyy")</f>
        <v>2024</v>
      </c>
      <c r="J364" t="s">
        <v>1403</v>
      </c>
      <c r="K364">
        <v>44</v>
      </c>
      <c r="L364">
        <v>77.39</v>
      </c>
      <c r="M364">
        <v>3405.16</v>
      </c>
      <c r="O364" t="s">
        <v>105</v>
      </c>
      <c r="P364" t="s">
        <v>9529</v>
      </c>
      <c r="Q364" t="s">
        <v>31</v>
      </c>
      <c r="R364">
        <v>4</v>
      </c>
      <c r="S364" t="str">
        <f>IF(Table1[Audit_Score]&gt;3,"Excellent",IF(Table1[Audit_Score]&gt;=2,"Good","Poor"))</f>
        <v>Excellent</v>
      </c>
      <c r="T364" t="s">
        <v>1529</v>
      </c>
    </row>
    <row r="365" spans="1:21" x14ac:dyDescent="0.3">
      <c r="A365" t="s">
        <v>1530</v>
      </c>
      <c r="B365" t="s">
        <v>431</v>
      </c>
      <c r="C365" t="s">
        <v>1435</v>
      </c>
      <c r="D365" t="s">
        <v>36</v>
      </c>
      <c r="E365" t="s">
        <v>72</v>
      </c>
      <c r="F365" s="3">
        <v>45665</v>
      </c>
      <c r="G365" s="3" t="str">
        <f>TEXT(Table1[[#This Row],[Date]],"dddd")</f>
        <v>Wednesday</v>
      </c>
      <c r="H365" s="3" t="str">
        <f>TEXT(Table1[[#This Row],[Date]],"mmmm")</f>
        <v>January</v>
      </c>
      <c r="I365" s="3" t="str">
        <f>TEXT(Table1[[#This Row],[Date]],"yyyy")</f>
        <v>2025</v>
      </c>
      <c r="J365" t="s">
        <v>1531</v>
      </c>
      <c r="K365">
        <v>0</v>
      </c>
      <c r="L365">
        <v>118.17</v>
      </c>
      <c r="M365" s="5">
        <v>0</v>
      </c>
      <c r="N365" t="s">
        <v>9532</v>
      </c>
      <c r="O365" t="s">
        <v>67</v>
      </c>
      <c r="P365" t="s">
        <v>9528</v>
      </c>
      <c r="Q365" t="s">
        <v>31</v>
      </c>
      <c r="R365">
        <v>4.9000000000000004</v>
      </c>
      <c r="S365" t="str">
        <f>IF(Table1[Audit_Score]&gt;3,"Excellent",IF(Table1[Audit_Score]&gt;=2,"Good","Poor"))</f>
        <v>Excellent</v>
      </c>
      <c r="T365" t="s">
        <v>1532</v>
      </c>
    </row>
    <row r="366" spans="1:21" x14ac:dyDescent="0.3">
      <c r="A366" t="s">
        <v>1533</v>
      </c>
      <c r="B366" t="s">
        <v>1534</v>
      </c>
      <c r="C366" t="s">
        <v>1535</v>
      </c>
      <c r="D366" t="s">
        <v>78</v>
      </c>
      <c r="E366" t="s">
        <v>122</v>
      </c>
      <c r="F366" s="3">
        <v>45758</v>
      </c>
      <c r="G366" s="3" t="str">
        <f>TEXT(Table1[[#This Row],[Date]],"dddd")</f>
        <v>Friday</v>
      </c>
      <c r="H366" s="3" t="str">
        <f>TEXT(Table1[[#This Row],[Date]],"mmmm")</f>
        <v>April</v>
      </c>
      <c r="I366" s="3" t="str">
        <f>TEXT(Table1[[#This Row],[Date]],"yyyy")</f>
        <v>2025</v>
      </c>
      <c r="J366" t="s">
        <v>395</v>
      </c>
      <c r="K366">
        <v>30</v>
      </c>
      <c r="L366">
        <v>29.54</v>
      </c>
      <c r="M366">
        <v>886.2</v>
      </c>
      <c r="O366" t="s">
        <v>22</v>
      </c>
      <c r="P366" t="s">
        <v>9528</v>
      </c>
      <c r="Q366" t="s">
        <v>23</v>
      </c>
      <c r="R366">
        <v>4.5</v>
      </c>
      <c r="S366" t="str">
        <f>IF(Table1[Audit_Score]&gt;3,"Excellent",IF(Table1[Audit_Score]&gt;=2,"Good","Poor"))</f>
        <v>Excellent</v>
      </c>
      <c r="T366" t="s">
        <v>1536</v>
      </c>
    </row>
    <row r="367" spans="1:21" x14ac:dyDescent="0.3">
      <c r="A367" t="s">
        <v>1537</v>
      </c>
      <c r="B367" t="s">
        <v>237</v>
      </c>
      <c r="C367" t="s">
        <v>446</v>
      </c>
      <c r="D367" t="s">
        <v>58</v>
      </c>
      <c r="E367" t="s">
        <v>138</v>
      </c>
      <c r="F367" s="3">
        <v>45630</v>
      </c>
      <c r="G367" s="3" t="str">
        <f>TEXT(Table1[[#This Row],[Date]],"dddd")</f>
        <v>Wednesday</v>
      </c>
      <c r="H367" s="3" t="str">
        <f>TEXT(Table1[[#This Row],[Date]],"mmmm")</f>
        <v>December</v>
      </c>
      <c r="I367" s="3" t="str">
        <f>TEXT(Table1[[#This Row],[Date]],"yyyy")</f>
        <v>2024</v>
      </c>
      <c r="J367" t="s">
        <v>1538</v>
      </c>
      <c r="K367">
        <v>18</v>
      </c>
      <c r="L367">
        <v>296.82</v>
      </c>
      <c r="M367">
        <v>5342.76</v>
      </c>
      <c r="O367" t="s">
        <v>39</v>
      </c>
      <c r="P367" t="s">
        <v>9528</v>
      </c>
      <c r="Q367" t="s">
        <v>31</v>
      </c>
      <c r="R367">
        <v>3.4</v>
      </c>
      <c r="S367" t="str">
        <f>IF(Table1[Audit_Score]&gt;3,"Excellent",IF(Table1[Audit_Score]&gt;=2,"Good","Poor"))</f>
        <v>Excellent</v>
      </c>
      <c r="T367" t="s">
        <v>1539</v>
      </c>
    </row>
    <row r="368" spans="1:21" x14ac:dyDescent="0.3">
      <c r="A368" t="s">
        <v>1540</v>
      </c>
      <c r="B368" t="s">
        <v>1042</v>
      </c>
      <c r="C368" t="s">
        <v>417</v>
      </c>
      <c r="D368" t="s">
        <v>19</v>
      </c>
      <c r="E368" t="s">
        <v>92</v>
      </c>
      <c r="F368" s="3">
        <v>45652</v>
      </c>
      <c r="G368" s="3" t="str">
        <f>TEXT(Table1[[#This Row],[Date]],"dddd")</f>
        <v>Thursday</v>
      </c>
      <c r="H368" s="3" t="str">
        <f>TEXT(Table1[[#This Row],[Date]],"mmmm")</f>
        <v>December</v>
      </c>
      <c r="I368" s="3" t="str">
        <f>TEXT(Table1[[#This Row],[Date]],"yyyy")</f>
        <v>2024</v>
      </c>
      <c r="J368" t="s">
        <v>1541</v>
      </c>
      <c r="K368">
        <v>11</v>
      </c>
      <c r="L368">
        <v>180.76</v>
      </c>
      <c r="M368">
        <v>1988.36</v>
      </c>
      <c r="O368" t="s">
        <v>22</v>
      </c>
      <c r="P368" t="s">
        <v>9528</v>
      </c>
      <c r="Q368" t="s">
        <v>31</v>
      </c>
      <c r="R368">
        <v>2.7</v>
      </c>
      <c r="S368" t="str">
        <f>IF(Table1[Audit_Score]&gt;3,"Excellent",IF(Table1[Audit_Score]&gt;=2,"Good","Poor"))</f>
        <v>Good</v>
      </c>
      <c r="T368" t="s">
        <v>1542</v>
      </c>
    </row>
    <row r="369" spans="1:21" x14ac:dyDescent="0.3">
      <c r="A369" t="s">
        <v>1543</v>
      </c>
      <c r="B369" t="s">
        <v>1406</v>
      </c>
      <c r="C369" t="s">
        <v>1283</v>
      </c>
      <c r="D369" t="s">
        <v>36</v>
      </c>
      <c r="E369" t="s">
        <v>198</v>
      </c>
      <c r="F369" s="3">
        <v>45663</v>
      </c>
      <c r="G369" s="3" t="str">
        <f>TEXT(Table1[[#This Row],[Date]],"dddd")</f>
        <v>Monday</v>
      </c>
      <c r="H369" s="3" t="str">
        <f>TEXT(Table1[[#This Row],[Date]],"mmmm")</f>
        <v>January</v>
      </c>
      <c r="I369" s="3" t="str">
        <f>TEXT(Table1[[#This Row],[Date]],"yyyy")</f>
        <v>2025</v>
      </c>
      <c r="J369" t="s">
        <v>1544</v>
      </c>
      <c r="K369">
        <v>6</v>
      </c>
      <c r="L369">
        <v>308.37</v>
      </c>
      <c r="M369">
        <v>1850.22</v>
      </c>
      <c r="O369" t="s">
        <v>105</v>
      </c>
      <c r="P369" t="s">
        <v>9528</v>
      </c>
      <c r="Q369" t="s">
        <v>31</v>
      </c>
      <c r="R369">
        <v>3.1</v>
      </c>
      <c r="S369" t="str">
        <f>IF(Table1[Audit_Score]&gt;3,"Excellent",IF(Table1[Audit_Score]&gt;=2,"Good","Poor"))</f>
        <v>Excellent</v>
      </c>
      <c r="T369" t="s">
        <v>1545</v>
      </c>
    </row>
    <row r="370" spans="1:21" x14ac:dyDescent="0.3">
      <c r="A370" t="s">
        <v>1546</v>
      </c>
      <c r="B370" t="s">
        <v>1547</v>
      </c>
      <c r="C370" t="s">
        <v>1548</v>
      </c>
      <c r="D370" t="s">
        <v>58</v>
      </c>
      <c r="E370" t="s">
        <v>154</v>
      </c>
      <c r="F370" s="3">
        <v>45916</v>
      </c>
      <c r="G370" s="3" t="str">
        <f>TEXT(Table1[[#This Row],[Date]],"dddd")</f>
        <v>Tuesday</v>
      </c>
      <c r="H370" s="3" t="str">
        <f>TEXT(Table1[[#This Row],[Date]],"mmmm")</f>
        <v>September</v>
      </c>
      <c r="I370" s="3" t="str">
        <f>TEXT(Table1[[#This Row],[Date]],"yyyy")</f>
        <v>2025</v>
      </c>
      <c r="J370" t="s">
        <v>1549</v>
      </c>
      <c r="K370">
        <v>7</v>
      </c>
      <c r="L370">
        <v>39.340000000000003</v>
      </c>
      <c r="M370">
        <v>275.38</v>
      </c>
      <c r="O370" t="s">
        <v>30</v>
      </c>
      <c r="P370" t="s">
        <v>9528</v>
      </c>
      <c r="Q370" t="s">
        <v>31</v>
      </c>
      <c r="R370">
        <v>4.8</v>
      </c>
      <c r="S370" t="str">
        <f>IF(Table1[Audit_Score]&gt;3,"Excellent",IF(Table1[Audit_Score]&gt;=2,"Good","Poor"))</f>
        <v>Excellent</v>
      </c>
      <c r="T370" t="s">
        <v>1550</v>
      </c>
    </row>
    <row r="371" spans="1:21" x14ac:dyDescent="0.3">
      <c r="A371" t="s">
        <v>1551</v>
      </c>
      <c r="B371" t="s">
        <v>164</v>
      </c>
      <c r="C371" t="s">
        <v>1552</v>
      </c>
      <c r="D371" t="s">
        <v>19</v>
      </c>
      <c r="E371" t="s">
        <v>20</v>
      </c>
      <c r="F371" s="3">
        <v>45856</v>
      </c>
      <c r="G371" s="3" t="str">
        <f>TEXT(Table1[[#This Row],[Date]],"dddd")</f>
        <v>Friday</v>
      </c>
      <c r="H371" s="3" t="str">
        <f>TEXT(Table1[[#This Row],[Date]],"mmmm")</f>
        <v>July</v>
      </c>
      <c r="I371" s="3" t="str">
        <f>TEXT(Table1[[#This Row],[Date]],"yyyy")</f>
        <v>2025</v>
      </c>
      <c r="J371" t="s">
        <v>1553</v>
      </c>
      <c r="K371">
        <v>23</v>
      </c>
      <c r="L371">
        <v>129.62</v>
      </c>
      <c r="M371">
        <v>2981.26</v>
      </c>
      <c r="O371" t="s">
        <v>30</v>
      </c>
      <c r="P371" t="s">
        <v>9529</v>
      </c>
      <c r="Q371" t="s">
        <v>31</v>
      </c>
      <c r="R371">
        <v>1.2</v>
      </c>
      <c r="S371" t="str">
        <f>IF(Table1[Audit_Score]&gt;3,"Excellent",IF(Table1[Audit_Score]&gt;=2,"Good","Poor"))</f>
        <v>Poor</v>
      </c>
      <c r="T371" t="s">
        <v>1554</v>
      </c>
    </row>
    <row r="372" spans="1:21" x14ac:dyDescent="0.3">
      <c r="A372" t="s">
        <v>1555</v>
      </c>
      <c r="B372" t="s">
        <v>1556</v>
      </c>
      <c r="C372" t="s">
        <v>1557</v>
      </c>
      <c r="D372" t="s">
        <v>45</v>
      </c>
      <c r="E372" t="s">
        <v>46</v>
      </c>
      <c r="F372" s="3">
        <v>45646</v>
      </c>
      <c r="G372" s="3" t="str">
        <f>TEXT(Table1[[#This Row],[Date]],"dddd")</f>
        <v>Friday</v>
      </c>
      <c r="H372" s="3" t="str">
        <f>TEXT(Table1[[#This Row],[Date]],"mmmm")</f>
        <v>December</v>
      </c>
      <c r="I372" s="3" t="str">
        <f>TEXT(Table1[[#This Row],[Date]],"yyyy")</f>
        <v>2024</v>
      </c>
      <c r="J372" t="s">
        <v>1558</v>
      </c>
      <c r="K372">
        <v>11</v>
      </c>
      <c r="L372">
        <v>309.19</v>
      </c>
      <c r="M372">
        <v>3401.09</v>
      </c>
      <c r="O372" t="s">
        <v>67</v>
      </c>
      <c r="P372" t="s">
        <v>9529</v>
      </c>
      <c r="Q372" t="s">
        <v>31</v>
      </c>
      <c r="R372">
        <v>2</v>
      </c>
      <c r="S372" t="str">
        <f>IF(Table1[Audit_Score]&gt;3,"Excellent",IF(Table1[Audit_Score]&gt;=2,"Good","Poor"))</f>
        <v>Good</v>
      </c>
      <c r="T372" t="s">
        <v>1559</v>
      </c>
    </row>
    <row r="373" spans="1:21" x14ac:dyDescent="0.3">
      <c r="A373" t="s">
        <v>1560</v>
      </c>
      <c r="B373" t="s">
        <v>493</v>
      </c>
      <c r="C373" t="s">
        <v>295</v>
      </c>
      <c r="D373" t="s">
        <v>45</v>
      </c>
      <c r="E373" t="s">
        <v>296</v>
      </c>
      <c r="F373" s="3">
        <v>45437</v>
      </c>
      <c r="G373" s="3" t="str">
        <f>TEXT(Table1[[#This Row],[Date]],"dddd")</f>
        <v>Saturday</v>
      </c>
      <c r="H373" s="3" t="str">
        <f>TEXT(Table1[[#This Row],[Date]],"mmmm")</f>
        <v>May</v>
      </c>
      <c r="I373" s="3" t="str">
        <f>TEXT(Table1[[#This Row],[Date]],"yyyy")</f>
        <v>2024</v>
      </c>
      <c r="J373" t="s">
        <v>851</v>
      </c>
      <c r="K373">
        <v>9</v>
      </c>
      <c r="L373">
        <v>55.24</v>
      </c>
      <c r="M373">
        <v>497.16</v>
      </c>
      <c r="O373" t="s">
        <v>39</v>
      </c>
      <c r="P373" t="s">
        <v>9528</v>
      </c>
      <c r="Q373" t="s">
        <v>31</v>
      </c>
      <c r="R373">
        <v>2</v>
      </c>
      <c r="S373" t="str">
        <f>IF(Table1[Audit_Score]&gt;3,"Excellent",IF(Table1[Audit_Score]&gt;=2,"Good","Poor"))</f>
        <v>Good</v>
      </c>
      <c r="T373" t="s">
        <v>1561</v>
      </c>
    </row>
    <row r="374" spans="1:21" x14ac:dyDescent="0.3">
      <c r="A374" t="s">
        <v>1562</v>
      </c>
      <c r="B374" t="s">
        <v>223</v>
      </c>
      <c r="C374" t="s">
        <v>243</v>
      </c>
      <c r="D374" t="s">
        <v>58</v>
      </c>
      <c r="E374" t="s">
        <v>244</v>
      </c>
      <c r="F374" s="3">
        <v>45339</v>
      </c>
      <c r="G374" s="3" t="str">
        <f>TEXT(Table1[[#This Row],[Date]],"dddd")</f>
        <v>Saturday</v>
      </c>
      <c r="H374" s="3" t="str">
        <f>TEXT(Table1[[#This Row],[Date]],"mmmm")</f>
        <v>February</v>
      </c>
      <c r="I374" s="3" t="str">
        <f>TEXT(Table1[[#This Row],[Date]],"yyyy")</f>
        <v>2024</v>
      </c>
      <c r="J374" t="s">
        <v>1563</v>
      </c>
      <c r="K374">
        <v>37</v>
      </c>
      <c r="L374">
        <v>19.46</v>
      </c>
      <c r="M374">
        <v>720.02</v>
      </c>
      <c r="O374" t="s">
        <v>39</v>
      </c>
      <c r="P374" t="s">
        <v>9529</v>
      </c>
      <c r="Q374" t="s">
        <v>31</v>
      </c>
      <c r="R374">
        <v>1.6</v>
      </c>
      <c r="S374" t="str">
        <f>IF(Table1[Audit_Score]&gt;3,"Excellent",IF(Table1[Audit_Score]&gt;=2,"Good","Poor"))</f>
        <v>Poor</v>
      </c>
      <c r="T374" t="s">
        <v>1564</v>
      </c>
    </row>
    <row r="375" spans="1:21" x14ac:dyDescent="0.3">
      <c r="A375" t="s">
        <v>1565</v>
      </c>
      <c r="B375" t="s">
        <v>366</v>
      </c>
      <c r="C375" t="s">
        <v>367</v>
      </c>
      <c r="D375" t="s">
        <v>58</v>
      </c>
      <c r="E375" t="s">
        <v>244</v>
      </c>
      <c r="F375" s="3">
        <v>45563</v>
      </c>
      <c r="G375" s="3" t="str">
        <f>TEXT(Table1[[#This Row],[Date]],"dddd")</f>
        <v>Saturday</v>
      </c>
      <c r="H375" s="3" t="str">
        <f>TEXT(Table1[[#This Row],[Date]],"mmmm")</f>
        <v>September</v>
      </c>
      <c r="I375" s="3" t="str">
        <f>TEXT(Table1[[#This Row],[Date]],"yyyy")</f>
        <v>2024</v>
      </c>
      <c r="J375" t="s">
        <v>1566</v>
      </c>
      <c r="K375">
        <v>40</v>
      </c>
      <c r="L375">
        <v>323.62</v>
      </c>
      <c r="M375">
        <v>12944.8</v>
      </c>
      <c r="O375" t="s">
        <v>105</v>
      </c>
      <c r="P375" t="s">
        <v>9528</v>
      </c>
      <c r="Q375" t="s">
        <v>31</v>
      </c>
      <c r="R375">
        <v>3</v>
      </c>
      <c r="S375" t="str">
        <f>IF(Table1[Audit_Score]&gt;3,"Excellent",IF(Table1[Audit_Score]&gt;=2,"Good","Poor"))</f>
        <v>Good</v>
      </c>
      <c r="T375" t="s">
        <v>1567</v>
      </c>
    </row>
    <row r="376" spans="1:21" x14ac:dyDescent="0.3">
      <c r="A376" t="s">
        <v>1568</v>
      </c>
      <c r="B376" t="s">
        <v>857</v>
      </c>
      <c r="C376" t="s">
        <v>1569</v>
      </c>
      <c r="D376" t="s">
        <v>19</v>
      </c>
      <c r="E376" t="s">
        <v>20</v>
      </c>
      <c r="F376" s="3">
        <v>45441</v>
      </c>
      <c r="G376" s="3" t="str">
        <f>TEXT(Table1[[#This Row],[Date]],"dddd")</f>
        <v>Wednesday</v>
      </c>
      <c r="H376" s="3" t="str">
        <f>TEXT(Table1[[#This Row],[Date]],"mmmm")</f>
        <v>May</v>
      </c>
      <c r="I376" s="3" t="str">
        <f>TEXT(Table1[[#This Row],[Date]],"yyyy")</f>
        <v>2024</v>
      </c>
      <c r="J376" t="s">
        <v>1570</v>
      </c>
      <c r="K376">
        <v>32</v>
      </c>
      <c r="L376">
        <v>276.94</v>
      </c>
      <c r="M376">
        <v>8862.08</v>
      </c>
      <c r="O376" t="s">
        <v>22</v>
      </c>
      <c r="P376" t="s">
        <v>9528</v>
      </c>
      <c r="Q376" t="s">
        <v>87</v>
      </c>
      <c r="R376">
        <v>2.7</v>
      </c>
      <c r="S376" t="str">
        <f>IF(Table1[Audit_Score]&gt;3,"Excellent",IF(Table1[Audit_Score]&gt;=2,"Good","Poor"))</f>
        <v>Good</v>
      </c>
      <c r="T376" t="s">
        <v>1571</v>
      </c>
    </row>
    <row r="377" spans="1:21" x14ac:dyDescent="0.3">
      <c r="A377" t="s">
        <v>1572</v>
      </c>
      <c r="B377" t="s">
        <v>834</v>
      </c>
      <c r="C377" t="s">
        <v>1573</v>
      </c>
      <c r="D377" t="s">
        <v>19</v>
      </c>
      <c r="E377" t="s">
        <v>20</v>
      </c>
      <c r="F377" s="3">
        <v>45361</v>
      </c>
      <c r="G377" s="3" t="str">
        <f>TEXT(Table1[[#This Row],[Date]],"dddd")</f>
        <v>Sunday</v>
      </c>
      <c r="H377" s="3" t="str">
        <f>TEXT(Table1[[#This Row],[Date]],"mmmm")</f>
        <v>March</v>
      </c>
      <c r="I377" s="3" t="str">
        <f>TEXT(Table1[[#This Row],[Date]],"yyyy")</f>
        <v>2024</v>
      </c>
      <c r="J377" t="s">
        <v>803</v>
      </c>
      <c r="K377">
        <v>6</v>
      </c>
      <c r="L377">
        <v>178.1</v>
      </c>
      <c r="M377">
        <v>1068.5999999999999</v>
      </c>
      <c r="O377" t="s">
        <v>67</v>
      </c>
      <c r="P377" t="s">
        <v>9528</v>
      </c>
      <c r="Q377" t="s">
        <v>31</v>
      </c>
      <c r="R377">
        <v>2.7</v>
      </c>
      <c r="S377" t="str">
        <f>IF(Table1[Audit_Score]&gt;3,"Excellent",IF(Table1[Audit_Score]&gt;=2,"Good","Poor"))</f>
        <v>Good</v>
      </c>
      <c r="T377" t="s">
        <v>1574</v>
      </c>
    </row>
    <row r="378" spans="1:21" x14ac:dyDescent="0.3">
      <c r="A378" t="s">
        <v>1575</v>
      </c>
      <c r="B378" t="s">
        <v>1576</v>
      </c>
      <c r="C378" t="s">
        <v>793</v>
      </c>
      <c r="D378" t="s">
        <v>36</v>
      </c>
      <c r="E378" t="s">
        <v>209</v>
      </c>
      <c r="F378" s="3">
        <v>45837</v>
      </c>
      <c r="G378" s="3" t="str">
        <f>TEXT(Table1[[#This Row],[Date]],"dddd")</f>
        <v>Sunday</v>
      </c>
      <c r="H378" s="3" t="str">
        <f>TEXT(Table1[[#This Row],[Date]],"mmmm")</f>
        <v>June</v>
      </c>
      <c r="I378" s="3" t="str">
        <f>TEXT(Table1[[#This Row],[Date]],"yyyy")</f>
        <v>2025</v>
      </c>
      <c r="J378" t="s">
        <v>1577</v>
      </c>
      <c r="K378">
        <v>6</v>
      </c>
      <c r="L378">
        <v>123.11</v>
      </c>
      <c r="M378">
        <v>738.66</v>
      </c>
      <c r="O378" t="s">
        <v>105</v>
      </c>
      <c r="P378" t="s">
        <v>9529</v>
      </c>
      <c r="Q378" t="s">
        <v>23</v>
      </c>
      <c r="R378">
        <v>4.3</v>
      </c>
      <c r="S378" t="str">
        <f>IF(Table1[Audit_Score]&gt;3,"Excellent",IF(Table1[Audit_Score]&gt;=2,"Good","Poor"))</f>
        <v>Excellent</v>
      </c>
      <c r="T378" t="s">
        <v>1578</v>
      </c>
    </row>
    <row r="379" spans="1:21" x14ac:dyDescent="0.3">
      <c r="A379" t="s">
        <v>1579</v>
      </c>
      <c r="B379" t="s">
        <v>70</v>
      </c>
      <c r="C379" t="s">
        <v>742</v>
      </c>
      <c r="D379" t="s">
        <v>19</v>
      </c>
      <c r="E379" t="s">
        <v>28</v>
      </c>
      <c r="F379" s="3">
        <v>45391</v>
      </c>
      <c r="G379" s="3" t="str">
        <f>TEXT(Table1[[#This Row],[Date]],"dddd")</f>
        <v>Tuesday</v>
      </c>
      <c r="H379" s="3" t="str">
        <f>TEXT(Table1[[#This Row],[Date]],"mmmm")</f>
        <v>April</v>
      </c>
      <c r="I379" s="3" t="str">
        <f>TEXT(Table1[[#This Row],[Date]],"yyyy")</f>
        <v>2024</v>
      </c>
      <c r="J379" t="s">
        <v>1580</v>
      </c>
      <c r="K379">
        <v>28</v>
      </c>
      <c r="L379">
        <v>38.33</v>
      </c>
      <c r="M379">
        <v>1073.24</v>
      </c>
      <c r="O379" t="s">
        <v>67</v>
      </c>
      <c r="P379" t="s">
        <v>9529</v>
      </c>
      <c r="Q379" t="s">
        <v>31</v>
      </c>
      <c r="R379">
        <v>2.1</v>
      </c>
      <c r="S379" t="str">
        <f>IF(Table1[Audit_Score]&gt;3,"Excellent",IF(Table1[Audit_Score]&gt;=2,"Good","Poor"))</f>
        <v>Good</v>
      </c>
      <c r="T379" t="s">
        <v>1581</v>
      </c>
    </row>
    <row r="380" spans="1:21" x14ac:dyDescent="0.3">
      <c r="A380" t="s">
        <v>1582</v>
      </c>
      <c r="B380" t="s">
        <v>857</v>
      </c>
      <c r="C380" t="s">
        <v>709</v>
      </c>
      <c r="D380" t="s">
        <v>19</v>
      </c>
      <c r="E380" t="s">
        <v>28</v>
      </c>
      <c r="F380" s="3">
        <v>45392</v>
      </c>
      <c r="G380" s="3" t="str">
        <f>TEXT(Table1[[#This Row],[Date]],"dddd")</f>
        <v>Wednesday</v>
      </c>
      <c r="H380" s="3" t="str">
        <f>TEXT(Table1[[#This Row],[Date]],"mmmm")</f>
        <v>April</v>
      </c>
      <c r="I380" s="3" t="str">
        <f>TEXT(Table1[[#This Row],[Date]],"yyyy")</f>
        <v>2024</v>
      </c>
      <c r="J380" t="s">
        <v>1583</v>
      </c>
      <c r="K380">
        <v>28</v>
      </c>
      <c r="L380">
        <v>88</v>
      </c>
      <c r="M380">
        <v>2464</v>
      </c>
      <c r="O380" t="s">
        <v>30</v>
      </c>
      <c r="P380" t="s">
        <v>9528</v>
      </c>
      <c r="Q380" t="s">
        <v>31</v>
      </c>
      <c r="R380">
        <v>4.0999999999999996</v>
      </c>
      <c r="S380" t="str">
        <f>IF(Table1[Audit_Score]&gt;3,"Excellent",IF(Table1[Audit_Score]&gt;=2,"Good","Poor"))</f>
        <v>Excellent</v>
      </c>
      <c r="T380" t="s">
        <v>1584</v>
      </c>
      <c r="U380" t="s">
        <v>41</v>
      </c>
    </row>
    <row r="381" spans="1:21" x14ac:dyDescent="0.3">
      <c r="A381" t="s">
        <v>1585</v>
      </c>
      <c r="B381" t="s">
        <v>1099</v>
      </c>
      <c r="C381" t="s">
        <v>1055</v>
      </c>
      <c r="D381" t="s">
        <v>45</v>
      </c>
      <c r="E381" t="s">
        <v>160</v>
      </c>
      <c r="F381" s="3">
        <v>45968</v>
      </c>
      <c r="G381" s="3" t="str">
        <f>TEXT(Table1[[#This Row],[Date]],"dddd")</f>
        <v>Friday</v>
      </c>
      <c r="H381" s="3" t="str">
        <f>TEXT(Table1[[#This Row],[Date]],"mmmm")</f>
        <v>November</v>
      </c>
      <c r="I381" s="3" t="str">
        <f>TEXT(Table1[[#This Row],[Date]],"yyyy")</f>
        <v>2025</v>
      </c>
      <c r="J381" t="s">
        <v>807</v>
      </c>
      <c r="K381">
        <v>31</v>
      </c>
      <c r="L381">
        <v>99.11</v>
      </c>
      <c r="M381">
        <v>3072.41</v>
      </c>
      <c r="O381" t="s">
        <v>105</v>
      </c>
      <c r="P381" t="s">
        <v>9528</v>
      </c>
      <c r="Q381" t="s">
        <v>31</v>
      </c>
      <c r="R381">
        <v>2.5</v>
      </c>
      <c r="S381" t="str">
        <f>IF(Table1[Audit_Score]&gt;3,"Excellent",IF(Table1[Audit_Score]&gt;=2,"Good","Poor"))</f>
        <v>Good</v>
      </c>
      <c r="T381" t="s">
        <v>1586</v>
      </c>
    </row>
    <row r="382" spans="1:21" x14ac:dyDescent="0.3">
      <c r="A382" t="s">
        <v>1587</v>
      </c>
      <c r="B382" t="s">
        <v>1588</v>
      </c>
      <c r="C382" t="s">
        <v>1589</v>
      </c>
      <c r="D382" t="s">
        <v>19</v>
      </c>
      <c r="E382" t="s">
        <v>92</v>
      </c>
      <c r="F382" s="3">
        <v>45794</v>
      </c>
      <c r="G382" s="3" t="str">
        <f>TEXT(Table1[[#This Row],[Date]],"dddd")</f>
        <v>Saturday</v>
      </c>
      <c r="H382" s="3" t="str">
        <f>TEXT(Table1[[#This Row],[Date]],"mmmm")</f>
        <v>May</v>
      </c>
      <c r="I382" s="3" t="str">
        <f>TEXT(Table1[[#This Row],[Date]],"yyyy")</f>
        <v>2025</v>
      </c>
      <c r="J382" t="s">
        <v>1590</v>
      </c>
      <c r="K382">
        <v>36</v>
      </c>
      <c r="L382">
        <v>181.04</v>
      </c>
      <c r="M382">
        <v>6517.44</v>
      </c>
      <c r="O382" t="s">
        <v>30</v>
      </c>
      <c r="P382" t="s">
        <v>9529</v>
      </c>
      <c r="Q382" t="s">
        <v>31</v>
      </c>
      <c r="R382">
        <v>1.4</v>
      </c>
      <c r="S382" t="str">
        <f>IF(Table1[Audit_Score]&gt;3,"Excellent",IF(Table1[Audit_Score]&gt;=2,"Good","Poor"))</f>
        <v>Poor</v>
      </c>
      <c r="T382" t="s">
        <v>1591</v>
      </c>
    </row>
    <row r="383" spans="1:21" x14ac:dyDescent="0.3">
      <c r="A383" t="s">
        <v>1592</v>
      </c>
      <c r="B383" t="s">
        <v>1593</v>
      </c>
      <c r="C383" t="s">
        <v>84</v>
      </c>
      <c r="D383" t="s">
        <v>36</v>
      </c>
      <c r="E383" t="s">
        <v>85</v>
      </c>
      <c r="F383" s="3">
        <v>45552</v>
      </c>
      <c r="G383" s="3" t="str">
        <f>TEXT(Table1[[#This Row],[Date]],"dddd")</f>
        <v>Tuesday</v>
      </c>
      <c r="H383" s="3" t="str">
        <f>TEXT(Table1[[#This Row],[Date]],"mmmm")</f>
        <v>September</v>
      </c>
      <c r="I383" s="3" t="str">
        <f>TEXT(Table1[[#This Row],[Date]],"yyyy")</f>
        <v>2024</v>
      </c>
      <c r="J383" t="s">
        <v>1520</v>
      </c>
      <c r="K383">
        <v>40</v>
      </c>
      <c r="L383">
        <v>306.3</v>
      </c>
      <c r="M383">
        <v>12252</v>
      </c>
      <c r="O383" t="s">
        <v>39</v>
      </c>
      <c r="P383" t="s">
        <v>9528</v>
      </c>
      <c r="Q383" t="s">
        <v>23</v>
      </c>
      <c r="R383">
        <v>1.2</v>
      </c>
      <c r="S383" t="str">
        <f>IF(Table1[Audit_Score]&gt;3,"Excellent",IF(Table1[Audit_Score]&gt;=2,"Good","Poor"))</f>
        <v>Poor</v>
      </c>
      <c r="T383" t="s">
        <v>1594</v>
      </c>
    </row>
    <row r="384" spans="1:21" x14ac:dyDescent="0.3">
      <c r="A384" t="s">
        <v>1595</v>
      </c>
      <c r="B384" t="s">
        <v>1596</v>
      </c>
      <c r="C384" t="s">
        <v>1597</v>
      </c>
      <c r="D384" t="s">
        <v>19</v>
      </c>
      <c r="E384" t="s">
        <v>20</v>
      </c>
      <c r="F384" s="3">
        <v>45325</v>
      </c>
      <c r="G384" s="3" t="str">
        <f>TEXT(Table1[[#This Row],[Date]],"dddd")</f>
        <v>Saturday</v>
      </c>
      <c r="H384" s="3" t="str">
        <f>TEXT(Table1[[#This Row],[Date]],"mmmm")</f>
        <v>February</v>
      </c>
      <c r="I384" s="3" t="str">
        <f>TEXT(Table1[[#This Row],[Date]],"yyyy")</f>
        <v>2024</v>
      </c>
      <c r="J384" t="s">
        <v>1598</v>
      </c>
      <c r="K384">
        <v>15</v>
      </c>
      <c r="L384">
        <v>132.82</v>
      </c>
      <c r="M384">
        <v>1992.3</v>
      </c>
      <c r="O384" t="s">
        <v>30</v>
      </c>
      <c r="P384" t="s">
        <v>9529</v>
      </c>
      <c r="Q384" t="s">
        <v>31</v>
      </c>
      <c r="R384">
        <v>3.3</v>
      </c>
      <c r="S384" t="str">
        <f>IF(Table1[Audit_Score]&gt;3,"Excellent",IF(Table1[Audit_Score]&gt;=2,"Good","Poor"))</f>
        <v>Excellent</v>
      </c>
      <c r="T384" t="s">
        <v>1599</v>
      </c>
      <c r="U384" t="s">
        <v>41</v>
      </c>
    </row>
    <row r="385" spans="1:21" x14ac:dyDescent="0.3">
      <c r="A385" t="s">
        <v>1600</v>
      </c>
      <c r="B385" t="s">
        <v>599</v>
      </c>
      <c r="C385" t="s">
        <v>1601</v>
      </c>
      <c r="D385" t="s">
        <v>58</v>
      </c>
      <c r="E385" t="s">
        <v>244</v>
      </c>
      <c r="F385" s="3">
        <v>45644</v>
      </c>
      <c r="G385" s="3" t="str">
        <f>TEXT(Table1[[#This Row],[Date]],"dddd")</f>
        <v>Wednesday</v>
      </c>
      <c r="H385" s="3" t="str">
        <f>TEXT(Table1[[#This Row],[Date]],"mmmm")</f>
        <v>December</v>
      </c>
      <c r="I385" s="3" t="str">
        <f>TEXT(Table1[[#This Row],[Date]],"yyyy")</f>
        <v>2024</v>
      </c>
      <c r="J385" t="s">
        <v>1602</v>
      </c>
      <c r="K385">
        <v>23</v>
      </c>
      <c r="L385">
        <v>272.07</v>
      </c>
      <c r="M385">
        <v>6257.61</v>
      </c>
      <c r="O385" t="s">
        <v>105</v>
      </c>
      <c r="P385" t="s">
        <v>9529</v>
      </c>
      <c r="Q385" t="s">
        <v>87</v>
      </c>
      <c r="R385">
        <v>4.9000000000000004</v>
      </c>
      <c r="S385" t="str">
        <f>IF(Table1[Audit_Score]&gt;3,"Excellent",IF(Table1[Audit_Score]&gt;=2,"Good","Poor"))</f>
        <v>Excellent</v>
      </c>
      <c r="T385" t="s">
        <v>1603</v>
      </c>
      <c r="U385" t="s">
        <v>41</v>
      </c>
    </row>
    <row r="386" spans="1:21" x14ac:dyDescent="0.3">
      <c r="A386" t="s">
        <v>1604</v>
      </c>
      <c r="B386" t="s">
        <v>1605</v>
      </c>
      <c r="C386" t="s">
        <v>895</v>
      </c>
      <c r="D386" t="s">
        <v>19</v>
      </c>
      <c r="E386" t="s">
        <v>187</v>
      </c>
      <c r="F386" s="3">
        <v>45747</v>
      </c>
      <c r="G386" s="3" t="str">
        <f>TEXT(Table1[[#This Row],[Date]],"dddd")</f>
        <v>Monday</v>
      </c>
      <c r="H386" s="3" t="str">
        <f>TEXT(Table1[[#This Row],[Date]],"mmmm")</f>
        <v>March</v>
      </c>
      <c r="I386" s="3" t="str">
        <f>TEXT(Table1[[#This Row],[Date]],"yyyy")</f>
        <v>2025</v>
      </c>
      <c r="J386" t="s">
        <v>1606</v>
      </c>
      <c r="K386">
        <v>41</v>
      </c>
      <c r="L386">
        <v>273.67</v>
      </c>
      <c r="M386">
        <v>11220.47</v>
      </c>
      <c r="O386" t="s">
        <v>30</v>
      </c>
      <c r="P386" t="s">
        <v>9528</v>
      </c>
      <c r="Q386" t="s">
        <v>87</v>
      </c>
      <c r="R386">
        <v>3.8</v>
      </c>
      <c r="S386" t="str">
        <f>IF(Table1[Audit_Score]&gt;3,"Excellent",IF(Table1[Audit_Score]&gt;=2,"Good","Poor"))</f>
        <v>Excellent</v>
      </c>
      <c r="T386" t="s">
        <v>1607</v>
      </c>
    </row>
    <row r="387" spans="1:21" x14ac:dyDescent="0.3">
      <c r="A387" t="s">
        <v>1608</v>
      </c>
      <c r="B387" t="s">
        <v>96</v>
      </c>
      <c r="C387" t="s">
        <v>954</v>
      </c>
      <c r="D387" t="s">
        <v>78</v>
      </c>
      <c r="E387" t="s">
        <v>122</v>
      </c>
      <c r="F387" s="3">
        <v>45304</v>
      </c>
      <c r="G387" s="3" t="str">
        <f>TEXT(Table1[[#This Row],[Date]],"dddd")</f>
        <v>Saturday</v>
      </c>
      <c r="H387" s="3" t="str">
        <f>TEXT(Table1[[#This Row],[Date]],"mmmm")</f>
        <v>January</v>
      </c>
      <c r="I387" s="3" t="str">
        <f>TEXT(Table1[[#This Row],[Date]],"yyyy")</f>
        <v>2024</v>
      </c>
      <c r="J387" t="s">
        <v>53</v>
      </c>
      <c r="K387">
        <v>36</v>
      </c>
      <c r="L387">
        <v>200.04</v>
      </c>
      <c r="M387">
        <v>7201.44</v>
      </c>
      <c r="O387" t="s">
        <v>39</v>
      </c>
      <c r="P387" t="s">
        <v>9528</v>
      </c>
      <c r="Q387" t="s">
        <v>31</v>
      </c>
      <c r="R387">
        <v>1.4</v>
      </c>
      <c r="S387" t="str">
        <f>IF(Table1[Audit_Score]&gt;3,"Excellent",IF(Table1[Audit_Score]&gt;=2,"Good","Poor"))</f>
        <v>Poor</v>
      </c>
      <c r="T387" t="s">
        <v>1609</v>
      </c>
      <c r="U387" t="s">
        <v>41</v>
      </c>
    </row>
    <row r="388" spans="1:21" x14ac:dyDescent="0.3">
      <c r="A388" t="s">
        <v>1610</v>
      </c>
      <c r="B388" t="s">
        <v>567</v>
      </c>
      <c r="C388" t="s">
        <v>460</v>
      </c>
      <c r="D388" t="s">
        <v>36</v>
      </c>
      <c r="E388" t="s">
        <v>209</v>
      </c>
      <c r="F388" s="3">
        <v>45357</v>
      </c>
      <c r="G388" s="3" t="str">
        <f>TEXT(Table1[[#This Row],[Date]],"dddd")</f>
        <v>Wednesday</v>
      </c>
      <c r="H388" s="3" t="str">
        <f>TEXT(Table1[[#This Row],[Date]],"mmmm")</f>
        <v>March</v>
      </c>
      <c r="I388" s="3" t="str">
        <f>TEXT(Table1[[#This Row],[Date]],"yyyy")</f>
        <v>2024</v>
      </c>
      <c r="J388" t="s">
        <v>1611</v>
      </c>
      <c r="K388">
        <v>38</v>
      </c>
      <c r="L388">
        <v>148.21</v>
      </c>
      <c r="M388">
        <v>5631.98</v>
      </c>
      <c r="O388" t="s">
        <v>105</v>
      </c>
      <c r="P388" t="s">
        <v>9529</v>
      </c>
      <c r="Q388" t="s">
        <v>31</v>
      </c>
      <c r="R388">
        <v>2.8</v>
      </c>
      <c r="S388" t="str">
        <f>IF(Table1[Audit_Score]&gt;3,"Excellent",IF(Table1[Audit_Score]&gt;=2,"Good","Poor"))</f>
        <v>Good</v>
      </c>
      <c r="T388" t="s">
        <v>1612</v>
      </c>
    </row>
    <row r="389" spans="1:21" x14ac:dyDescent="0.3">
      <c r="A389" t="s">
        <v>1613</v>
      </c>
      <c r="B389" t="s">
        <v>191</v>
      </c>
      <c r="C389" t="s">
        <v>613</v>
      </c>
      <c r="D389" t="s">
        <v>19</v>
      </c>
      <c r="E389" t="s">
        <v>20</v>
      </c>
      <c r="F389" s="3">
        <v>45368</v>
      </c>
      <c r="G389" s="3" t="str">
        <f>TEXT(Table1[[#This Row],[Date]],"dddd")</f>
        <v>Sunday</v>
      </c>
      <c r="H389" s="3" t="str">
        <f>TEXT(Table1[[#This Row],[Date]],"mmmm")</f>
        <v>March</v>
      </c>
      <c r="I389" s="3" t="str">
        <f>TEXT(Table1[[#This Row],[Date]],"yyyy")</f>
        <v>2024</v>
      </c>
      <c r="J389" t="s">
        <v>1614</v>
      </c>
      <c r="K389">
        <v>19</v>
      </c>
      <c r="L389">
        <v>62.07</v>
      </c>
      <c r="M389">
        <v>1179.33</v>
      </c>
      <c r="O389" t="s">
        <v>67</v>
      </c>
      <c r="P389" t="s">
        <v>9529</v>
      </c>
      <c r="Q389" t="s">
        <v>31</v>
      </c>
      <c r="R389">
        <v>3.5</v>
      </c>
      <c r="S389" t="str">
        <f>IF(Table1[Audit_Score]&gt;3,"Excellent",IF(Table1[Audit_Score]&gt;=2,"Good","Poor"))</f>
        <v>Excellent</v>
      </c>
      <c r="T389" t="s">
        <v>1615</v>
      </c>
    </row>
    <row r="390" spans="1:21" x14ac:dyDescent="0.3">
      <c r="A390" t="s">
        <v>1616</v>
      </c>
      <c r="B390" t="s">
        <v>1181</v>
      </c>
      <c r="C390" t="s">
        <v>1589</v>
      </c>
      <c r="D390" t="s">
        <v>19</v>
      </c>
      <c r="E390" t="s">
        <v>92</v>
      </c>
      <c r="F390" s="3">
        <v>45502</v>
      </c>
      <c r="G390" s="3" t="str">
        <f>TEXT(Table1[[#This Row],[Date]],"dddd")</f>
        <v>Monday</v>
      </c>
      <c r="H390" s="3" t="str">
        <f>TEXT(Table1[[#This Row],[Date]],"mmmm")</f>
        <v>July</v>
      </c>
      <c r="I390" s="3" t="str">
        <f>TEXT(Table1[[#This Row],[Date]],"yyyy")</f>
        <v>2024</v>
      </c>
      <c r="J390" t="s">
        <v>1300</v>
      </c>
      <c r="K390">
        <v>26</v>
      </c>
      <c r="L390">
        <v>112.34</v>
      </c>
      <c r="M390">
        <v>2920.84</v>
      </c>
      <c r="O390" t="s">
        <v>30</v>
      </c>
      <c r="P390" t="s">
        <v>9528</v>
      </c>
      <c r="Q390" t="s">
        <v>31</v>
      </c>
      <c r="R390">
        <v>4.5</v>
      </c>
      <c r="S390" t="str">
        <f>IF(Table1[Audit_Score]&gt;3,"Excellent",IF(Table1[Audit_Score]&gt;=2,"Good","Poor"))</f>
        <v>Excellent</v>
      </c>
      <c r="T390" t="s">
        <v>1617</v>
      </c>
    </row>
    <row r="391" spans="1:21" x14ac:dyDescent="0.3">
      <c r="A391" t="s">
        <v>1618</v>
      </c>
      <c r="B391" t="s">
        <v>708</v>
      </c>
      <c r="C391" t="s">
        <v>1336</v>
      </c>
      <c r="D391" t="s">
        <v>19</v>
      </c>
      <c r="E391" t="s">
        <v>187</v>
      </c>
      <c r="F391" s="3">
        <v>45690</v>
      </c>
      <c r="G391" s="3" t="str">
        <f>TEXT(Table1[[#This Row],[Date]],"dddd")</f>
        <v>Sunday</v>
      </c>
      <c r="H391" s="3" t="str">
        <f>TEXT(Table1[[#This Row],[Date]],"mmmm")</f>
        <v>February</v>
      </c>
      <c r="I391" s="3" t="str">
        <f>TEXT(Table1[[#This Row],[Date]],"yyyy")</f>
        <v>2025</v>
      </c>
      <c r="J391" t="s">
        <v>1619</v>
      </c>
      <c r="K391">
        <v>22</v>
      </c>
      <c r="L391">
        <v>331.48</v>
      </c>
      <c r="M391">
        <v>7292.56</v>
      </c>
      <c r="O391" t="s">
        <v>67</v>
      </c>
      <c r="P391" t="s">
        <v>9528</v>
      </c>
      <c r="Q391" t="s">
        <v>23</v>
      </c>
      <c r="R391">
        <v>4.3</v>
      </c>
      <c r="S391" t="str">
        <f>IF(Table1[Audit_Score]&gt;3,"Excellent",IF(Table1[Audit_Score]&gt;=2,"Good","Poor"))</f>
        <v>Excellent</v>
      </c>
      <c r="T391" t="s">
        <v>1620</v>
      </c>
      <c r="U391" t="s">
        <v>41</v>
      </c>
    </row>
    <row r="392" spans="1:21" x14ac:dyDescent="0.3">
      <c r="A392" t="s">
        <v>1621</v>
      </c>
      <c r="B392" t="s">
        <v>1293</v>
      </c>
      <c r="C392" t="s">
        <v>102</v>
      </c>
      <c r="D392" t="s">
        <v>78</v>
      </c>
      <c r="E392" t="s">
        <v>103</v>
      </c>
      <c r="F392" s="3">
        <v>45343</v>
      </c>
      <c r="G392" s="3" t="str">
        <f>TEXT(Table1[[#This Row],[Date]],"dddd")</f>
        <v>Wednesday</v>
      </c>
      <c r="H392" s="3" t="str">
        <f>TEXT(Table1[[#This Row],[Date]],"mmmm")</f>
        <v>February</v>
      </c>
      <c r="I392" s="3" t="str">
        <f>TEXT(Table1[[#This Row],[Date]],"yyyy")</f>
        <v>2024</v>
      </c>
      <c r="J392" t="s">
        <v>1622</v>
      </c>
      <c r="K392">
        <v>19</v>
      </c>
      <c r="L392">
        <v>112.62</v>
      </c>
      <c r="M392">
        <v>2139.7800000000002</v>
      </c>
      <c r="O392" t="s">
        <v>30</v>
      </c>
      <c r="P392" t="s">
        <v>9529</v>
      </c>
      <c r="Q392" t="s">
        <v>31</v>
      </c>
      <c r="R392">
        <v>4.3</v>
      </c>
      <c r="S392" t="str">
        <f>IF(Table1[Audit_Score]&gt;3,"Excellent",IF(Table1[Audit_Score]&gt;=2,"Good","Poor"))</f>
        <v>Excellent</v>
      </c>
      <c r="T392" t="s">
        <v>1623</v>
      </c>
    </row>
    <row r="393" spans="1:21" x14ac:dyDescent="0.3">
      <c r="A393" t="s">
        <v>1624</v>
      </c>
      <c r="B393" t="s">
        <v>1625</v>
      </c>
      <c r="C393" t="s">
        <v>343</v>
      </c>
      <c r="D393" t="s">
        <v>19</v>
      </c>
      <c r="E393" t="s">
        <v>187</v>
      </c>
      <c r="F393" s="3">
        <v>45660</v>
      </c>
      <c r="G393" s="3" t="str">
        <f>TEXT(Table1[[#This Row],[Date]],"dddd")</f>
        <v>Friday</v>
      </c>
      <c r="H393" s="3" t="str">
        <f>TEXT(Table1[[#This Row],[Date]],"mmmm")</f>
        <v>January</v>
      </c>
      <c r="I393" s="3" t="str">
        <f>TEXT(Table1[[#This Row],[Date]],"yyyy")</f>
        <v>2025</v>
      </c>
      <c r="J393" t="s">
        <v>1626</v>
      </c>
      <c r="K393">
        <v>35</v>
      </c>
      <c r="L393">
        <v>112.95</v>
      </c>
      <c r="M393">
        <v>3953.25</v>
      </c>
      <c r="O393" t="s">
        <v>105</v>
      </c>
      <c r="P393" t="s">
        <v>9528</v>
      </c>
      <c r="Q393" t="s">
        <v>31</v>
      </c>
      <c r="R393">
        <v>4.5999999999999996</v>
      </c>
      <c r="S393" t="str">
        <f>IF(Table1[Audit_Score]&gt;3,"Excellent",IF(Table1[Audit_Score]&gt;=2,"Good","Poor"))</f>
        <v>Excellent</v>
      </c>
      <c r="T393" t="s">
        <v>1627</v>
      </c>
    </row>
    <row r="394" spans="1:21" x14ac:dyDescent="0.3">
      <c r="A394" t="s">
        <v>1628</v>
      </c>
      <c r="B394" t="s">
        <v>1001</v>
      </c>
      <c r="C394" t="s">
        <v>912</v>
      </c>
      <c r="D394" t="s">
        <v>45</v>
      </c>
      <c r="E394" t="s">
        <v>65</v>
      </c>
      <c r="F394" s="3">
        <v>45324</v>
      </c>
      <c r="G394" s="3" t="str">
        <f>TEXT(Table1[[#This Row],[Date]],"dddd")</f>
        <v>Friday</v>
      </c>
      <c r="H394" s="3" t="str">
        <f>TEXT(Table1[[#This Row],[Date]],"mmmm")</f>
        <v>February</v>
      </c>
      <c r="I394" s="3" t="str">
        <f>TEXT(Table1[[#This Row],[Date]],"yyyy")</f>
        <v>2024</v>
      </c>
      <c r="J394" t="s">
        <v>1629</v>
      </c>
      <c r="K394">
        <v>22</v>
      </c>
      <c r="L394">
        <v>63.53</v>
      </c>
      <c r="M394">
        <v>1397.66</v>
      </c>
      <c r="O394" t="s">
        <v>22</v>
      </c>
      <c r="P394" t="s">
        <v>9529</v>
      </c>
      <c r="Q394" t="s">
        <v>31</v>
      </c>
      <c r="R394">
        <v>3.6</v>
      </c>
      <c r="S394" t="str">
        <f>IF(Table1[Audit_Score]&gt;3,"Excellent",IF(Table1[Audit_Score]&gt;=2,"Good","Poor"))</f>
        <v>Excellent</v>
      </c>
      <c r="T394" t="s">
        <v>1630</v>
      </c>
    </row>
    <row r="395" spans="1:21" x14ac:dyDescent="0.3">
      <c r="A395" t="s">
        <v>1631</v>
      </c>
      <c r="B395" t="s">
        <v>237</v>
      </c>
      <c r="C395" t="s">
        <v>1632</v>
      </c>
      <c r="D395" t="s">
        <v>19</v>
      </c>
      <c r="E395" t="s">
        <v>28</v>
      </c>
      <c r="F395" s="3">
        <v>45884</v>
      </c>
      <c r="G395" s="3" t="str">
        <f>TEXT(Table1[[#This Row],[Date]],"dddd")</f>
        <v>Friday</v>
      </c>
      <c r="H395" s="3" t="str">
        <f>TEXT(Table1[[#This Row],[Date]],"mmmm")</f>
        <v>August</v>
      </c>
      <c r="I395" s="3" t="str">
        <f>TEXT(Table1[[#This Row],[Date]],"yyyy")</f>
        <v>2025</v>
      </c>
      <c r="J395" t="s">
        <v>1633</v>
      </c>
      <c r="K395">
        <v>18</v>
      </c>
      <c r="L395">
        <v>184.53</v>
      </c>
      <c r="M395">
        <v>3321.54</v>
      </c>
      <c r="O395" t="s">
        <v>105</v>
      </c>
      <c r="P395" t="s">
        <v>9528</v>
      </c>
      <c r="Q395" t="s">
        <v>31</v>
      </c>
      <c r="R395">
        <v>1.3</v>
      </c>
      <c r="S395" t="str">
        <f>IF(Table1[Audit_Score]&gt;3,"Excellent",IF(Table1[Audit_Score]&gt;=2,"Good","Poor"))</f>
        <v>Poor</v>
      </c>
      <c r="T395" t="s">
        <v>1634</v>
      </c>
    </row>
    <row r="396" spans="1:21" x14ac:dyDescent="0.3">
      <c r="A396" t="s">
        <v>1635</v>
      </c>
      <c r="B396" t="s">
        <v>1199</v>
      </c>
      <c r="C396" t="s">
        <v>243</v>
      </c>
      <c r="D396" t="s">
        <v>58</v>
      </c>
      <c r="E396" t="s">
        <v>244</v>
      </c>
      <c r="F396" s="3">
        <v>45772</v>
      </c>
      <c r="G396" s="3" t="str">
        <f>TEXT(Table1[[#This Row],[Date]],"dddd")</f>
        <v>Friday</v>
      </c>
      <c r="H396" s="3" t="str">
        <f>TEXT(Table1[[#This Row],[Date]],"mmmm")</f>
        <v>April</v>
      </c>
      <c r="I396" s="3" t="str">
        <f>TEXT(Table1[[#This Row],[Date]],"yyyy")</f>
        <v>2025</v>
      </c>
      <c r="J396" t="s">
        <v>1636</v>
      </c>
      <c r="K396">
        <v>0</v>
      </c>
      <c r="L396">
        <v>174.22</v>
      </c>
      <c r="M396" s="5">
        <v>0</v>
      </c>
      <c r="N396" t="s">
        <v>9532</v>
      </c>
      <c r="O396" t="s">
        <v>22</v>
      </c>
      <c r="P396" t="s">
        <v>9528</v>
      </c>
      <c r="Q396" t="s">
        <v>23</v>
      </c>
      <c r="R396">
        <v>4.9000000000000004</v>
      </c>
      <c r="S396" t="str">
        <f>IF(Table1[Audit_Score]&gt;3,"Excellent",IF(Table1[Audit_Score]&gt;=2,"Good","Poor"))</f>
        <v>Excellent</v>
      </c>
      <c r="T396" t="s">
        <v>1637</v>
      </c>
    </row>
    <row r="397" spans="1:21" x14ac:dyDescent="0.3">
      <c r="A397" t="s">
        <v>1638</v>
      </c>
      <c r="B397" t="s">
        <v>315</v>
      </c>
      <c r="C397" t="s">
        <v>1639</v>
      </c>
      <c r="D397" t="s">
        <v>19</v>
      </c>
      <c r="E397" t="s">
        <v>28</v>
      </c>
      <c r="F397" s="3">
        <v>45937</v>
      </c>
      <c r="G397" s="3" t="str">
        <f>TEXT(Table1[[#This Row],[Date]],"dddd")</f>
        <v>Tuesday</v>
      </c>
      <c r="H397" s="3" t="str">
        <f>TEXT(Table1[[#This Row],[Date]],"mmmm")</f>
        <v>October</v>
      </c>
      <c r="I397" s="3" t="str">
        <f>TEXT(Table1[[#This Row],[Date]],"yyyy")</f>
        <v>2025</v>
      </c>
      <c r="J397" t="s">
        <v>281</v>
      </c>
      <c r="K397">
        <v>17</v>
      </c>
      <c r="L397">
        <v>215.57</v>
      </c>
      <c r="M397">
        <v>3664.69</v>
      </c>
      <c r="O397" t="s">
        <v>48</v>
      </c>
      <c r="P397" t="s">
        <v>9529</v>
      </c>
      <c r="Q397" t="s">
        <v>31</v>
      </c>
      <c r="R397">
        <v>4.9000000000000004</v>
      </c>
      <c r="S397" t="str">
        <f>IF(Table1[Audit_Score]&gt;3,"Excellent",IF(Table1[Audit_Score]&gt;=2,"Good","Poor"))</f>
        <v>Excellent</v>
      </c>
      <c r="T397" t="s">
        <v>1640</v>
      </c>
    </row>
    <row r="398" spans="1:21" x14ac:dyDescent="0.3">
      <c r="A398" t="s">
        <v>1641</v>
      </c>
      <c r="B398" t="s">
        <v>758</v>
      </c>
      <c r="C398" t="s">
        <v>1082</v>
      </c>
      <c r="D398" t="s">
        <v>45</v>
      </c>
      <c r="E398" t="s">
        <v>46</v>
      </c>
      <c r="F398" s="3">
        <v>45869</v>
      </c>
      <c r="G398" s="3" t="str">
        <f>TEXT(Table1[[#This Row],[Date]],"dddd")</f>
        <v>Thursday</v>
      </c>
      <c r="H398" s="3" t="str">
        <f>TEXT(Table1[[#This Row],[Date]],"mmmm")</f>
        <v>July</v>
      </c>
      <c r="I398" s="3" t="str">
        <f>TEXT(Table1[[#This Row],[Date]],"yyyy")</f>
        <v>2025</v>
      </c>
      <c r="J398" t="s">
        <v>1019</v>
      </c>
      <c r="K398">
        <v>21</v>
      </c>
      <c r="L398">
        <v>71.150000000000006</v>
      </c>
      <c r="M398">
        <v>1494.15</v>
      </c>
      <c r="O398" t="s">
        <v>22</v>
      </c>
      <c r="P398" t="s">
        <v>9528</v>
      </c>
      <c r="Q398" t="s">
        <v>31</v>
      </c>
      <c r="R398">
        <v>3.2</v>
      </c>
      <c r="S398" t="str">
        <f>IF(Table1[Audit_Score]&gt;3,"Excellent",IF(Table1[Audit_Score]&gt;=2,"Good","Poor"))</f>
        <v>Excellent</v>
      </c>
      <c r="T398" t="s">
        <v>1642</v>
      </c>
      <c r="U398" t="s">
        <v>41</v>
      </c>
    </row>
    <row r="399" spans="1:21" x14ac:dyDescent="0.3">
      <c r="A399" t="s">
        <v>1643</v>
      </c>
      <c r="B399" t="s">
        <v>1644</v>
      </c>
      <c r="C399" t="s">
        <v>1246</v>
      </c>
      <c r="D399" t="s">
        <v>19</v>
      </c>
      <c r="E399" t="s">
        <v>187</v>
      </c>
      <c r="F399" s="3">
        <v>45679</v>
      </c>
      <c r="G399" s="3" t="str">
        <f>TEXT(Table1[[#This Row],[Date]],"dddd")</f>
        <v>Wednesday</v>
      </c>
      <c r="H399" s="3" t="str">
        <f>TEXT(Table1[[#This Row],[Date]],"mmmm")</f>
        <v>January</v>
      </c>
      <c r="I399" s="3" t="str">
        <f>TEXT(Table1[[#This Row],[Date]],"yyyy")</f>
        <v>2025</v>
      </c>
      <c r="J399" t="s">
        <v>1645</v>
      </c>
      <c r="K399">
        <v>7</v>
      </c>
      <c r="L399">
        <v>165.03</v>
      </c>
      <c r="M399">
        <v>1155.21</v>
      </c>
      <c r="O399" t="s">
        <v>48</v>
      </c>
      <c r="P399" t="s">
        <v>9529</v>
      </c>
      <c r="Q399" t="s">
        <v>31</v>
      </c>
      <c r="R399">
        <v>4.3</v>
      </c>
      <c r="S399" t="str">
        <f>IF(Table1[Audit_Score]&gt;3,"Excellent",IF(Table1[Audit_Score]&gt;=2,"Good","Poor"))</f>
        <v>Excellent</v>
      </c>
      <c r="T399" t="s">
        <v>1646</v>
      </c>
    </row>
    <row r="400" spans="1:21" x14ac:dyDescent="0.3">
      <c r="A400" t="s">
        <v>1647</v>
      </c>
      <c r="B400" t="s">
        <v>1648</v>
      </c>
      <c r="C400" t="s">
        <v>1649</v>
      </c>
      <c r="D400" t="s">
        <v>36</v>
      </c>
      <c r="E400" t="s">
        <v>37</v>
      </c>
      <c r="F400" s="3">
        <v>45807</v>
      </c>
      <c r="G400" s="3" t="str">
        <f>TEXT(Table1[[#This Row],[Date]],"dddd")</f>
        <v>Friday</v>
      </c>
      <c r="H400" s="3" t="str">
        <f>TEXT(Table1[[#This Row],[Date]],"mmmm")</f>
        <v>May</v>
      </c>
      <c r="I400" s="3" t="str">
        <f>TEXT(Table1[[#This Row],[Date]],"yyyy")</f>
        <v>2025</v>
      </c>
      <c r="J400" t="s">
        <v>1650</v>
      </c>
      <c r="K400">
        <v>0</v>
      </c>
      <c r="L400">
        <v>217.19</v>
      </c>
      <c r="M400" s="5">
        <v>0</v>
      </c>
      <c r="N400" t="s">
        <v>9532</v>
      </c>
      <c r="O400" t="s">
        <v>67</v>
      </c>
      <c r="P400" t="s">
        <v>9529</v>
      </c>
      <c r="Q400" t="s">
        <v>31</v>
      </c>
      <c r="R400">
        <v>1.6</v>
      </c>
      <c r="S400" t="str">
        <f>IF(Table1[Audit_Score]&gt;3,"Excellent",IF(Table1[Audit_Score]&gt;=2,"Good","Poor"))</f>
        <v>Poor</v>
      </c>
      <c r="T400" t="s">
        <v>1651</v>
      </c>
      <c r="U400" t="s">
        <v>41</v>
      </c>
    </row>
    <row r="401" spans="1:21" x14ac:dyDescent="0.3">
      <c r="A401" t="s">
        <v>1652</v>
      </c>
      <c r="B401" t="s">
        <v>459</v>
      </c>
      <c r="C401" t="s">
        <v>1653</v>
      </c>
      <c r="D401" t="s">
        <v>19</v>
      </c>
      <c r="E401" t="s">
        <v>187</v>
      </c>
      <c r="F401" s="3">
        <v>45581</v>
      </c>
      <c r="G401" s="3" t="str">
        <f>TEXT(Table1[[#This Row],[Date]],"dddd")</f>
        <v>Wednesday</v>
      </c>
      <c r="H401" s="3" t="str">
        <f>TEXT(Table1[[#This Row],[Date]],"mmmm")</f>
        <v>October</v>
      </c>
      <c r="I401" s="3" t="str">
        <f>TEXT(Table1[[#This Row],[Date]],"yyyy")</f>
        <v>2024</v>
      </c>
      <c r="J401" t="s">
        <v>1654</v>
      </c>
      <c r="K401">
        <v>33</v>
      </c>
      <c r="L401">
        <v>32.33</v>
      </c>
      <c r="M401">
        <v>1066.8900000000001</v>
      </c>
      <c r="O401" t="s">
        <v>67</v>
      </c>
      <c r="P401" t="s">
        <v>9529</v>
      </c>
      <c r="Q401" t="s">
        <v>31</v>
      </c>
      <c r="R401">
        <v>4.0999999999999996</v>
      </c>
      <c r="S401" t="str">
        <f>IF(Table1[Audit_Score]&gt;3,"Excellent",IF(Table1[Audit_Score]&gt;=2,"Good","Poor"))</f>
        <v>Excellent</v>
      </c>
      <c r="T401" t="s">
        <v>1655</v>
      </c>
    </row>
    <row r="402" spans="1:21" x14ac:dyDescent="0.3">
      <c r="A402" t="s">
        <v>1656</v>
      </c>
      <c r="B402" t="s">
        <v>617</v>
      </c>
      <c r="C402" t="s">
        <v>334</v>
      </c>
      <c r="D402" t="s">
        <v>36</v>
      </c>
      <c r="E402" t="s">
        <v>72</v>
      </c>
      <c r="F402" s="3">
        <v>45725</v>
      </c>
      <c r="G402" s="3" t="str">
        <f>TEXT(Table1[[#This Row],[Date]],"dddd")</f>
        <v>Sunday</v>
      </c>
      <c r="H402" s="3" t="str">
        <f>TEXT(Table1[[#This Row],[Date]],"mmmm")</f>
        <v>March</v>
      </c>
      <c r="I402" s="3" t="str">
        <f>TEXT(Table1[[#This Row],[Date]],"yyyy")</f>
        <v>2025</v>
      </c>
      <c r="J402" t="s">
        <v>786</v>
      </c>
      <c r="K402">
        <v>28</v>
      </c>
      <c r="L402">
        <v>8.49</v>
      </c>
      <c r="M402">
        <v>237.72</v>
      </c>
      <c r="O402" t="s">
        <v>22</v>
      </c>
      <c r="P402" t="s">
        <v>9529</v>
      </c>
      <c r="Q402" t="s">
        <v>31</v>
      </c>
      <c r="R402">
        <v>1.4</v>
      </c>
      <c r="S402" t="str">
        <f>IF(Table1[Audit_Score]&gt;3,"Excellent",IF(Table1[Audit_Score]&gt;=2,"Good","Poor"))</f>
        <v>Poor</v>
      </c>
      <c r="T402" t="s">
        <v>1657</v>
      </c>
    </row>
    <row r="403" spans="1:21" x14ac:dyDescent="0.3">
      <c r="A403" t="s">
        <v>1658</v>
      </c>
      <c r="B403" t="s">
        <v>1234</v>
      </c>
      <c r="C403" t="s">
        <v>1659</v>
      </c>
      <c r="D403" t="s">
        <v>36</v>
      </c>
      <c r="E403" t="s">
        <v>198</v>
      </c>
      <c r="F403" s="3">
        <v>45409</v>
      </c>
      <c r="G403" s="3" t="str">
        <f>TEXT(Table1[[#This Row],[Date]],"dddd")</f>
        <v>Saturday</v>
      </c>
      <c r="H403" s="3" t="str">
        <f>TEXT(Table1[[#This Row],[Date]],"mmmm")</f>
        <v>April</v>
      </c>
      <c r="I403" s="3" t="str">
        <f>TEXT(Table1[[#This Row],[Date]],"yyyy")</f>
        <v>2024</v>
      </c>
      <c r="J403" t="s">
        <v>587</v>
      </c>
      <c r="K403">
        <v>8</v>
      </c>
      <c r="L403">
        <v>36.82</v>
      </c>
      <c r="M403">
        <v>294.56</v>
      </c>
      <c r="O403" t="s">
        <v>39</v>
      </c>
      <c r="P403" t="s">
        <v>9529</v>
      </c>
      <c r="Q403" t="s">
        <v>31</v>
      </c>
      <c r="R403">
        <v>2.1</v>
      </c>
      <c r="S403" t="str">
        <f>IF(Table1[Audit_Score]&gt;3,"Excellent",IF(Table1[Audit_Score]&gt;=2,"Good","Poor"))</f>
        <v>Good</v>
      </c>
      <c r="T403" t="s">
        <v>1660</v>
      </c>
    </row>
    <row r="404" spans="1:21" x14ac:dyDescent="0.3">
      <c r="A404" t="s">
        <v>1661</v>
      </c>
      <c r="B404" t="s">
        <v>63</v>
      </c>
      <c r="C404" t="s">
        <v>311</v>
      </c>
      <c r="D404" t="s">
        <v>58</v>
      </c>
      <c r="E404" t="s">
        <v>181</v>
      </c>
      <c r="F404" s="3">
        <v>45705</v>
      </c>
      <c r="G404" s="3" t="str">
        <f>TEXT(Table1[[#This Row],[Date]],"dddd")</f>
        <v>Monday</v>
      </c>
      <c r="H404" s="3" t="str">
        <f>TEXT(Table1[[#This Row],[Date]],"mmmm")</f>
        <v>February</v>
      </c>
      <c r="I404" s="3" t="str">
        <f>TEXT(Table1[[#This Row],[Date]],"yyyy")</f>
        <v>2025</v>
      </c>
      <c r="J404" t="s">
        <v>1662</v>
      </c>
      <c r="K404">
        <v>2</v>
      </c>
      <c r="L404">
        <v>265.61</v>
      </c>
      <c r="M404">
        <v>531.22</v>
      </c>
      <c r="O404" t="s">
        <v>48</v>
      </c>
      <c r="P404" t="s">
        <v>9528</v>
      </c>
      <c r="Q404" t="s">
        <v>31</v>
      </c>
      <c r="R404">
        <v>1</v>
      </c>
      <c r="S404" t="str">
        <f>IF(Table1[Audit_Score]&gt;3,"Excellent",IF(Table1[Audit_Score]&gt;=2,"Good","Poor"))</f>
        <v>Poor</v>
      </c>
      <c r="T404" t="s">
        <v>1663</v>
      </c>
    </row>
    <row r="405" spans="1:21" x14ac:dyDescent="0.3">
      <c r="A405" t="s">
        <v>1664</v>
      </c>
      <c r="B405" t="s">
        <v>1665</v>
      </c>
      <c r="C405" t="s">
        <v>343</v>
      </c>
      <c r="D405" t="s">
        <v>19</v>
      </c>
      <c r="E405" t="s">
        <v>187</v>
      </c>
      <c r="F405" s="3">
        <v>45797</v>
      </c>
      <c r="G405" s="3" t="str">
        <f>TEXT(Table1[[#This Row],[Date]],"dddd")</f>
        <v>Tuesday</v>
      </c>
      <c r="H405" s="3" t="str">
        <f>TEXT(Table1[[#This Row],[Date]],"mmmm")</f>
        <v>May</v>
      </c>
      <c r="I405" s="3" t="str">
        <f>TEXT(Table1[[#This Row],[Date]],"yyyy")</f>
        <v>2025</v>
      </c>
      <c r="J405" t="s">
        <v>442</v>
      </c>
      <c r="K405">
        <v>0</v>
      </c>
      <c r="L405">
        <v>65.430000000000007</v>
      </c>
      <c r="M405" s="5">
        <v>0</v>
      </c>
      <c r="N405" t="s">
        <v>9532</v>
      </c>
      <c r="O405" t="s">
        <v>22</v>
      </c>
      <c r="P405" t="s">
        <v>9528</v>
      </c>
      <c r="Q405" t="s">
        <v>31</v>
      </c>
      <c r="R405">
        <v>2.9</v>
      </c>
      <c r="S405" t="str">
        <f>IF(Table1[Audit_Score]&gt;3,"Excellent",IF(Table1[Audit_Score]&gt;=2,"Good","Poor"))</f>
        <v>Good</v>
      </c>
      <c r="T405" t="s">
        <v>1666</v>
      </c>
    </row>
    <row r="406" spans="1:21" x14ac:dyDescent="0.3">
      <c r="A406" t="s">
        <v>1667</v>
      </c>
      <c r="B406" t="s">
        <v>1668</v>
      </c>
      <c r="C406" t="s">
        <v>946</v>
      </c>
      <c r="D406" t="s">
        <v>19</v>
      </c>
      <c r="E406" t="s">
        <v>187</v>
      </c>
      <c r="F406" s="3">
        <v>45526</v>
      </c>
      <c r="G406" s="3" t="str">
        <f>TEXT(Table1[[#This Row],[Date]],"dddd")</f>
        <v>Thursday</v>
      </c>
      <c r="H406" s="3" t="str">
        <f>TEXT(Table1[[#This Row],[Date]],"mmmm")</f>
        <v>August</v>
      </c>
      <c r="I406" s="3" t="str">
        <f>TEXT(Table1[[#This Row],[Date]],"yyyy")</f>
        <v>2024</v>
      </c>
      <c r="J406" t="s">
        <v>1669</v>
      </c>
      <c r="K406">
        <v>39</v>
      </c>
      <c r="L406">
        <v>328.44</v>
      </c>
      <c r="M406">
        <v>12809.16</v>
      </c>
      <c r="O406" t="s">
        <v>48</v>
      </c>
      <c r="P406" t="s">
        <v>9529</v>
      </c>
      <c r="Q406" t="s">
        <v>87</v>
      </c>
      <c r="R406">
        <v>4</v>
      </c>
      <c r="S406" t="str">
        <f>IF(Table1[Audit_Score]&gt;3,"Excellent",IF(Table1[Audit_Score]&gt;=2,"Good","Poor"))</f>
        <v>Excellent</v>
      </c>
      <c r="T406" t="s">
        <v>1670</v>
      </c>
    </row>
    <row r="407" spans="1:21" x14ac:dyDescent="0.3">
      <c r="A407" t="s">
        <v>1671</v>
      </c>
      <c r="B407" t="s">
        <v>1672</v>
      </c>
      <c r="C407" t="s">
        <v>77</v>
      </c>
      <c r="D407" t="s">
        <v>78</v>
      </c>
      <c r="E407" t="s">
        <v>79</v>
      </c>
      <c r="F407" s="3">
        <v>45481</v>
      </c>
      <c r="G407" s="3" t="str">
        <f>TEXT(Table1[[#This Row],[Date]],"dddd")</f>
        <v>Monday</v>
      </c>
      <c r="H407" s="3" t="str">
        <f>TEXT(Table1[[#This Row],[Date]],"mmmm")</f>
        <v>July</v>
      </c>
      <c r="I407" s="3" t="str">
        <f>TEXT(Table1[[#This Row],[Date]],"yyyy")</f>
        <v>2024</v>
      </c>
      <c r="J407" t="s">
        <v>705</v>
      </c>
      <c r="K407">
        <v>13</v>
      </c>
      <c r="L407">
        <v>304.89</v>
      </c>
      <c r="M407">
        <v>3963.57</v>
      </c>
      <c r="O407" t="s">
        <v>30</v>
      </c>
      <c r="P407" t="s">
        <v>9529</v>
      </c>
      <c r="Q407" t="s">
        <v>31</v>
      </c>
      <c r="R407">
        <v>3</v>
      </c>
      <c r="S407" t="str">
        <f>IF(Table1[Audit_Score]&gt;3,"Excellent",IF(Table1[Audit_Score]&gt;=2,"Good","Poor"))</f>
        <v>Good</v>
      </c>
      <c r="T407" t="s">
        <v>1673</v>
      </c>
    </row>
    <row r="408" spans="1:21" x14ac:dyDescent="0.3">
      <c r="A408" t="s">
        <v>1674</v>
      </c>
      <c r="B408" t="s">
        <v>1293</v>
      </c>
      <c r="C408" t="s">
        <v>613</v>
      </c>
      <c r="D408" t="s">
        <v>19</v>
      </c>
      <c r="E408" t="s">
        <v>20</v>
      </c>
      <c r="F408" s="3">
        <v>45687</v>
      </c>
      <c r="G408" s="3" t="str">
        <f>TEXT(Table1[[#This Row],[Date]],"dddd")</f>
        <v>Thursday</v>
      </c>
      <c r="H408" s="3" t="str">
        <f>TEXT(Table1[[#This Row],[Date]],"mmmm")</f>
        <v>January</v>
      </c>
      <c r="I408" s="3" t="str">
        <f>TEXT(Table1[[#This Row],[Date]],"yyyy")</f>
        <v>2025</v>
      </c>
      <c r="J408" t="s">
        <v>514</v>
      </c>
      <c r="K408">
        <v>47</v>
      </c>
      <c r="L408">
        <v>41.36</v>
      </c>
      <c r="M408">
        <v>1943.92</v>
      </c>
      <c r="O408" t="s">
        <v>22</v>
      </c>
      <c r="P408" t="s">
        <v>9528</v>
      </c>
      <c r="Q408" t="s">
        <v>31</v>
      </c>
      <c r="R408">
        <v>3</v>
      </c>
      <c r="S408" t="str">
        <f>IF(Table1[Audit_Score]&gt;3,"Excellent",IF(Table1[Audit_Score]&gt;=2,"Good","Poor"))</f>
        <v>Good</v>
      </c>
      <c r="T408" t="s">
        <v>1675</v>
      </c>
    </row>
    <row r="409" spans="1:21" x14ac:dyDescent="0.3">
      <c r="A409" t="s">
        <v>1676</v>
      </c>
      <c r="B409" t="s">
        <v>784</v>
      </c>
      <c r="C409" t="s">
        <v>1677</v>
      </c>
      <c r="D409" t="s">
        <v>58</v>
      </c>
      <c r="E409" t="s">
        <v>244</v>
      </c>
      <c r="F409" s="3">
        <v>45491</v>
      </c>
      <c r="G409" s="3" t="str">
        <f>TEXT(Table1[[#This Row],[Date]],"dddd")</f>
        <v>Thursday</v>
      </c>
      <c r="H409" s="3" t="str">
        <f>TEXT(Table1[[#This Row],[Date]],"mmmm")</f>
        <v>July</v>
      </c>
      <c r="I409" s="3" t="str">
        <f>TEXT(Table1[[#This Row],[Date]],"yyyy")</f>
        <v>2024</v>
      </c>
      <c r="J409" t="s">
        <v>1678</v>
      </c>
      <c r="K409">
        <v>25</v>
      </c>
      <c r="L409">
        <v>285.87</v>
      </c>
      <c r="M409">
        <v>7146.75</v>
      </c>
      <c r="O409" t="s">
        <v>30</v>
      </c>
      <c r="P409" t="s">
        <v>9529</v>
      </c>
      <c r="Q409" t="s">
        <v>23</v>
      </c>
      <c r="R409">
        <v>4.0999999999999996</v>
      </c>
      <c r="S409" t="str">
        <f>IF(Table1[Audit_Score]&gt;3,"Excellent",IF(Table1[Audit_Score]&gt;=2,"Good","Poor"))</f>
        <v>Excellent</v>
      </c>
      <c r="T409" t="s">
        <v>1679</v>
      </c>
    </row>
    <row r="410" spans="1:21" x14ac:dyDescent="0.3">
      <c r="A410" t="s">
        <v>1680</v>
      </c>
      <c r="B410" t="s">
        <v>651</v>
      </c>
      <c r="C410" t="s">
        <v>97</v>
      </c>
      <c r="D410" t="s">
        <v>19</v>
      </c>
      <c r="E410" t="s">
        <v>20</v>
      </c>
      <c r="F410" s="3">
        <v>45582</v>
      </c>
      <c r="G410" s="3" t="str">
        <f>TEXT(Table1[[#This Row],[Date]],"dddd")</f>
        <v>Thursday</v>
      </c>
      <c r="H410" s="3" t="str">
        <f>TEXT(Table1[[#This Row],[Date]],"mmmm")</f>
        <v>October</v>
      </c>
      <c r="I410" s="3" t="str">
        <f>TEXT(Table1[[#This Row],[Date]],"yyyy")</f>
        <v>2024</v>
      </c>
      <c r="J410" t="s">
        <v>1681</v>
      </c>
      <c r="K410">
        <v>0</v>
      </c>
      <c r="L410">
        <v>281.51</v>
      </c>
      <c r="M410" s="5">
        <v>0</v>
      </c>
      <c r="N410" t="s">
        <v>9532</v>
      </c>
      <c r="O410" t="s">
        <v>105</v>
      </c>
      <c r="P410" t="s">
        <v>9528</v>
      </c>
      <c r="Q410" t="s">
        <v>31</v>
      </c>
      <c r="R410">
        <v>3.6</v>
      </c>
      <c r="S410" t="str">
        <f>IF(Table1[Audit_Score]&gt;3,"Excellent",IF(Table1[Audit_Score]&gt;=2,"Good","Poor"))</f>
        <v>Excellent</v>
      </c>
      <c r="T410" t="s">
        <v>1682</v>
      </c>
    </row>
    <row r="411" spans="1:21" x14ac:dyDescent="0.3">
      <c r="A411" t="s">
        <v>1683</v>
      </c>
      <c r="B411" t="s">
        <v>1042</v>
      </c>
      <c r="C411" t="s">
        <v>1684</v>
      </c>
      <c r="D411" t="s">
        <v>36</v>
      </c>
      <c r="E411" t="s">
        <v>37</v>
      </c>
      <c r="F411" s="3">
        <v>45518</v>
      </c>
      <c r="G411" s="3" t="str">
        <f>TEXT(Table1[[#This Row],[Date]],"dddd")</f>
        <v>Wednesday</v>
      </c>
      <c r="H411" s="3" t="str">
        <f>TEXT(Table1[[#This Row],[Date]],"mmmm")</f>
        <v>August</v>
      </c>
      <c r="I411" s="3" t="str">
        <f>TEXT(Table1[[#This Row],[Date]],"yyyy")</f>
        <v>2024</v>
      </c>
      <c r="J411" t="s">
        <v>1685</v>
      </c>
      <c r="K411">
        <v>31</v>
      </c>
      <c r="L411">
        <v>274.67</v>
      </c>
      <c r="M411">
        <v>8514.77</v>
      </c>
      <c r="O411" t="s">
        <v>39</v>
      </c>
      <c r="P411" t="s">
        <v>9528</v>
      </c>
      <c r="Q411" t="s">
        <v>31</v>
      </c>
      <c r="R411">
        <v>1</v>
      </c>
      <c r="S411" t="str">
        <f>IF(Table1[Audit_Score]&gt;3,"Excellent",IF(Table1[Audit_Score]&gt;=2,"Good","Poor"))</f>
        <v>Poor</v>
      </c>
      <c r="T411" t="s">
        <v>1686</v>
      </c>
      <c r="U411" t="s">
        <v>41</v>
      </c>
    </row>
    <row r="412" spans="1:21" x14ac:dyDescent="0.3">
      <c r="A412" t="s">
        <v>1687</v>
      </c>
      <c r="B412" t="s">
        <v>1688</v>
      </c>
      <c r="C412" t="s">
        <v>967</v>
      </c>
      <c r="D412" t="s">
        <v>19</v>
      </c>
      <c r="E412" t="s">
        <v>187</v>
      </c>
      <c r="F412" s="3">
        <v>45722</v>
      </c>
      <c r="G412" s="3" t="str">
        <f>TEXT(Table1[[#This Row],[Date]],"dddd")</f>
        <v>Thursday</v>
      </c>
      <c r="H412" s="3" t="str">
        <f>TEXT(Table1[[#This Row],[Date]],"mmmm")</f>
        <v>March</v>
      </c>
      <c r="I412" s="3" t="str">
        <f>TEXT(Table1[[#This Row],[Date]],"yyyy")</f>
        <v>2025</v>
      </c>
      <c r="J412" t="s">
        <v>1689</v>
      </c>
      <c r="K412">
        <v>18</v>
      </c>
      <c r="L412">
        <v>283.01</v>
      </c>
      <c r="M412">
        <v>5094.18</v>
      </c>
      <c r="O412" t="s">
        <v>22</v>
      </c>
      <c r="P412" t="s">
        <v>9529</v>
      </c>
      <c r="Q412" t="s">
        <v>23</v>
      </c>
      <c r="R412">
        <v>5</v>
      </c>
      <c r="S412" t="str">
        <f>IF(Table1[Audit_Score]&gt;3,"Excellent",IF(Table1[Audit_Score]&gt;=2,"Good","Poor"))</f>
        <v>Excellent</v>
      </c>
      <c r="T412" t="s">
        <v>1690</v>
      </c>
    </row>
    <row r="413" spans="1:21" x14ac:dyDescent="0.3">
      <c r="A413" t="s">
        <v>1691</v>
      </c>
      <c r="B413" t="s">
        <v>402</v>
      </c>
      <c r="C413" t="s">
        <v>802</v>
      </c>
      <c r="D413" t="s">
        <v>19</v>
      </c>
      <c r="E413" t="s">
        <v>92</v>
      </c>
      <c r="F413" s="3">
        <v>45597</v>
      </c>
      <c r="G413" s="3" t="str">
        <f>TEXT(Table1[[#This Row],[Date]],"dddd")</f>
        <v>Friday</v>
      </c>
      <c r="H413" s="3" t="str">
        <f>TEXT(Table1[[#This Row],[Date]],"mmmm")</f>
        <v>November</v>
      </c>
      <c r="I413" s="3" t="str">
        <f>TEXT(Table1[[#This Row],[Date]],"yyyy")</f>
        <v>2024</v>
      </c>
      <c r="J413" t="s">
        <v>1692</v>
      </c>
      <c r="K413">
        <v>40</v>
      </c>
      <c r="L413">
        <v>403.98</v>
      </c>
      <c r="M413">
        <v>16159.2</v>
      </c>
      <c r="O413" t="s">
        <v>30</v>
      </c>
      <c r="P413" t="s">
        <v>9528</v>
      </c>
      <c r="Q413" t="s">
        <v>23</v>
      </c>
      <c r="R413">
        <v>1</v>
      </c>
      <c r="S413" t="str">
        <f>IF(Table1[Audit_Score]&gt;3,"Excellent",IF(Table1[Audit_Score]&gt;=2,"Good","Poor"))</f>
        <v>Poor</v>
      </c>
      <c r="T413" t="s">
        <v>1693</v>
      </c>
    </row>
    <row r="414" spans="1:21" x14ac:dyDescent="0.3">
      <c r="A414" t="s">
        <v>1694</v>
      </c>
      <c r="B414" t="s">
        <v>1181</v>
      </c>
      <c r="C414" t="s">
        <v>1374</v>
      </c>
      <c r="D414" t="s">
        <v>19</v>
      </c>
      <c r="E414" t="s">
        <v>28</v>
      </c>
      <c r="F414" s="3">
        <v>45486</v>
      </c>
      <c r="G414" s="3" t="str">
        <f>TEXT(Table1[[#This Row],[Date]],"dddd")</f>
        <v>Saturday</v>
      </c>
      <c r="H414" s="3" t="str">
        <f>TEXT(Table1[[#This Row],[Date]],"mmmm")</f>
        <v>July</v>
      </c>
      <c r="I414" s="3" t="str">
        <f>TEXT(Table1[[#This Row],[Date]],"yyyy")</f>
        <v>2024</v>
      </c>
      <c r="J414" t="s">
        <v>1695</v>
      </c>
      <c r="K414">
        <v>14</v>
      </c>
      <c r="L414">
        <v>19.25</v>
      </c>
      <c r="M414">
        <v>269.5</v>
      </c>
      <c r="O414" t="s">
        <v>105</v>
      </c>
      <c r="P414" t="s">
        <v>9529</v>
      </c>
      <c r="Q414" t="s">
        <v>31</v>
      </c>
      <c r="R414">
        <v>4.8</v>
      </c>
      <c r="S414" t="str">
        <f>IF(Table1[Audit_Score]&gt;3,"Excellent",IF(Table1[Audit_Score]&gt;=2,"Good","Poor"))</f>
        <v>Excellent</v>
      </c>
      <c r="T414" t="s">
        <v>1696</v>
      </c>
    </row>
    <row r="415" spans="1:21" x14ac:dyDescent="0.3">
      <c r="A415" t="s">
        <v>1697</v>
      </c>
      <c r="B415" t="s">
        <v>1698</v>
      </c>
      <c r="C415" t="s">
        <v>238</v>
      </c>
      <c r="D415" t="s">
        <v>58</v>
      </c>
      <c r="E415" t="s">
        <v>138</v>
      </c>
      <c r="F415" s="3">
        <v>45469</v>
      </c>
      <c r="G415" s="3" t="str">
        <f>TEXT(Table1[[#This Row],[Date]],"dddd")</f>
        <v>Wednesday</v>
      </c>
      <c r="H415" s="3" t="str">
        <f>TEXT(Table1[[#This Row],[Date]],"mmmm")</f>
        <v>June</v>
      </c>
      <c r="I415" s="3" t="str">
        <f>TEXT(Table1[[#This Row],[Date]],"yyyy")</f>
        <v>2024</v>
      </c>
      <c r="J415" t="s">
        <v>1699</v>
      </c>
      <c r="K415">
        <v>9</v>
      </c>
      <c r="L415">
        <v>215.47</v>
      </c>
      <c r="M415">
        <v>1939.23</v>
      </c>
      <c r="O415" t="s">
        <v>105</v>
      </c>
      <c r="P415" t="s">
        <v>9529</v>
      </c>
      <c r="Q415" t="s">
        <v>31</v>
      </c>
      <c r="R415">
        <v>2.7</v>
      </c>
      <c r="S415" t="str">
        <f>IF(Table1[Audit_Score]&gt;3,"Excellent",IF(Table1[Audit_Score]&gt;=2,"Good","Poor"))</f>
        <v>Good</v>
      </c>
      <c r="T415" t="s">
        <v>1700</v>
      </c>
    </row>
    <row r="416" spans="1:21" x14ac:dyDescent="0.3">
      <c r="A416" t="s">
        <v>1701</v>
      </c>
      <c r="B416" t="s">
        <v>549</v>
      </c>
      <c r="C416" t="s">
        <v>1702</v>
      </c>
      <c r="D416" t="s">
        <v>58</v>
      </c>
      <c r="E416" t="s">
        <v>154</v>
      </c>
      <c r="F416" s="3">
        <v>45938</v>
      </c>
      <c r="G416" s="3" t="str">
        <f>TEXT(Table1[[#This Row],[Date]],"dddd")</f>
        <v>Wednesday</v>
      </c>
      <c r="H416" s="3" t="str">
        <f>TEXT(Table1[[#This Row],[Date]],"mmmm")</f>
        <v>October</v>
      </c>
      <c r="I416" s="3" t="str">
        <f>TEXT(Table1[[#This Row],[Date]],"yyyy")</f>
        <v>2025</v>
      </c>
      <c r="J416" t="s">
        <v>1703</v>
      </c>
      <c r="K416">
        <v>47</v>
      </c>
      <c r="L416">
        <v>225.19</v>
      </c>
      <c r="M416">
        <v>10583.93</v>
      </c>
      <c r="O416" t="s">
        <v>48</v>
      </c>
      <c r="P416" t="s">
        <v>9529</v>
      </c>
      <c r="Q416" t="s">
        <v>23</v>
      </c>
      <c r="R416">
        <v>4.8</v>
      </c>
      <c r="S416" t="str">
        <f>IF(Table1[Audit_Score]&gt;3,"Excellent",IF(Table1[Audit_Score]&gt;=2,"Good","Poor"))</f>
        <v>Excellent</v>
      </c>
      <c r="T416" t="s">
        <v>1704</v>
      </c>
      <c r="U416" t="s">
        <v>41</v>
      </c>
    </row>
    <row r="417" spans="1:21" x14ac:dyDescent="0.3">
      <c r="A417" t="s">
        <v>1705</v>
      </c>
      <c r="B417" t="s">
        <v>248</v>
      </c>
      <c r="C417" t="s">
        <v>959</v>
      </c>
      <c r="D417" t="s">
        <v>58</v>
      </c>
      <c r="E417" t="s">
        <v>138</v>
      </c>
      <c r="F417" s="3">
        <v>45481</v>
      </c>
      <c r="G417" s="3" t="str">
        <f>TEXT(Table1[[#This Row],[Date]],"dddd")</f>
        <v>Monday</v>
      </c>
      <c r="H417" s="3" t="str">
        <f>TEXT(Table1[[#This Row],[Date]],"mmmm")</f>
        <v>July</v>
      </c>
      <c r="I417" s="3" t="str">
        <f>TEXT(Table1[[#This Row],[Date]],"yyyy")</f>
        <v>2024</v>
      </c>
      <c r="J417" t="s">
        <v>1706</v>
      </c>
      <c r="K417">
        <v>15</v>
      </c>
      <c r="L417">
        <v>81.400000000000006</v>
      </c>
      <c r="M417">
        <v>1221</v>
      </c>
      <c r="O417" t="s">
        <v>48</v>
      </c>
      <c r="P417" t="s">
        <v>9528</v>
      </c>
      <c r="Q417" t="s">
        <v>87</v>
      </c>
      <c r="R417">
        <v>1.3</v>
      </c>
      <c r="S417" t="str">
        <f>IF(Table1[Audit_Score]&gt;3,"Excellent",IF(Table1[Audit_Score]&gt;=2,"Good","Poor"))</f>
        <v>Poor</v>
      </c>
      <c r="T417" t="s">
        <v>1707</v>
      </c>
    </row>
    <row r="418" spans="1:21" x14ac:dyDescent="0.3">
      <c r="A418" t="s">
        <v>1708</v>
      </c>
      <c r="B418" t="s">
        <v>1335</v>
      </c>
      <c r="C418" t="s">
        <v>577</v>
      </c>
      <c r="D418" t="s">
        <v>19</v>
      </c>
      <c r="E418" t="s">
        <v>28</v>
      </c>
      <c r="F418" s="3">
        <v>45410</v>
      </c>
      <c r="G418" s="3" t="str">
        <f>TEXT(Table1[[#This Row],[Date]],"dddd")</f>
        <v>Sunday</v>
      </c>
      <c r="H418" s="3" t="str">
        <f>TEXT(Table1[[#This Row],[Date]],"mmmm")</f>
        <v>April</v>
      </c>
      <c r="I418" s="3" t="str">
        <f>TEXT(Table1[[#This Row],[Date]],"yyyy")</f>
        <v>2024</v>
      </c>
      <c r="J418" t="s">
        <v>1709</v>
      </c>
      <c r="K418">
        <v>8</v>
      </c>
      <c r="L418">
        <v>29.77</v>
      </c>
      <c r="M418">
        <v>238.16</v>
      </c>
      <c r="O418" t="s">
        <v>30</v>
      </c>
      <c r="P418" t="s">
        <v>9529</v>
      </c>
      <c r="Q418" t="s">
        <v>31</v>
      </c>
      <c r="R418">
        <v>4</v>
      </c>
      <c r="S418" t="str">
        <f>IF(Table1[Audit_Score]&gt;3,"Excellent",IF(Table1[Audit_Score]&gt;=2,"Good","Poor"))</f>
        <v>Excellent</v>
      </c>
      <c r="T418" t="s">
        <v>1710</v>
      </c>
    </row>
    <row r="419" spans="1:21" x14ac:dyDescent="0.3">
      <c r="A419" t="s">
        <v>1711</v>
      </c>
      <c r="B419" t="s">
        <v>407</v>
      </c>
      <c r="C419" t="s">
        <v>1589</v>
      </c>
      <c r="D419" t="s">
        <v>19</v>
      </c>
      <c r="E419" t="s">
        <v>92</v>
      </c>
      <c r="F419" s="3">
        <v>45630</v>
      </c>
      <c r="G419" s="3" t="str">
        <f>TEXT(Table1[[#This Row],[Date]],"dddd")</f>
        <v>Wednesday</v>
      </c>
      <c r="H419" s="3" t="str">
        <f>TEXT(Table1[[#This Row],[Date]],"mmmm")</f>
        <v>December</v>
      </c>
      <c r="I419" s="3" t="str">
        <f>TEXT(Table1[[#This Row],[Date]],"yyyy")</f>
        <v>2024</v>
      </c>
      <c r="J419" t="s">
        <v>1712</v>
      </c>
      <c r="K419">
        <v>18</v>
      </c>
      <c r="L419">
        <v>368.33</v>
      </c>
      <c r="M419">
        <v>6629.94</v>
      </c>
      <c r="O419" t="s">
        <v>30</v>
      </c>
      <c r="P419" t="s">
        <v>9529</v>
      </c>
      <c r="Q419" t="s">
        <v>31</v>
      </c>
      <c r="R419">
        <v>2.7</v>
      </c>
      <c r="S419" t="str">
        <f>IF(Table1[Audit_Score]&gt;3,"Excellent",IF(Table1[Audit_Score]&gt;=2,"Good","Poor"))</f>
        <v>Good</v>
      </c>
      <c r="T419" t="s">
        <v>1713</v>
      </c>
    </row>
    <row r="420" spans="1:21" x14ac:dyDescent="0.3">
      <c r="A420" t="s">
        <v>1714</v>
      </c>
      <c r="B420" t="s">
        <v>1715</v>
      </c>
      <c r="C420" t="s">
        <v>180</v>
      </c>
      <c r="D420" t="s">
        <v>58</v>
      </c>
      <c r="E420" t="s">
        <v>181</v>
      </c>
      <c r="F420" s="3">
        <v>45373</v>
      </c>
      <c r="G420" s="3" t="str">
        <f>TEXT(Table1[[#This Row],[Date]],"dddd")</f>
        <v>Friday</v>
      </c>
      <c r="H420" s="3" t="str">
        <f>TEXT(Table1[[#This Row],[Date]],"mmmm")</f>
        <v>March</v>
      </c>
      <c r="I420" s="3" t="str">
        <f>TEXT(Table1[[#This Row],[Date]],"yyyy")</f>
        <v>2024</v>
      </c>
      <c r="J420" t="s">
        <v>1716</v>
      </c>
      <c r="K420">
        <v>12</v>
      </c>
      <c r="L420">
        <v>44.19</v>
      </c>
      <c r="M420">
        <v>530.28</v>
      </c>
      <c r="O420" t="s">
        <v>22</v>
      </c>
      <c r="P420" t="s">
        <v>9528</v>
      </c>
      <c r="Q420" t="s">
        <v>87</v>
      </c>
      <c r="R420">
        <v>2.4</v>
      </c>
      <c r="S420" t="str">
        <f>IF(Table1[Audit_Score]&gt;3,"Excellent",IF(Table1[Audit_Score]&gt;=2,"Good","Poor"))</f>
        <v>Good</v>
      </c>
      <c r="T420" t="s">
        <v>1717</v>
      </c>
      <c r="U420" t="s">
        <v>41</v>
      </c>
    </row>
    <row r="421" spans="1:21" x14ac:dyDescent="0.3">
      <c r="A421" t="s">
        <v>1718</v>
      </c>
      <c r="B421" t="s">
        <v>1719</v>
      </c>
      <c r="C421" t="s">
        <v>1031</v>
      </c>
      <c r="D421" t="s">
        <v>19</v>
      </c>
      <c r="E421" t="s">
        <v>20</v>
      </c>
      <c r="F421" s="3">
        <v>45626</v>
      </c>
      <c r="G421" s="3" t="str">
        <f>TEXT(Table1[[#This Row],[Date]],"dddd")</f>
        <v>Saturday</v>
      </c>
      <c r="H421" s="3" t="str">
        <f>TEXT(Table1[[#This Row],[Date]],"mmmm")</f>
        <v>November</v>
      </c>
      <c r="I421" s="3" t="str">
        <f>TEXT(Table1[[#This Row],[Date]],"yyyy")</f>
        <v>2024</v>
      </c>
      <c r="J421" t="s">
        <v>524</v>
      </c>
      <c r="K421">
        <v>1</v>
      </c>
      <c r="L421">
        <v>184.21</v>
      </c>
      <c r="M421">
        <v>184.21</v>
      </c>
      <c r="O421" t="s">
        <v>105</v>
      </c>
      <c r="P421" t="s">
        <v>9529</v>
      </c>
      <c r="Q421" t="s">
        <v>31</v>
      </c>
      <c r="R421">
        <v>1.2</v>
      </c>
      <c r="S421" t="str">
        <f>IF(Table1[Audit_Score]&gt;3,"Excellent",IF(Table1[Audit_Score]&gt;=2,"Good","Poor"))</f>
        <v>Poor</v>
      </c>
      <c r="T421" t="s">
        <v>1720</v>
      </c>
    </row>
    <row r="422" spans="1:21" x14ac:dyDescent="0.3">
      <c r="A422" t="s">
        <v>1721</v>
      </c>
      <c r="B422" t="s">
        <v>1648</v>
      </c>
      <c r="C422" t="s">
        <v>1722</v>
      </c>
      <c r="D422" t="s">
        <v>36</v>
      </c>
      <c r="E422" t="s">
        <v>85</v>
      </c>
      <c r="F422" s="3">
        <v>45716</v>
      </c>
      <c r="G422" s="3" t="str">
        <f>TEXT(Table1[[#This Row],[Date]],"dddd")</f>
        <v>Friday</v>
      </c>
      <c r="H422" s="3" t="str">
        <f>TEXT(Table1[[#This Row],[Date]],"mmmm")</f>
        <v>February</v>
      </c>
      <c r="I422" s="3" t="str">
        <f>TEXT(Table1[[#This Row],[Date]],"yyyy")</f>
        <v>2025</v>
      </c>
      <c r="J422" t="s">
        <v>1071</v>
      </c>
      <c r="K422">
        <v>37</v>
      </c>
      <c r="L422">
        <v>210.25</v>
      </c>
      <c r="M422">
        <v>7779.25</v>
      </c>
      <c r="O422" t="s">
        <v>30</v>
      </c>
      <c r="P422" t="s">
        <v>9528</v>
      </c>
      <c r="Q422" t="s">
        <v>31</v>
      </c>
      <c r="R422">
        <v>2.5</v>
      </c>
      <c r="S422" t="str">
        <f>IF(Table1[Audit_Score]&gt;3,"Excellent",IF(Table1[Audit_Score]&gt;=2,"Good","Poor"))</f>
        <v>Good</v>
      </c>
      <c r="T422" t="s">
        <v>1723</v>
      </c>
    </row>
    <row r="423" spans="1:21" x14ac:dyDescent="0.3">
      <c r="A423" t="s">
        <v>1724</v>
      </c>
      <c r="B423" t="s">
        <v>56</v>
      </c>
      <c r="C423" t="s">
        <v>1684</v>
      </c>
      <c r="D423" t="s">
        <v>36</v>
      </c>
      <c r="E423" t="s">
        <v>37</v>
      </c>
      <c r="F423" s="3">
        <v>45715</v>
      </c>
      <c r="G423" s="3" t="str">
        <f>TEXT(Table1[[#This Row],[Date]],"dddd")</f>
        <v>Thursday</v>
      </c>
      <c r="H423" s="3" t="str">
        <f>TEXT(Table1[[#This Row],[Date]],"mmmm")</f>
        <v>February</v>
      </c>
      <c r="I423" s="3" t="str">
        <f>TEXT(Table1[[#This Row],[Date]],"yyyy")</f>
        <v>2025</v>
      </c>
      <c r="J423" t="s">
        <v>1725</v>
      </c>
      <c r="K423">
        <v>47</v>
      </c>
      <c r="L423">
        <v>141.16999999999999</v>
      </c>
      <c r="M423">
        <v>6634.99</v>
      </c>
      <c r="O423" t="s">
        <v>105</v>
      </c>
      <c r="P423" t="s">
        <v>9529</v>
      </c>
      <c r="Q423" t="s">
        <v>23</v>
      </c>
      <c r="R423">
        <v>2</v>
      </c>
      <c r="S423" t="str">
        <f>IF(Table1[Audit_Score]&gt;3,"Excellent",IF(Table1[Audit_Score]&gt;=2,"Good","Poor"))</f>
        <v>Good</v>
      </c>
      <c r="T423" t="s">
        <v>1726</v>
      </c>
    </row>
    <row r="424" spans="1:21" x14ac:dyDescent="0.3">
      <c r="A424" t="s">
        <v>1727</v>
      </c>
      <c r="B424" t="s">
        <v>258</v>
      </c>
      <c r="C424" t="s">
        <v>618</v>
      </c>
      <c r="D424" t="s">
        <v>78</v>
      </c>
      <c r="E424" t="s">
        <v>110</v>
      </c>
      <c r="F424" s="3">
        <v>45473</v>
      </c>
      <c r="G424" s="3" t="str">
        <f>TEXT(Table1[[#This Row],[Date]],"dddd")</f>
        <v>Sunday</v>
      </c>
      <c r="H424" s="3" t="str">
        <f>TEXT(Table1[[#This Row],[Date]],"mmmm")</f>
        <v>June</v>
      </c>
      <c r="I424" s="3" t="str">
        <f>TEXT(Table1[[#This Row],[Date]],"yyyy")</f>
        <v>2024</v>
      </c>
      <c r="J424" t="s">
        <v>1048</v>
      </c>
      <c r="K424">
        <v>2</v>
      </c>
      <c r="L424">
        <v>201.41</v>
      </c>
      <c r="M424">
        <v>402.82</v>
      </c>
      <c r="O424" t="s">
        <v>22</v>
      </c>
      <c r="P424" t="s">
        <v>9529</v>
      </c>
      <c r="Q424" t="s">
        <v>31</v>
      </c>
      <c r="R424">
        <v>2.7</v>
      </c>
      <c r="S424" t="str">
        <f>IF(Table1[Audit_Score]&gt;3,"Excellent",IF(Table1[Audit_Score]&gt;=2,"Good","Poor"))</f>
        <v>Good</v>
      </c>
      <c r="T424" t="s">
        <v>1728</v>
      </c>
    </row>
    <row r="425" spans="1:21" x14ac:dyDescent="0.3">
      <c r="A425" t="s">
        <v>1729</v>
      </c>
      <c r="B425" t="s">
        <v>1245</v>
      </c>
      <c r="C425" t="s">
        <v>633</v>
      </c>
      <c r="D425" t="s">
        <v>36</v>
      </c>
      <c r="E425" t="s">
        <v>72</v>
      </c>
      <c r="F425" s="3">
        <v>45682</v>
      </c>
      <c r="G425" s="3" t="str">
        <f>TEXT(Table1[[#This Row],[Date]],"dddd")</f>
        <v>Saturday</v>
      </c>
      <c r="H425" s="3" t="str">
        <f>TEXT(Table1[[#This Row],[Date]],"mmmm")</f>
        <v>January</v>
      </c>
      <c r="I425" s="3" t="str">
        <f>TEXT(Table1[[#This Row],[Date]],"yyyy")</f>
        <v>2025</v>
      </c>
      <c r="J425" t="s">
        <v>1730</v>
      </c>
      <c r="K425">
        <v>43</v>
      </c>
      <c r="L425">
        <v>141.66</v>
      </c>
      <c r="M425">
        <v>6091.38</v>
      </c>
      <c r="O425" t="s">
        <v>30</v>
      </c>
      <c r="P425" t="s">
        <v>9528</v>
      </c>
      <c r="Q425" t="s">
        <v>87</v>
      </c>
      <c r="R425">
        <v>1.7</v>
      </c>
      <c r="S425" t="str">
        <f>IF(Table1[Audit_Score]&gt;3,"Excellent",IF(Table1[Audit_Score]&gt;=2,"Good","Poor"))</f>
        <v>Poor</v>
      </c>
      <c r="T425" t="s">
        <v>1731</v>
      </c>
    </row>
    <row r="426" spans="1:21" x14ac:dyDescent="0.3">
      <c r="A426" t="s">
        <v>1732</v>
      </c>
      <c r="B426" t="s">
        <v>126</v>
      </c>
      <c r="C426" t="s">
        <v>1733</v>
      </c>
      <c r="D426" t="s">
        <v>19</v>
      </c>
      <c r="E426" t="s">
        <v>198</v>
      </c>
      <c r="F426" s="3">
        <v>45567</v>
      </c>
      <c r="G426" s="3" t="str">
        <f>TEXT(Table1[[#This Row],[Date]],"dddd")</f>
        <v>Wednesday</v>
      </c>
      <c r="H426" s="3" t="str">
        <f>TEXT(Table1[[#This Row],[Date]],"mmmm")</f>
        <v>October</v>
      </c>
      <c r="I426" s="3" t="str">
        <f>TEXT(Table1[[#This Row],[Date]],"yyyy")</f>
        <v>2024</v>
      </c>
      <c r="J426" t="s">
        <v>1297</v>
      </c>
      <c r="K426">
        <v>15</v>
      </c>
      <c r="L426">
        <v>253.44</v>
      </c>
      <c r="M426">
        <v>3801.6</v>
      </c>
      <c r="O426" t="s">
        <v>39</v>
      </c>
      <c r="P426" t="s">
        <v>9529</v>
      </c>
      <c r="Q426" t="s">
        <v>87</v>
      </c>
      <c r="R426">
        <v>3.3</v>
      </c>
      <c r="S426" t="str">
        <f>IF(Table1[Audit_Score]&gt;3,"Excellent",IF(Table1[Audit_Score]&gt;=2,"Good","Poor"))</f>
        <v>Excellent</v>
      </c>
      <c r="T426" t="s">
        <v>1734</v>
      </c>
    </row>
    <row r="427" spans="1:21" x14ac:dyDescent="0.3">
      <c r="A427" t="s">
        <v>1735</v>
      </c>
      <c r="B427" t="s">
        <v>762</v>
      </c>
      <c r="C427" t="s">
        <v>295</v>
      </c>
      <c r="D427" t="s">
        <v>45</v>
      </c>
      <c r="E427" t="s">
        <v>296</v>
      </c>
      <c r="F427" s="3">
        <v>45757</v>
      </c>
      <c r="G427" s="3" t="str">
        <f>TEXT(Table1[[#This Row],[Date]],"dddd")</f>
        <v>Thursday</v>
      </c>
      <c r="H427" s="3" t="str">
        <f>TEXT(Table1[[#This Row],[Date]],"mmmm")</f>
        <v>April</v>
      </c>
      <c r="I427" s="3" t="str">
        <f>TEXT(Table1[[#This Row],[Date]],"yyyy")</f>
        <v>2025</v>
      </c>
      <c r="J427" t="s">
        <v>1736</v>
      </c>
      <c r="K427">
        <v>34</v>
      </c>
      <c r="L427">
        <v>77.42</v>
      </c>
      <c r="M427">
        <v>2632.28</v>
      </c>
      <c r="O427" t="s">
        <v>48</v>
      </c>
      <c r="P427" t="s">
        <v>9528</v>
      </c>
      <c r="Q427" t="s">
        <v>31</v>
      </c>
      <c r="R427">
        <v>2.7</v>
      </c>
      <c r="S427" t="str">
        <f>IF(Table1[Audit_Score]&gt;3,"Excellent",IF(Table1[Audit_Score]&gt;=2,"Good","Poor"))</f>
        <v>Good</v>
      </c>
      <c r="T427" t="s">
        <v>1737</v>
      </c>
    </row>
    <row r="428" spans="1:21" x14ac:dyDescent="0.3">
      <c r="A428" t="s">
        <v>1738</v>
      </c>
      <c r="B428" t="s">
        <v>1739</v>
      </c>
      <c r="C428" t="s">
        <v>1649</v>
      </c>
      <c r="D428" t="s">
        <v>36</v>
      </c>
      <c r="E428" t="s">
        <v>37</v>
      </c>
      <c r="F428" s="3">
        <v>45402</v>
      </c>
      <c r="G428" s="3" t="str">
        <f>TEXT(Table1[[#This Row],[Date]],"dddd")</f>
        <v>Saturday</v>
      </c>
      <c r="H428" s="3" t="str">
        <f>TEXT(Table1[[#This Row],[Date]],"mmmm")</f>
        <v>April</v>
      </c>
      <c r="I428" s="3" t="str">
        <f>TEXT(Table1[[#This Row],[Date]],"yyyy")</f>
        <v>2024</v>
      </c>
      <c r="J428" t="s">
        <v>1740</v>
      </c>
      <c r="K428">
        <v>14</v>
      </c>
      <c r="L428">
        <v>323.02999999999997</v>
      </c>
      <c r="M428">
        <v>4522.42</v>
      </c>
      <c r="O428" t="s">
        <v>105</v>
      </c>
      <c r="P428" t="s">
        <v>9528</v>
      </c>
      <c r="Q428" t="s">
        <v>31</v>
      </c>
      <c r="R428">
        <v>1.7</v>
      </c>
      <c r="S428" t="str">
        <f>IF(Table1[Audit_Score]&gt;3,"Excellent",IF(Table1[Audit_Score]&gt;=2,"Good","Poor"))</f>
        <v>Poor</v>
      </c>
      <c r="T428" t="s">
        <v>1741</v>
      </c>
    </row>
    <row r="429" spans="1:21" x14ac:dyDescent="0.3">
      <c r="A429" t="s">
        <v>1742</v>
      </c>
      <c r="B429" t="s">
        <v>440</v>
      </c>
      <c r="C429" t="s">
        <v>276</v>
      </c>
      <c r="D429" t="s">
        <v>36</v>
      </c>
      <c r="E429" t="s">
        <v>209</v>
      </c>
      <c r="F429" s="3">
        <v>45609</v>
      </c>
      <c r="G429" s="3" t="str">
        <f>TEXT(Table1[[#This Row],[Date]],"dddd")</f>
        <v>Wednesday</v>
      </c>
      <c r="H429" s="3" t="str">
        <f>TEXT(Table1[[#This Row],[Date]],"mmmm")</f>
        <v>November</v>
      </c>
      <c r="I429" s="3" t="str">
        <f>TEXT(Table1[[#This Row],[Date]],"yyyy")</f>
        <v>2024</v>
      </c>
      <c r="J429" t="s">
        <v>1743</v>
      </c>
      <c r="K429">
        <v>49</v>
      </c>
      <c r="L429">
        <v>183.81</v>
      </c>
      <c r="M429">
        <v>9006.69</v>
      </c>
      <c r="O429" t="s">
        <v>105</v>
      </c>
      <c r="P429" t="s">
        <v>9528</v>
      </c>
      <c r="Q429" t="s">
        <v>31</v>
      </c>
      <c r="R429">
        <v>1.9</v>
      </c>
      <c r="S429" t="str">
        <f>IF(Table1[Audit_Score]&gt;3,"Excellent",IF(Table1[Audit_Score]&gt;=2,"Good","Poor"))</f>
        <v>Poor</v>
      </c>
      <c r="T429" t="s">
        <v>1744</v>
      </c>
    </row>
    <row r="430" spans="1:21" x14ac:dyDescent="0.3">
      <c r="A430" t="s">
        <v>1745</v>
      </c>
      <c r="B430" t="s">
        <v>169</v>
      </c>
      <c r="C430" t="s">
        <v>1062</v>
      </c>
      <c r="D430" t="s">
        <v>36</v>
      </c>
      <c r="E430" t="s">
        <v>198</v>
      </c>
      <c r="F430" s="3">
        <v>45762</v>
      </c>
      <c r="G430" s="3" t="str">
        <f>TEXT(Table1[[#This Row],[Date]],"dddd")</f>
        <v>Tuesday</v>
      </c>
      <c r="H430" s="3" t="str">
        <f>TEXT(Table1[[#This Row],[Date]],"mmmm")</f>
        <v>April</v>
      </c>
      <c r="I430" s="3" t="str">
        <f>TEXT(Table1[[#This Row],[Date]],"yyyy")</f>
        <v>2025</v>
      </c>
      <c r="J430" t="s">
        <v>1043</v>
      </c>
      <c r="K430">
        <v>22</v>
      </c>
      <c r="L430">
        <v>326.64</v>
      </c>
      <c r="M430">
        <v>7186.08</v>
      </c>
      <c r="O430" t="s">
        <v>105</v>
      </c>
      <c r="P430" t="s">
        <v>9528</v>
      </c>
      <c r="Q430" t="s">
        <v>87</v>
      </c>
      <c r="R430">
        <v>1.8</v>
      </c>
      <c r="S430" t="str">
        <f>IF(Table1[Audit_Score]&gt;3,"Excellent",IF(Table1[Audit_Score]&gt;=2,"Good","Poor"))</f>
        <v>Poor</v>
      </c>
      <c r="T430" t="s">
        <v>1746</v>
      </c>
      <c r="U430" t="s">
        <v>41</v>
      </c>
    </row>
    <row r="431" spans="1:21" x14ac:dyDescent="0.3">
      <c r="A431" t="s">
        <v>1747</v>
      </c>
      <c r="B431" t="s">
        <v>527</v>
      </c>
      <c r="C431" t="s">
        <v>1748</v>
      </c>
      <c r="D431" t="s">
        <v>19</v>
      </c>
      <c r="E431" t="s">
        <v>20</v>
      </c>
      <c r="F431" s="3">
        <v>45772</v>
      </c>
      <c r="G431" s="3" t="str">
        <f>TEXT(Table1[[#This Row],[Date]],"dddd")</f>
        <v>Friday</v>
      </c>
      <c r="H431" s="3" t="str">
        <f>TEXT(Table1[[#This Row],[Date]],"mmmm")</f>
        <v>April</v>
      </c>
      <c r="I431" s="3" t="str">
        <f>TEXT(Table1[[#This Row],[Date]],"yyyy")</f>
        <v>2025</v>
      </c>
      <c r="J431" t="s">
        <v>666</v>
      </c>
      <c r="K431">
        <v>35</v>
      </c>
      <c r="L431">
        <v>245.92</v>
      </c>
      <c r="M431">
        <v>8607.2000000000007</v>
      </c>
      <c r="O431" t="s">
        <v>30</v>
      </c>
      <c r="P431" t="s">
        <v>9528</v>
      </c>
      <c r="Q431" t="s">
        <v>31</v>
      </c>
      <c r="R431">
        <v>2.7</v>
      </c>
      <c r="S431" t="str">
        <f>IF(Table1[Audit_Score]&gt;3,"Excellent",IF(Table1[Audit_Score]&gt;=2,"Good","Poor"))</f>
        <v>Good</v>
      </c>
      <c r="T431" t="s">
        <v>1749</v>
      </c>
    </row>
    <row r="432" spans="1:21" x14ac:dyDescent="0.3">
      <c r="A432" t="s">
        <v>1750</v>
      </c>
      <c r="B432" t="s">
        <v>1751</v>
      </c>
      <c r="C432" t="s">
        <v>301</v>
      </c>
      <c r="D432" t="s">
        <v>19</v>
      </c>
      <c r="E432" t="s">
        <v>20</v>
      </c>
      <c r="F432" s="3">
        <v>45441</v>
      </c>
      <c r="G432" s="3" t="str">
        <f>TEXT(Table1[[#This Row],[Date]],"dddd")</f>
        <v>Wednesday</v>
      </c>
      <c r="H432" s="3" t="str">
        <f>TEXT(Table1[[#This Row],[Date]],"mmmm")</f>
        <v>May</v>
      </c>
      <c r="I432" s="3" t="str">
        <f>TEXT(Table1[[#This Row],[Date]],"yyyy")</f>
        <v>2024</v>
      </c>
      <c r="J432" t="s">
        <v>1752</v>
      </c>
      <c r="K432">
        <v>30</v>
      </c>
      <c r="L432">
        <v>359.93</v>
      </c>
      <c r="M432">
        <v>10797.9</v>
      </c>
      <c r="O432" t="s">
        <v>105</v>
      </c>
      <c r="P432" t="s">
        <v>9528</v>
      </c>
      <c r="Q432" t="s">
        <v>31</v>
      </c>
      <c r="R432">
        <v>1.6</v>
      </c>
      <c r="S432" t="str">
        <f>IF(Table1[Audit_Score]&gt;3,"Excellent",IF(Table1[Audit_Score]&gt;=2,"Good","Poor"))</f>
        <v>Poor</v>
      </c>
      <c r="T432" t="s">
        <v>1753</v>
      </c>
    </row>
    <row r="433" spans="1:21" x14ac:dyDescent="0.3">
      <c r="A433" t="s">
        <v>1754</v>
      </c>
      <c r="B433" t="s">
        <v>688</v>
      </c>
      <c r="C433" t="s">
        <v>219</v>
      </c>
      <c r="D433" t="s">
        <v>45</v>
      </c>
      <c r="E433" t="s">
        <v>46</v>
      </c>
      <c r="F433" s="3">
        <v>45354</v>
      </c>
      <c r="G433" s="3" t="str">
        <f>TEXT(Table1[[#This Row],[Date]],"dddd")</f>
        <v>Sunday</v>
      </c>
      <c r="H433" s="3" t="str">
        <f>TEXT(Table1[[#This Row],[Date]],"mmmm")</f>
        <v>March</v>
      </c>
      <c r="I433" s="3" t="str">
        <f>TEXT(Table1[[#This Row],[Date]],"yyyy")</f>
        <v>2024</v>
      </c>
      <c r="J433" t="s">
        <v>1755</v>
      </c>
      <c r="K433">
        <v>30</v>
      </c>
      <c r="L433">
        <v>189.84</v>
      </c>
      <c r="M433">
        <v>5695.2</v>
      </c>
      <c r="O433" t="s">
        <v>39</v>
      </c>
      <c r="P433" t="s">
        <v>9529</v>
      </c>
      <c r="Q433" t="s">
        <v>31</v>
      </c>
      <c r="R433">
        <v>2.2999999999999998</v>
      </c>
      <c r="S433" t="str">
        <f>IF(Table1[Audit_Score]&gt;3,"Excellent",IF(Table1[Audit_Score]&gt;=2,"Good","Poor"))</f>
        <v>Good</v>
      </c>
      <c r="T433" t="s">
        <v>1756</v>
      </c>
    </row>
    <row r="434" spans="1:21" x14ac:dyDescent="0.3">
      <c r="A434" t="s">
        <v>1757</v>
      </c>
      <c r="B434" t="s">
        <v>655</v>
      </c>
      <c r="C434" t="s">
        <v>518</v>
      </c>
      <c r="D434" t="s">
        <v>78</v>
      </c>
      <c r="E434" t="s">
        <v>110</v>
      </c>
      <c r="F434" s="3">
        <v>45433</v>
      </c>
      <c r="G434" s="3" t="str">
        <f>TEXT(Table1[[#This Row],[Date]],"dddd")</f>
        <v>Tuesday</v>
      </c>
      <c r="H434" s="3" t="str">
        <f>TEXT(Table1[[#This Row],[Date]],"mmmm")</f>
        <v>May</v>
      </c>
      <c r="I434" s="3" t="str">
        <f>TEXT(Table1[[#This Row],[Date]],"yyyy")</f>
        <v>2024</v>
      </c>
      <c r="J434" t="s">
        <v>281</v>
      </c>
      <c r="K434">
        <v>14</v>
      </c>
      <c r="L434">
        <v>215.57</v>
      </c>
      <c r="M434">
        <v>3017.98</v>
      </c>
      <c r="O434" t="s">
        <v>30</v>
      </c>
      <c r="P434" t="s">
        <v>9528</v>
      </c>
      <c r="Q434" t="s">
        <v>31</v>
      </c>
      <c r="R434">
        <v>4.7</v>
      </c>
      <c r="S434" t="str">
        <f>IF(Table1[Audit_Score]&gt;3,"Excellent",IF(Table1[Audit_Score]&gt;=2,"Good","Poor"))</f>
        <v>Excellent</v>
      </c>
      <c r="T434" t="s">
        <v>1758</v>
      </c>
    </row>
    <row r="435" spans="1:21" x14ac:dyDescent="0.3">
      <c r="A435" t="s">
        <v>1759</v>
      </c>
      <c r="B435" t="s">
        <v>1760</v>
      </c>
      <c r="C435" t="s">
        <v>912</v>
      </c>
      <c r="D435" t="s">
        <v>45</v>
      </c>
      <c r="E435" t="s">
        <v>65</v>
      </c>
      <c r="F435" s="3">
        <v>45358</v>
      </c>
      <c r="G435" s="3" t="str">
        <f>TEXT(Table1[[#This Row],[Date]],"dddd")</f>
        <v>Thursday</v>
      </c>
      <c r="H435" s="3" t="str">
        <f>TEXT(Table1[[#This Row],[Date]],"mmmm")</f>
        <v>March</v>
      </c>
      <c r="I435" s="3" t="str">
        <f>TEXT(Table1[[#This Row],[Date]],"yyyy")</f>
        <v>2024</v>
      </c>
      <c r="J435" t="s">
        <v>1761</v>
      </c>
      <c r="K435">
        <v>40</v>
      </c>
      <c r="L435">
        <v>268.19</v>
      </c>
      <c r="M435">
        <v>10727.6</v>
      </c>
      <c r="O435" t="s">
        <v>67</v>
      </c>
      <c r="P435" t="s">
        <v>9528</v>
      </c>
      <c r="Q435" t="s">
        <v>31</v>
      </c>
      <c r="R435">
        <v>2</v>
      </c>
      <c r="S435" t="str">
        <f>IF(Table1[Audit_Score]&gt;3,"Excellent",IF(Table1[Audit_Score]&gt;=2,"Good","Poor"))</f>
        <v>Good</v>
      </c>
      <c r="T435" t="s">
        <v>1762</v>
      </c>
      <c r="U435" t="s">
        <v>41</v>
      </c>
    </row>
    <row r="436" spans="1:21" x14ac:dyDescent="0.3">
      <c r="A436" t="s">
        <v>1763</v>
      </c>
      <c r="B436" t="s">
        <v>1764</v>
      </c>
      <c r="C436" t="s">
        <v>555</v>
      </c>
      <c r="D436" t="s">
        <v>19</v>
      </c>
      <c r="E436" t="s">
        <v>20</v>
      </c>
      <c r="F436" s="3">
        <v>45470</v>
      </c>
      <c r="G436" s="3" t="str">
        <f>TEXT(Table1[[#This Row],[Date]],"dddd")</f>
        <v>Thursday</v>
      </c>
      <c r="H436" s="3" t="str">
        <f>TEXT(Table1[[#This Row],[Date]],"mmmm")</f>
        <v>June</v>
      </c>
      <c r="I436" s="3" t="str">
        <f>TEXT(Table1[[#This Row],[Date]],"yyyy")</f>
        <v>2024</v>
      </c>
      <c r="J436" t="s">
        <v>1765</v>
      </c>
      <c r="K436">
        <v>42</v>
      </c>
      <c r="L436">
        <v>112.38</v>
      </c>
      <c r="M436">
        <v>4719.96</v>
      </c>
      <c r="O436" t="s">
        <v>30</v>
      </c>
      <c r="P436" t="s">
        <v>9529</v>
      </c>
      <c r="Q436" t="s">
        <v>31</v>
      </c>
      <c r="R436">
        <v>1.9</v>
      </c>
      <c r="S436" t="str">
        <f>IF(Table1[Audit_Score]&gt;3,"Excellent",IF(Table1[Audit_Score]&gt;=2,"Good","Poor"))</f>
        <v>Poor</v>
      </c>
      <c r="T436" t="s">
        <v>1766</v>
      </c>
    </row>
    <row r="437" spans="1:21" x14ac:dyDescent="0.3">
      <c r="A437" t="s">
        <v>1767</v>
      </c>
      <c r="B437" t="s">
        <v>683</v>
      </c>
      <c r="C437" t="s">
        <v>1768</v>
      </c>
      <c r="D437" t="str">
        <f>VLOOKUP(Table1[[#This Row],[City]],Store_Info!C:D,2,0)</f>
        <v>Cairo</v>
      </c>
      <c r="E437" t="s">
        <v>198</v>
      </c>
      <c r="F437" s="3">
        <v>45305</v>
      </c>
      <c r="G437" s="3" t="str">
        <f>TEXT(Table1[[#This Row],[Date]],"dddd")</f>
        <v>Sunday</v>
      </c>
      <c r="H437" s="3" t="str">
        <f>TEXT(Table1[[#This Row],[Date]],"mmmm")</f>
        <v>January</v>
      </c>
      <c r="I437" s="3" t="str">
        <f>TEXT(Table1[[#This Row],[Date]],"yyyy")</f>
        <v>2024</v>
      </c>
      <c r="J437" t="s">
        <v>1769</v>
      </c>
      <c r="K437">
        <v>43</v>
      </c>
      <c r="L437">
        <v>47.25</v>
      </c>
      <c r="M437">
        <v>2031.75</v>
      </c>
      <c r="O437" t="s">
        <v>48</v>
      </c>
      <c r="P437" t="s">
        <v>9529</v>
      </c>
      <c r="Q437" t="s">
        <v>31</v>
      </c>
      <c r="R437">
        <v>3.2</v>
      </c>
      <c r="S437" t="str">
        <f>IF(Table1[Audit_Score]&gt;3,"Excellent",IF(Table1[Audit_Score]&gt;=2,"Good","Poor"))</f>
        <v>Excellent</v>
      </c>
      <c r="T437" t="s">
        <v>1770</v>
      </c>
      <c r="U437" t="s">
        <v>41</v>
      </c>
    </row>
    <row r="438" spans="1:21" x14ac:dyDescent="0.3">
      <c r="A438" t="s">
        <v>1771</v>
      </c>
      <c r="B438" t="s">
        <v>1772</v>
      </c>
      <c r="C438" t="s">
        <v>1773</v>
      </c>
      <c r="D438" t="s">
        <v>45</v>
      </c>
      <c r="E438" t="s">
        <v>46</v>
      </c>
      <c r="F438" s="3">
        <v>45616</v>
      </c>
      <c r="G438" s="3" t="str">
        <f>TEXT(Table1[[#This Row],[Date]],"dddd")</f>
        <v>Wednesday</v>
      </c>
      <c r="H438" s="3" t="str">
        <f>TEXT(Table1[[#This Row],[Date]],"mmmm")</f>
        <v>November</v>
      </c>
      <c r="I438" s="3" t="str">
        <f>TEXT(Table1[[#This Row],[Date]],"yyyy")</f>
        <v>2024</v>
      </c>
      <c r="J438" t="s">
        <v>1511</v>
      </c>
      <c r="K438">
        <v>41</v>
      </c>
      <c r="L438">
        <v>166.51</v>
      </c>
      <c r="M438">
        <v>6826.91</v>
      </c>
      <c r="O438" t="s">
        <v>30</v>
      </c>
      <c r="P438" t="s">
        <v>9529</v>
      </c>
      <c r="Q438" t="s">
        <v>31</v>
      </c>
      <c r="R438">
        <v>1.3</v>
      </c>
      <c r="S438" t="str">
        <f>IF(Table1[Audit_Score]&gt;3,"Excellent",IF(Table1[Audit_Score]&gt;=2,"Good","Poor"))</f>
        <v>Poor</v>
      </c>
      <c r="T438" t="s">
        <v>1774</v>
      </c>
    </row>
    <row r="439" spans="1:21" x14ac:dyDescent="0.3">
      <c r="A439" t="s">
        <v>1775</v>
      </c>
      <c r="B439" t="s">
        <v>1776</v>
      </c>
      <c r="C439" t="s">
        <v>586</v>
      </c>
      <c r="D439" t="s">
        <v>36</v>
      </c>
      <c r="E439" t="s">
        <v>85</v>
      </c>
      <c r="F439" s="3">
        <v>45949</v>
      </c>
      <c r="G439" s="3" t="str">
        <f>TEXT(Table1[[#This Row],[Date]],"dddd")</f>
        <v>Sunday</v>
      </c>
      <c r="H439" s="3" t="str">
        <f>TEXT(Table1[[#This Row],[Date]],"mmmm")</f>
        <v>October</v>
      </c>
      <c r="I439" s="3" t="str">
        <f>TEXT(Table1[[#This Row],[Date]],"yyyy")</f>
        <v>2025</v>
      </c>
      <c r="J439" t="s">
        <v>1777</v>
      </c>
      <c r="K439">
        <v>22</v>
      </c>
      <c r="L439">
        <v>136.59</v>
      </c>
      <c r="M439">
        <v>3004.98</v>
      </c>
      <c r="O439" t="s">
        <v>30</v>
      </c>
      <c r="P439" t="s">
        <v>9528</v>
      </c>
      <c r="Q439" t="s">
        <v>23</v>
      </c>
      <c r="R439">
        <v>4.0999999999999996</v>
      </c>
      <c r="S439" t="str">
        <f>IF(Table1[Audit_Score]&gt;3,"Excellent",IF(Table1[Audit_Score]&gt;=2,"Good","Poor"))</f>
        <v>Excellent</v>
      </c>
      <c r="T439" t="s">
        <v>1778</v>
      </c>
    </row>
    <row r="440" spans="1:21" x14ac:dyDescent="0.3">
      <c r="A440" t="s">
        <v>1779</v>
      </c>
      <c r="B440" t="s">
        <v>1213</v>
      </c>
      <c r="C440" t="s">
        <v>1780</v>
      </c>
      <c r="D440" t="s">
        <v>58</v>
      </c>
      <c r="E440" t="s">
        <v>154</v>
      </c>
      <c r="F440" s="3">
        <v>45443</v>
      </c>
      <c r="G440" s="3" t="str">
        <f>TEXT(Table1[[#This Row],[Date]],"dddd")</f>
        <v>Friday</v>
      </c>
      <c r="H440" s="3" t="str">
        <f>TEXT(Table1[[#This Row],[Date]],"mmmm")</f>
        <v>May</v>
      </c>
      <c r="I440" s="3" t="str">
        <f>TEXT(Table1[[#This Row],[Date]],"yyyy")</f>
        <v>2024</v>
      </c>
      <c r="J440" t="s">
        <v>1781</v>
      </c>
      <c r="K440">
        <v>49</v>
      </c>
      <c r="L440">
        <v>68.56</v>
      </c>
      <c r="M440">
        <v>3359.44</v>
      </c>
      <c r="O440" t="s">
        <v>30</v>
      </c>
      <c r="P440" t="s">
        <v>9528</v>
      </c>
      <c r="Q440" t="s">
        <v>31</v>
      </c>
      <c r="R440">
        <v>4.0999999999999996</v>
      </c>
      <c r="S440" t="str">
        <f>IF(Table1[Audit_Score]&gt;3,"Excellent",IF(Table1[Audit_Score]&gt;=2,"Good","Poor"))</f>
        <v>Excellent</v>
      </c>
      <c r="T440" t="s">
        <v>1782</v>
      </c>
      <c r="U440" t="s">
        <v>41</v>
      </c>
    </row>
    <row r="441" spans="1:21" x14ac:dyDescent="0.3">
      <c r="A441" t="s">
        <v>1783</v>
      </c>
      <c r="B441" t="s">
        <v>1331</v>
      </c>
      <c r="C441" t="s">
        <v>115</v>
      </c>
      <c r="D441" t="s">
        <v>45</v>
      </c>
      <c r="E441" t="s">
        <v>116</v>
      </c>
      <c r="F441" s="3">
        <v>45402</v>
      </c>
      <c r="G441" s="3" t="str">
        <f>TEXT(Table1[[#This Row],[Date]],"dddd")</f>
        <v>Saturday</v>
      </c>
      <c r="H441" s="3" t="str">
        <f>TEXT(Table1[[#This Row],[Date]],"mmmm")</f>
        <v>April</v>
      </c>
      <c r="I441" s="3" t="str">
        <f>TEXT(Table1[[#This Row],[Date]],"yyyy")</f>
        <v>2024</v>
      </c>
      <c r="J441" t="s">
        <v>1784</v>
      </c>
      <c r="K441">
        <v>19</v>
      </c>
      <c r="L441">
        <v>178.05</v>
      </c>
      <c r="M441">
        <v>3382.95</v>
      </c>
      <c r="O441" t="s">
        <v>67</v>
      </c>
      <c r="P441" t="s">
        <v>9529</v>
      </c>
      <c r="Q441" t="s">
        <v>31</v>
      </c>
      <c r="R441">
        <v>2.2000000000000002</v>
      </c>
      <c r="S441" t="str">
        <f>IF(Table1[Audit_Score]&gt;3,"Excellent",IF(Table1[Audit_Score]&gt;=2,"Good","Poor"))</f>
        <v>Good</v>
      </c>
      <c r="T441" t="s">
        <v>1785</v>
      </c>
    </row>
    <row r="442" spans="1:21" x14ac:dyDescent="0.3">
      <c r="A442" t="s">
        <v>1786</v>
      </c>
      <c r="B442" t="s">
        <v>1787</v>
      </c>
      <c r="C442" t="s">
        <v>1788</v>
      </c>
      <c r="D442" t="s">
        <v>78</v>
      </c>
      <c r="E442" t="s">
        <v>132</v>
      </c>
      <c r="F442" s="3">
        <v>45376</v>
      </c>
      <c r="G442" s="3" t="str">
        <f>TEXT(Table1[[#This Row],[Date]],"dddd")</f>
        <v>Monday</v>
      </c>
      <c r="H442" s="3" t="str">
        <f>TEXT(Table1[[#This Row],[Date]],"mmmm")</f>
        <v>March</v>
      </c>
      <c r="I442" s="3" t="str">
        <f>TEXT(Table1[[#This Row],[Date]],"yyyy")</f>
        <v>2024</v>
      </c>
      <c r="J442" t="s">
        <v>1789</v>
      </c>
      <c r="K442">
        <v>3</v>
      </c>
      <c r="L442">
        <v>191.55</v>
      </c>
      <c r="M442">
        <v>574.65</v>
      </c>
      <c r="O442" t="s">
        <v>67</v>
      </c>
      <c r="P442" t="s">
        <v>9528</v>
      </c>
      <c r="Q442" t="s">
        <v>31</v>
      </c>
      <c r="R442">
        <v>1.1000000000000001</v>
      </c>
      <c r="S442" t="str">
        <f>IF(Table1[Audit_Score]&gt;3,"Excellent",IF(Table1[Audit_Score]&gt;=2,"Good","Poor"))</f>
        <v>Poor</v>
      </c>
      <c r="T442" t="s">
        <v>1790</v>
      </c>
    </row>
    <row r="443" spans="1:21" x14ac:dyDescent="0.3">
      <c r="A443" t="s">
        <v>1791</v>
      </c>
      <c r="B443" t="s">
        <v>294</v>
      </c>
      <c r="C443" t="s">
        <v>785</v>
      </c>
      <c r="D443" t="s">
        <v>19</v>
      </c>
      <c r="E443" t="s">
        <v>28</v>
      </c>
      <c r="F443" s="3">
        <v>45819</v>
      </c>
      <c r="G443" s="3" t="str">
        <f>TEXT(Table1[[#This Row],[Date]],"dddd")</f>
        <v>Wednesday</v>
      </c>
      <c r="H443" s="3" t="str">
        <f>TEXT(Table1[[#This Row],[Date]],"mmmm")</f>
        <v>June</v>
      </c>
      <c r="I443" s="3" t="str">
        <f>TEXT(Table1[[#This Row],[Date]],"yyyy")</f>
        <v>2025</v>
      </c>
      <c r="J443" t="s">
        <v>511</v>
      </c>
      <c r="K443">
        <v>21</v>
      </c>
      <c r="L443">
        <v>196.81</v>
      </c>
      <c r="M443">
        <v>4133.01</v>
      </c>
      <c r="O443" t="s">
        <v>30</v>
      </c>
      <c r="P443" t="s">
        <v>9529</v>
      </c>
      <c r="Q443" t="s">
        <v>31</v>
      </c>
      <c r="R443">
        <v>2.1</v>
      </c>
      <c r="S443" t="str">
        <f>IF(Table1[Audit_Score]&gt;3,"Excellent",IF(Table1[Audit_Score]&gt;=2,"Good","Poor"))</f>
        <v>Good</v>
      </c>
      <c r="T443" t="s">
        <v>1792</v>
      </c>
      <c r="U443" t="s">
        <v>41</v>
      </c>
    </row>
    <row r="444" spans="1:21" x14ac:dyDescent="0.3">
      <c r="A444" t="s">
        <v>1793</v>
      </c>
      <c r="B444" t="s">
        <v>576</v>
      </c>
      <c r="C444" t="s">
        <v>143</v>
      </c>
      <c r="D444" t="s">
        <v>36</v>
      </c>
      <c r="E444" t="s">
        <v>85</v>
      </c>
      <c r="F444" s="3">
        <v>45891</v>
      </c>
      <c r="G444" s="3" t="str">
        <f>TEXT(Table1[[#This Row],[Date]],"dddd")</f>
        <v>Friday</v>
      </c>
      <c r="H444" s="3" t="str">
        <f>TEXT(Table1[[#This Row],[Date]],"mmmm")</f>
        <v>August</v>
      </c>
      <c r="I444" s="3" t="str">
        <f>TEXT(Table1[[#This Row],[Date]],"yyyy")</f>
        <v>2025</v>
      </c>
      <c r="J444" t="s">
        <v>1794</v>
      </c>
      <c r="K444">
        <v>21</v>
      </c>
      <c r="L444">
        <v>177.93</v>
      </c>
      <c r="M444">
        <v>3736.53</v>
      </c>
      <c r="O444" t="s">
        <v>30</v>
      </c>
      <c r="P444" t="s">
        <v>9528</v>
      </c>
      <c r="Q444" t="s">
        <v>31</v>
      </c>
      <c r="R444">
        <v>2.4</v>
      </c>
      <c r="S444" t="str">
        <f>IF(Table1[Audit_Score]&gt;3,"Excellent",IF(Table1[Audit_Score]&gt;=2,"Good","Poor"))</f>
        <v>Good</v>
      </c>
      <c r="T444" t="s">
        <v>1795</v>
      </c>
      <c r="U444" t="s">
        <v>41</v>
      </c>
    </row>
    <row r="445" spans="1:21" x14ac:dyDescent="0.3">
      <c r="A445" t="s">
        <v>1796</v>
      </c>
      <c r="B445" t="s">
        <v>1787</v>
      </c>
      <c r="C445" t="s">
        <v>1797</v>
      </c>
      <c r="D445" t="s">
        <v>19</v>
      </c>
      <c r="E445" t="s">
        <v>198</v>
      </c>
      <c r="F445" s="3">
        <v>45544</v>
      </c>
      <c r="G445" s="3" t="str">
        <f>TEXT(Table1[[#This Row],[Date]],"dddd")</f>
        <v>Monday</v>
      </c>
      <c r="H445" s="3" t="str">
        <f>TEXT(Table1[[#This Row],[Date]],"mmmm")</f>
        <v>September</v>
      </c>
      <c r="I445" s="3" t="str">
        <f>TEXT(Table1[[#This Row],[Date]],"yyyy")</f>
        <v>2024</v>
      </c>
      <c r="J445" t="s">
        <v>1798</v>
      </c>
      <c r="K445">
        <v>38</v>
      </c>
      <c r="L445">
        <v>34.01</v>
      </c>
      <c r="M445">
        <v>1292.3800000000001</v>
      </c>
      <c r="O445" t="s">
        <v>48</v>
      </c>
      <c r="P445" t="s">
        <v>9528</v>
      </c>
      <c r="Q445" t="s">
        <v>31</v>
      </c>
      <c r="R445">
        <v>4</v>
      </c>
      <c r="S445" t="str">
        <f>IF(Table1[Audit_Score]&gt;3,"Excellent",IF(Table1[Audit_Score]&gt;=2,"Good","Poor"))</f>
        <v>Excellent</v>
      </c>
      <c r="T445" t="s">
        <v>1799</v>
      </c>
    </row>
    <row r="446" spans="1:21" x14ac:dyDescent="0.3">
      <c r="A446" t="s">
        <v>1800</v>
      </c>
      <c r="B446" t="s">
        <v>1593</v>
      </c>
      <c r="C446" t="s">
        <v>214</v>
      </c>
      <c r="D446" t="s">
        <v>19</v>
      </c>
      <c r="E446" t="s">
        <v>28</v>
      </c>
      <c r="F446" s="3">
        <v>45537</v>
      </c>
      <c r="G446" s="3" t="str">
        <f>TEXT(Table1[[#This Row],[Date]],"dddd")</f>
        <v>Monday</v>
      </c>
      <c r="H446" s="3" t="str">
        <f>TEXT(Table1[[#This Row],[Date]],"mmmm")</f>
        <v>September</v>
      </c>
      <c r="I446" s="3" t="str">
        <f>TEXT(Table1[[#This Row],[Date]],"yyyy")</f>
        <v>2024</v>
      </c>
      <c r="J446" t="s">
        <v>1801</v>
      </c>
      <c r="K446">
        <v>18</v>
      </c>
      <c r="L446">
        <v>351.57</v>
      </c>
      <c r="M446">
        <v>6328.26</v>
      </c>
      <c r="O446" t="s">
        <v>39</v>
      </c>
      <c r="P446" t="s">
        <v>9529</v>
      </c>
      <c r="Q446" t="s">
        <v>23</v>
      </c>
      <c r="R446">
        <v>1.9</v>
      </c>
      <c r="S446" t="str">
        <f>IF(Table1[Audit_Score]&gt;3,"Excellent",IF(Table1[Audit_Score]&gt;=2,"Good","Poor"))</f>
        <v>Poor</v>
      </c>
      <c r="T446" t="s">
        <v>1802</v>
      </c>
    </row>
    <row r="447" spans="1:21" x14ac:dyDescent="0.3">
      <c r="A447" t="s">
        <v>1803</v>
      </c>
      <c r="B447" t="s">
        <v>169</v>
      </c>
      <c r="C447" t="s">
        <v>1804</v>
      </c>
      <c r="D447" t="str">
        <f>VLOOKUP(Table1[[#This Row],[City]],Store_Info!C:D,2,0)</f>
        <v>Cairo</v>
      </c>
      <c r="E447" t="s">
        <v>92</v>
      </c>
      <c r="F447" s="3">
        <v>45321</v>
      </c>
      <c r="G447" s="3" t="str">
        <f>TEXT(Table1[[#This Row],[Date]],"dddd")</f>
        <v>Tuesday</v>
      </c>
      <c r="H447" s="3" t="str">
        <f>TEXT(Table1[[#This Row],[Date]],"mmmm")</f>
        <v>January</v>
      </c>
      <c r="I447" s="3" t="str">
        <f>TEXT(Table1[[#This Row],[Date]],"yyyy")</f>
        <v>2024</v>
      </c>
      <c r="J447" t="s">
        <v>1577</v>
      </c>
      <c r="K447">
        <v>33</v>
      </c>
      <c r="L447">
        <v>123.11</v>
      </c>
      <c r="M447">
        <v>4062.63</v>
      </c>
      <c r="O447" t="s">
        <v>105</v>
      </c>
      <c r="P447" t="s">
        <v>9529</v>
      </c>
      <c r="Q447" t="s">
        <v>87</v>
      </c>
      <c r="R447">
        <v>3.3</v>
      </c>
      <c r="S447" t="str">
        <f>IF(Table1[Audit_Score]&gt;3,"Excellent",IF(Table1[Audit_Score]&gt;=2,"Good","Poor"))</f>
        <v>Excellent</v>
      </c>
      <c r="T447" t="s">
        <v>1805</v>
      </c>
    </row>
    <row r="448" spans="1:21" x14ac:dyDescent="0.3">
      <c r="A448" t="s">
        <v>1806</v>
      </c>
      <c r="B448" t="s">
        <v>1807</v>
      </c>
      <c r="C448" t="s">
        <v>1808</v>
      </c>
      <c r="D448" t="s">
        <v>78</v>
      </c>
      <c r="E448" t="s">
        <v>132</v>
      </c>
      <c r="F448" s="3">
        <v>45519</v>
      </c>
      <c r="G448" s="3" t="str">
        <f>TEXT(Table1[[#This Row],[Date]],"dddd")</f>
        <v>Thursday</v>
      </c>
      <c r="H448" s="3" t="str">
        <f>TEXT(Table1[[#This Row],[Date]],"mmmm")</f>
        <v>August</v>
      </c>
      <c r="I448" s="3" t="str">
        <f>TEXT(Table1[[#This Row],[Date]],"yyyy")</f>
        <v>2024</v>
      </c>
      <c r="J448" t="s">
        <v>1809</v>
      </c>
      <c r="K448">
        <v>19</v>
      </c>
      <c r="L448">
        <v>209.89</v>
      </c>
      <c r="M448">
        <v>3987.91</v>
      </c>
      <c r="O448" t="s">
        <v>48</v>
      </c>
      <c r="P448" t="s">
        <v>9528</v>
      </c>
      <c r="Q448" t="s">
        <v>31</v>
      </c>
      <c r="R448">
        <v>3.8</v>
      </c>
      <c r="S448" t="str">
        <f>IF(Table1[Audit_Score]&gt;3,"Excellent",IF(Table1[Audit_Score]&gt;=2,"Good","Poor"))</f>
        <v>Excellent</v>
      </c>
      <c r="T448" t="s">
        <v>1810</v>
      </c>
    </row>
    <row r="449" spans="1:21" x14ac:dyDescent="0.3">
      <c r="A449" t="s">
        <v>1811</v>
      </c>
      <c r="B449" t="s">
        <v>1812</v>
      </c>
      <c r="C449" t="s">
        <v>165</v>
      </c>
      <c r="D449" t="s">
        <v>58</v>
      </c>
      <c r="E449" t="s">
        <v>154</v>
      </c>
      <c r="F449" s="3">
        <v>45846</v>
      </c>
      <c r="G449" s="3" t="str">
        <f>TEXT(Table1[[#This Row],[Date]],"dddd")</f>
        <v>Tuesday</v>
      </c>
      <c r="H449" s="3" t="str">
        <f>TEXT(Table1[[#This Row],[Date]],"mmmm")</f>
        <v>July</v>
      </c>
      <c r="I449" s="3" t="str">
        <f>TEXT(Table1[[#This Row],[Date]],"yyyy")</f>
        <v>2025</v>
      </c>
      <c r="J449" t="s">
        <v>1813</v>
      </c>
      <c r="K449">
        <v>0</v>
      </c>
      <c r="L449">
        <v>287.93</v>
      </c>
      <c r="M449">
        <v>2303.44</v>
      </c>
      <c r="O449" t="s">
        <v>39</v>
      </c>
      <c r="P449" t="s">
        <v>9528</v>
      </c>
      <c r="Q449" t="s">
        <v>31</v>
      </c>
      <c r="R449">
        <v>2.2999999999999998</v>
      </c>
      <c r="S449" t="str">
        <f>IF(Table1[Audit_Score]&gt;3,"Excellent",IF(Table1[Audit_Score]&gt;=2,"Good","Poor"))</f>
        <v>Good</v>
      </c>
      <c r="T449" t="s">
        <v>1814</v>
      </c>
    </row>
    <row r="450" spans="1:21" x14ac:dyDescent="0.3">
      <c r="A450" t="s">
        <v>1815</v>
      </c>
      <c r="B450" t="s">
        <v>945</v>
      </c>
      <c r="C450" t="s">
        <v>1327</v>
      </c>
      <c r="D450" t="s">
        <v>19</v>
      </c>
      <c r="E450" t="s">
        <v>187</v>
      </c>
      <c r="F450" s="3">
        <v>45407</v>
      </c>
      <c r="G450" s="3" t="str">
        <f>TEXT(Table1[[#This Row],[Date]],"dddd")</f>
        <v>Thursday</v>
      </c>
      <c r="H450" s="3" t="str">
        <f>TEXT(Table1[[#This Row],[Date]],"mmmm")</f>
        <v>April</v>
      </c>
      <c r="I450" s="3" t="str">
        <f>TEXT(Table1[[#This Row],[Date]],"yyyy")</f>
        <v>2024</v>
      </c>
      <c r="J450" t="s">
        <v>1816</v>
      </c>
      <c r="K450">
        <v>12</v>
      </c>
      <c r="L450">
        <v>50.33</v>
      </c>
      <c r="M450">
        <v>603.96</v>
      </c>
      <c r="O450" t="s">
        <v>22</v>
      </c>
      <c r="P450" t="s">
        <v>9529</v>
      </c>
      <c r="Q450" t="s">
        <v>31</v>
      </c>
      <c r="R450">
        <v>1.9</v>
      </c>
      <c r="S450" t="str">
        <f>IF(Table1[Audit_Score]&gt;3,"Excellent",IF(Table1[Audit_Score]&gt;=2,"Good","Poor"))</f>
        <v>Poor</v>
      </c>
      <c r="T450" t="s">
        <v>1817</v>
      </c>
    </row>
    <row r="451" spans="1:21" x14ac:dyDescent="0.3">
      <c r="A451" t="s">
        <v>1818</v>
      </c>
      <c r="B451" t="s">
        <v>1644</v>
      </c>
      <c r="C451" t="s">
        <v>1819</v>
      </c>
      <c r="D451" t="s">
        <v>45</v>
      </c>
      <c r="E451" t="s">
        <v>116</v>
      </c>
      <c r="F451" s="3">
        <v>45489</v>
      </c>
      <c r="G451" s="3" t="str">
        <f>TEXT(Table1[[#This Row],[Date]],"dddd")</f>
        <v>Tuesday</v>
      </c>
      <c r="H451" s="3" t="str">
        <f>TEXT(Table1[[#This Row],[Date]],"mmmm")</f>
        <v>July</v>
      </c>
      <c r="I451" s="3" t="str">
        <f>TEXT(Table1[[#This Row],[Date]],"yyyy")</f>
        <v>2024</v>
      </c>
      <c r="J451" t="s">
        <v>1820</v>
      </c>
      <c r="K451">
        <v>25</v>
      </c>
      <c r="L451">
        <v>178.5</v>
      </c>
      <c r="M451">
        <v>4462.5</v>
      </c>
      <c r="O451" t="s">
        <v>39</v>
      </c>
      <c r="P451" t="s">
        <v>9528</v>
      </c>
      <c r="Q451" t="s">
        <v>31</v>
      </c>
      <c r="R451">
        <v>3.2</v>
      </c>
      <c r="S451" t="str">
        <f>IF(Table1[Audit_Score]&gt;3,"Excellent",IF(Table1[Audit_Score]&gt;=2,"Good","Poor"))</f>
        <v>Excellent</v>
      </c>
      <c r="T451" t="s">
        <v>1821</v>
      </c>
    </row>
    <row r="452" spans="1:21" x14ac:dyDescent="0.3">
      <c r="A452" t="s">
        <v>1822</v>
      </c>
      <c r="B452" t="s">
        <v>1593</v>
      </c>
      <c r="C452" t="s">
        <v>1177</v>
      </c>
      <c r="D452" t="s">
        <v>19</v>
      </c>
      <c r="E452" t="s">
        <v>198</v>
      </c>
      <c r="F452" s="3">
        <v>45545</v>
      </c>
      <c r="G452" s="3" t="str">
        <f>TEXT(Table1[[#This Row],[Date]],"dddd")</f>
        <v>Tuesday</v>
      </c>
      <c r="H452" s="3" t="str">
        <f>TEXT(Table1[[#This Row],[Date]],"mmmm")</f>
        <v>September</v>
      </c>
      <c r="I452" s="3" t="str">
        <f>TEXT(Table1[[#This Row],[Date]],"yyyy")</f>
        <v>2024</v>
      </c>
      <c r="J452" t="s">
        <v>1823</v>
      </c>
      <c r="K452">
        <v>46</v>
      </c>
      <c r="L452">
        <v>228.97</v>
      </c>
      <c r="M452">
        <v>10532.62</v>
      </c>
      <c r="O452" t="s">
        <v>105</v>
      </c>
      <c r="P452" t="s">
        <v>9528</v>
      </c>
      <c r="Q452" t="s">
        <v>31</v>
      </c>
      <c r="R452">
        <v>4.7</v>
      </c>
      <c r="S452" t="str">
        <f>IF(Table1[Audit_Score]&gt;3,"Excellent",IF(Table1[Audit_Score]&gt;=2,"Good","Poor"))</f>
        <v>Excellent</v>
      </c>
      <c r="T452" t="s">
        <v>1824</v>
      </c>
    </row>
    <row r="453" spans="1:21" x14ac:dyDescent="0.3">
      <c r="A453" t="s">
        <v>1825</v>
      </c>
      <c r="B453" t="s">
        <v>440</v>
      </c>
      <c r="C453" t="s">
        <v>1500</v>
      </c>
      <c r="D453" t="s">
        <v>19</v>
      </c>
      <c r="E453" t="s">
        <v>20</v>
      </c>
      <c r="F453" s="3">
        <v>45887</v>
      </c>
      <c r="G453" s="3" t="str">
        <f>TEXT(Table1[[#This Row],[Date]],"dddd")</f>
        <v>Monday</v>
      </c>
      <c r="H453" s="3" t="str">
        <f>TEXT(Table1[[#This Row],[Date]],"mmmm")</f>
        <v>August</v>
      </c>
      <c r="I453" s="3" t="str">
        <f>TEXT(Table1[[#This Row],[Date]],"yyyy")</f>
        <v>2025</v>
      </c>
      <c r="J453" t="s">
        <v>1826</v>
      </c>
      <c r="K453">
        <v>19</v>
      </c>
      <c r="L453">
        <v>40.549999999999997</v>
      </c>
      <c r="M453">
        <v>770.45</v>
      </c>
      <c r="O453" t="s">
        <v>105</v>
      </c>
      <c r="P453" t="s">
        <v>9529</v>
      </c>
      <c r="Q453" t="s">
        <v>87</v>
      </c>
      <c r="R453">
        <v>4.5999999999999996</v>
      </c>
      <c r="S453" t="str">
        <f>IF(Table1[Audit_Score]&gt;3,"Excellent",IF(Table1[Audit_Score]&gt;=2,"Good","Poor"))</f>
        <v>Excellent</v>
      </c>
      <c r="T453" t="s">
        <v>1827</v>
      </c>
    </row>
    <row r="454" spans="1:21" x14ac:dyDescent="0.3">
      <c r="A454" t="s">
        <v>1828</v>
      </c>
      <c r="B454" t="s">
        <v>1829</v>
      </c>
      <c r="C454" t="s">
        <v>1830</v>
      </c>
      <c r="D454" t="s">
        <v>78</v>
      </c>
      <c r="E454" t="s">
        <v>132</v>
      </c>
      <c r="F454" s="3">
        <v>45534</v>
      </c>
      <c r="G454" s="3" t="str">
        <f>TEXT(Table1[[#This Row],[Date]],"dddd")</f>
        <v>Friday</v>
      </c>
      <c r="H454" s="3" t="str">
        <f>TEXT(Table1[[#This Row],[Date]],"mmmm")</f>
        <v>August</v>
      </c>
      <c r="I454" s="3" t="str">
        <f>TEXT(Table1[[#This Row],[Date]],"yyyy")</f>
        <v>2024</v>
      </c>
      <c r="J454" t="s">
        <v>1831</v>
      </c>
      <c r="K454">
        <v>19</v>
      </c>
      <c r="L454">
        <v>63.96</v>
      </c>
      <c r="M454">
        <v>1215.24</v>
      </c>
      <c r="O454" t="s">
        <v>22</v>
      </c>
      <c r="P454" t="s">
        <v>9528</v>
      </c>
      <c r="Q454" t="s">
        <v>31</v>
      </c>
      <c r="R454">
        <v>1.4</v>
      </c>
      <c r="S454" t="str">
        <f>IF(Table1[Audit_Score]&gt;3,"Excellent",IF(Table1[Audit_Score]&gt;=2,"Good","Poor"))</f>
        <v>Poor</v>
      </c>
      <c r="T454" t="s">
        <v>1832</v>
      </c>
    </row>
    <row r="455" spans="1:21" x14ac:dyDescent="0.3">
      <c r="A455" t="s">
        <v>1833</v>
      </c>
      <c r="B455" t="s">
        <v>120</v>
      </c>
      <c r="C455" t="s">
        <v>91</v>
      </c>
      <c r="D455" t="s">
        <v>19</v>
      </c>
      <c r="E455" t="s">
        <v>92</v>
      </c>
      <c r="F455" s="3">
        <v>45793</v>
      </c>
      <c r="G455" s="3" t="str">
        <f>TEXT(Table1[[#This Row],[Date]],"dddd")</f>
        <v>Friday</v>
      </c>
      <c r="H455" s="3" t="str">
        <f>TEXT(Table1[[#This Row],[Date]],"mmmm")</f>
        <v>May</v>
      </c>
      <c r="I455" s="3" t="str">
        <f>TEXT(Table1[[#This Row],[Date]],"yyyy")</f>
        <v>2025</v>
      </c>
      <c r="J455" t="s">
        <v>1834</v>
      </c>
      <c r="K455">
        <v>29</v>
      </c>
      <c r="L455">
        <v>135.86000000000001</v>
      </c>
      <c r="M455">
        <v>3939.94</v>
      </c>
      <c r="O455" t="s">
        <v>22</v>
      </c>
      <c r="P455" t="s">
        <v>9528</v>
      </c>
      <c r="Q455" t="s">
        <v>87</v>
      </c>
      <c r="R455">
        <v>3.2</v>
      </c>
      <c r="S455" t="str">
        <f>IF(Table1[Audit_Score]&gt;3,"Excellent",IF(Table1[Audit_Score]&gt;=2,"Good","Poor"))</f>
        <v>Excellent</v>
      </c>
      <c r="T455" t="s">
        <v>1835</v>
      </c>
      <c r="U455" t="s">
        <v>41</v>
      </c>
    </row>
    <row r="456" spans="1:21" x14ac:dyDescent="0.3">
      <c r="A456" t="s">
        <v>1836</v>
      </c>
      <c r="B456" t="s">
        <v>1837</v>
      </c>
      <c r="C456" t="s">
        <v>518</v>
      </c>
      <c r="D456" t="s">
        <v>78</v>
      </c>
      <c r="E456" t="s">
        <v>110</v>
      </c>
      <c r="F456" s="3">
        <v>45324</v>
      </c>
      <c r="G456" s="3" t="str">
        <f>TEXT(Table1[[#This Row],[Date]],"dddd")</f>
        <v>Friday</v>
      </c>
      <c r="H456" s="3" t="str">
        <f>TEXT(Table1[[#This Row],[Date]],"mmmm")</f>
        <v>February</v>
      </c>
      <c r="I456" s="3" t="str">
        <f>TEXT(Table1[[#This Row],[Date]],"yyyy")</f>
        <v>2024</v>
      </c>
      <c r="J456" t="s">
        <v>1838</v>
      </c>
      <c r="K456">
        <v>24</v>
      </c>
      <c r="L456">
        <v>267.7</v>
      </c>
      <c r="M456">
        <v>6424.8</v>
      </c>
      <c r="O456" t="s">
        <v>105</v>
      </c>
      <c r="P456" t="s">
        <v>9528</v>
      </c>
      <c r="Q456" t="s">
        <v>31</v>
      </c>
      <c r="R456">
        <v>2.2000000000000002</v>
      </c>
      <c r="S456" t="str">
        <f>IF(Table1[Audit_Score]&gt;3,"Excellent",IF(Table1[Audit_Score]&gt;=2,"Good","Poor"))</f>
        <v>Good</v>
      </c>
      <c r="T456" t="s">
        <v>1839</v>
      </c>
    </row>
    <row r="457" spans="1:21" x14ac:dyDescent="0.3">
      <c r="A457" t="s">
        <v>1840</v>
      </c>
      <c r="B457" t="s">
        <v>1841</v>
      </c>
      <c r="C457" t="s">
        <v>1473</v>
      </c>
      <c r="D457" t="s">
        <v>45</v>
      </c>
      <c r="E457" t="s">
        <v>65</v>
      </c>
      <c r="F457" s="3">
        <v>45664</v>
      </c>
      <c r="G457" s="3" t="str">
        <f>TEXT(Table1[[#This Row],[Date]],"dddd")</f>
        <v>Tuesday</v>
      </c>
      <c r="H457" s="3" t="str">
        <f>TEXT(Table1[[#This Row],[Date]],"mmmm")</f>
        <v>January</v>
      </c>
      <c r="I457" s="3" t="str">
        <f>TEXT(Table1[[#This Row],[Date]],"yyyy")</f>
        <v>2025</v>
      </c>
      <c r="J457" t="s">
        <v>1777</v>
      </c>
      <c r="K457">
        <v>47</v>
      </c>
      <c r="L457">
        <v>136.59</v>
      </c>
      <c r="M457">
        <v>6419.73</v>
      </c>
      <c r="O457" t="s">
        <v>39</v>
      </c>
      <c r="P457" t="s">
        <v>9529</v>
      </c>
      <c r="Q457" t="s">
        <v>31</v>
      </c>
      <c r="R457">
        <v>4.7</v>
      </c>
      <c r="S457" t="str">
        <f>IF(Table1[Audit_Score]&gt;3,"Excellent",IF(Table1[Audit_Score]&gt;=2,"Good","Poor"))</f>
        <v>Excellent</v>
      </c>
      <c r="T457" t="s">
        <v>1842</v>
      </c>
    </row>
    <row r="458" spans="1:21" x14ac:dyDescent="0.3">
      <c r="A458" t="s">
        <v>1843</v>
      </c>
      <c r="B458" t="s">
        <v>179</v>
      </c>
      <c r="C458" t="s">
        <v>806</v>
      </c>
      <c r="D458" t="s">
        <v>19</v>
      </c>
      <c r="E458" t="s">
        <v>92</v>
      </c>
      <c r="F458" s="3">
        <v>45870</v>
      </c>
      <c r="G458" s="3" t="str">
        <f>TEXT(Table1[[#This Row],[Date]],"dddd")</f>
        <v>Friday</v>
      </c>
      <c r="H458" s="3" t="str">
        <f>TEXT(Table1[[#This Row],[Date]],"mmmm")</f>
        <v>August</v>
      </c>
      <c r="I458" s="3" t="str">
        <f>TEXT(Table1[[#This Row],[Date]],"yyyy")</f>
        <v>2025</v>
      </c>
      <c r="J458" t="s">
        <v>1256</v>
      </c>
      <c r="K458">
        <v>31</v>
      </c>
      <c r="L458">
        <v>111.92</v>
      </c>
      <c r="M458">
        <v>3469.52</v>
      </c>
      <c r="O458" t="s">
        <v>22</v>
      </c>
      <c r="P458" t="s">
        <v>9528</v>
      </c>
      <c r="Q458" t="s">
        <v>87</v>
      </c>
      <c r="R458">
        <v>3</v>
      </c>
      <c r="S458" t="str">
        <f>IF(Table1[Audit_Score]&gt;3,"Excellent",IF(Table1[Audit_Score]&gt;=2,"Good","Poor"))</f>
        <v>Good</v>
      </c>
      <c r="T458" t="s">
        <v>1844</v>
      </c>
    </row>
    <row r="459" spans="1:21" x14ac:dyDescent="0.3">
      <c r="A459" t="s">
        <v>1845</v>
      </c>
      <c r="B459" t="s">
        <v>517</v>
      </c>
      <c r="C459" t="s">
        <v>1846</v>
      </c>
      <c r="D459" t="s">
        <v>36</v>
      </c>
      <c r="E459" t="s">
        <v>209</v>
      </c>
      <c r="F459" s="3">
        <v>45784</v>
      </c>
      <c r="G459" s="3" t="str">
        <f>TEXT(Table1[[#This Row],[Date]],"dddd")</f>
        <v>Wednesday</v>
      </c>
      <c r="H459" s="3" t="str">
        <f>TEXT(Table1[[#This Row],[Date]],"mmmm")</f>
        <v>May</v>
      </c>
      <c r="I459" s="3" t="str">
        <f>TEXT(Table1[[#This Row],[Date]],"yyyy")</f>
        <v>2025</v>
      </c>
      <c r="J459" t="s">
        <v>1823</v>
      </c>
      <c r="K459">
        <v>24</v>
      </c>
      <c r="L459">
        <v>228.97</v>
      </c>
      <c r="M459">
        <v>5495.28</v>
      </c>
      <c r="O459" t="s">
        <v>22</v>
      </c>
      <c r="P459" t="s">
        <v>9528</v>
      </c>
      <c r="Q459" t="s">
        <v>31</v>
      </c>
      <c r="R459">
        <v>5</v>
      </c>
      <c r="S459" t="str">
        <f>IF(Table1[Audit_Score]&gt;3,"Excellent",IF(Table1[Audit_Score]&gt;=2,"Good","Poor"))</f>
        <v>Excellent</v>
      </c>
      <c r="T459" t="s">
        <v>1847</v>
      </c>
    </row>
    <row r="460" spans="1:21" x14ac:dyDescent="0.3">
      <c r="A460" t="s">
        <v>1848</v>
      </c>
      <c r="B460" t="s">
        <v>1849</v>
      </c>
      <c r="C460" t="s">
        <v>919</v>
      </c>
      <c r="D460" t="s">
        <v>36</v>
      </c>
      <c r="E460" t="s">
        <v>198</v>
      </c>
      <c r="F460" s="3">
        <v>45502</v>
      </c>
      <c r="G460" s="3" t="str">
        <f>TEXT(Table1[[#This Row],[Date]],"dddd")</f>
        <v>Monday</v>
      </c>
      <c r="H460" s="3" t="str">
        <f>TEXT(Table1[[#This Row],[Date]],"mmmm")</f>
        <v>July</v>
      </c>
      <c r="I460" s="3" t="str">
        <f>TEXT(Table1[[#This Row],[Date]],"yyyy")</f>
        <v>2024</v>
      </c>
      <c r="J460" t="s">
        <v>942</v>
      </c>
      <c r="K460">
        <v>8</v>
      </c>
      <c r="L460">
        <v>192.52</v>
      </c>
      <c r="M460">
        <v>1540.16</v>
      </c>
      <c r="O460" t="s">
        <v>105</v>
      </c>
      <c r="P460" t="s">
        <v>9529</v>
      </c>
      <c r="Q460" t="s">
        <v>31</v>
      </c>
      <c r="R460">
        <v>3.1</v>
      </c>
      <c r="S460" t="str">
        <f>IF(Table1[Audit_Score]&gt;3,"Excellent",IF(Table1[Audit_Score]&gt;=2,"Good","Poor"))</f>
        <v>Excellent</v>
      </c>
      <c r="T460" t="s">
        <v>1850</v>
      </c>
      <c r="U460" t="s">
        <v>41</v>
      </c>
    </row>
    <row r="461" spans="1:21" x14ac:dyDescent="0.3">
      <c r="A461" t="s">
        <v>1851</v>
      </c>
      <c r="B461" t="s">
        <v>191</v>
      </c>
      <c r="C461" t="s">
        <v>1702</v>
      </c>
      <c r="D461" t="s">
        <v>58</v>
      </c>
      <c r="E461" t="s">
        <v>154</v>
      </c>
      <c r="F461" s="3">
        <v>45809</v>
      </c>
      <c r="G461" s="3" t="str">
        <f>TEXT(Table1[[#This Row],[Date]],"dddd")</f>
        <v>Sunday</v>
      </c>
      <c r="H461" s="3" t="str">
        <f>TEXT(Table1[[#This Row],[Date]],"mmmm")</f>
        <v>June</v>
      </c>
      <c r="I461" s="3" t="str">
        <f>TEXT(Table1[[#This Row],[Date]],"yyyy")</f>
        <v>2025</v>
      </c>
      <c r="J461" t="s">
        <v>1852</v>
      </c>
      <c r="K461">
        <v>0</v>
      </c>
      <c r="L461">
        <v>109.4</v>
      </c>
      <c r="M461">
        <v>4594.8</v>
      </c>
      <c r="O461" t="s">
        <v>105</v>
      </c>
      <c r="P461" t="s">
        <v>9528</v>
      </c>
      <c r="Q461" t="s">
        <v>31</v>
      </c>
      <c r="R461">
        <v>3.1</v>
      </c>
      <c r="S461" t="str">
        <f>IF(Table1[Audit_Score]&gt;3,"Excellent",IF(Table1[Audit_Score]&gt;=2,"Good","Poor"))</f>
        <v>Excellent</v>
      </c>
      <c r="T461" t="s">
        <v>1853</v>
      </c>
    </row>
    <row r="462" spans="1:21" x14ac:dyDescent="0.3">
      <c r="A462" t="s">
        <v>1854</v>
      </c>
      <c r="B462" t="s">
        <v>1855</v>
      </c>
      <c r="C462" t="s">
        <v>1856</v>
      </c>
      <c r="D462" t="s">
        <v>19</v>
      </c>
      <c r="E462" t="s">
        <v>198</v>
      </c>
      <c r="F462" s="3">
        <v>45493</v>
      </c>
      <c r="G462" s="3" t="str">
        <f>TEXT(Table1[[#This Row],[Date]],"dddd")</f>
        <v>Saturday</v>
      </c>
      <c r="H462" s="3" t="str">
        <f>TEXT(Table1[[#This Row],[Date]],"mmmm")</f>
        <v>July</v>
      </c>
      <c r="I462" s="3" t="str">
        <f>TEXT(Table1[[#This Row],[Date]],"yyyy")</f>
        <v>2024</v>
      </c>
      <c r="J462" t="s">
        <v>1857</v>
      </c>
      <c r="K462">
        <v>40</v>
      </c>
      <c r="L462">
        <v>239.96</v>
      </c>
      <c r="M462">
        <v>9598.4</v>
      </c>
      <c r="O462" t="s">
        <v>30</v>
      </c>
      <c r="P462" t="s">
        <v>9528</v>
      </c>
      <c r="Q462" t="s">
        <v>31</v>
      </c>
      <c r="R462">
        <v>1.1000000000000001</v>
      </c>
      <c r="S462" t="str">
        <f>IF(Table1[Audit_Score]&gt;3,"Excellent",IF(Table1[Audit_Score]&gt;=2,"Good","Poor"))</f>
        <v>Poor</v>
      </c>
      <c r="T462" t="s">
        <v>1858</v>
      </c>
    </row>
    <row r="463" spans="1:21" x14ac:dyDescent="0.3">
      <c r="A463" t="s">
        <v>1859</v>
      </c>
      <c r="B463" t="s">
        <v>581</v>
      </c>
      <c r="C463" t="s">
        <v>684</v>
      </c>
      <c r="D463" t="s">
        <v>19</v>
      </c>
      <c r="E463" t="s">
        <v>92</v>
      </c>
      <c r="F463" s="3">
        <v>45679</v>
      </c>
      <c r="G463" s="3" t="str">
        <f>TEXT(Table1[[#This Row],[Date]],"dddd")</f>
        <v>Wednesday</v>
      </c>
      <c r="H463" s="3" t="str">
        <f>TEXT(Table1[[#This Row],[Date]],"mmmm")</f>
        <v>January</v>
      </c>
      <c r="I463" s="3" t="str">
        <f>TEXT(Table1[[#This Row],[Date]],"yyyy")</f>
        <v>2025</v>
      </c>
      <c r="J463" t="s">
        <v>1860</v>
      </c>
      <c r="K463">
        <v>24</v>
      </c>
      <c r="L463">
        <v>331.97</v>
      </c>
      <c r="M463">
        <v>7967.28</v>
      </c>
      <c r="O463" t="s">
        <v>105</v>
      </c>
      <c r="P463" t="s">
        <v>9528</v>
      </c>
      <c r="Q463" t="s">
        <v>31</v>
      </c>
      <c r="R463">
        <v>1.2</v>
      </c>
      <c r="S463" t="str">
        <f>IF(Table1[Audit_Score]&gt;3,"Excellent",IF(Table1[Audit_Score]&gt;=2,"Good","Poor"))</f>
        <v>Poor</v>
      </c>
      <c r="T463" t="s">
        <v>1861</v>
      </c>
    </row>
    <row r="464" spans="1:21" x14ac:dyDescent="0.3">
      <c r="A464" t="s">
        <v>1862</v>
      </c>
      <c r="B464" t="s">
        <v>1863</v>
      </c>
      <c r="C464" t="s">
        <v>919</v>
      </c>
      <c r="D464" t="s">
        <v>36</v>
      </c>
      <c r="E464" t="s">
        <v>198</v>
      </c>
      <c r="F464" s="3">
        <v>45632</v>
      </c>
      <c r="G464" s="3" t="str">
        <f>TEXT(Table1[[#This Row],[Date]],"dddd")</f>
        <v>Friday</v>
      </c>
      <c r="H464" s="3" t="str">
        <f>TEXT(Table1[[#This Row],[Date]],"mmmm")</f>
        <v>December</v>
      </c>
      <c r="I464" s="3" t="str">
        <f>TEXT(Table1[[#This Row],[Date]],"yyyy")</f>
        <v>2024</v>
      </c>
      <c r="J464" t="s">
        <v>1864</v>
      </c>
      <c r="K464">
        <v>26</v>
      </c>
      <c r="L464">
        <v>44.14</v>
      </c>
      <c r="M464">
        <v>1147.6400000000001</v>
      </c>
      <c r="O464" t="s">
        <v>22</v>
      </c>
      <c r="P464" t="s">
        <v>9528</v>
      </c>
      <c r="Q464" t="s">
        <v>87</v>
      </c>
      <c r="R464">
        <v>3.7</v>
      </c>
      <c r="S464" t="str">
        <f>IF(Table1[Audit_Score]&gt;3,"Excellent",IF(Table1[Audit_Score]&gt;=2,"Good","Poor"))</f>
        <v>Excellent</v>
      </c>
      <c r="T464" t="s">
        <v>1865</v>
      </c>
    </row>
    <row r="465" spans="1:21" x14ac:dyDescent="0.3">
      <c r="A465" t="s">
        <v>1866</v>
      </c>
      <c r="B465" t="s">
        <v>289</v>
      </c>
      <c r="C465" t="s">
        <v>1867</v>
      </c>
      <c r="D465" t="s">
        <v>45</v>
      </c>
      <c r="E465" t="s">
        <v>46</v>
      </c>
      <c r="F465" s="3">
        <v>45395</v>
      </c>
      <c r="G465" s="3" t="str">
        <f>TEXT(Table1[[#This Row],[Date]],"dddd")</f>
        <v>Saturday</v>
      </c>
      <c r="H465" s="3" t="str">
        <f>TEXT(Table1[[#This Row],[Date]],"mmmm")</f>
        <v>April</v>
      </c>
      <c r="I465" s="3" t="str">
        <f>TEXT(Table1[[#This Row],[Date]],"yyyy")</f>
        <v>2024</v>
      </c>
      <c r="J465" t="s">
        <v>1868</v>
      </c>
      <c r="K465">
        <v>37</v>
      </c>
      <c r="L465">
        <v>296.73</v>
      </c>
      <c r="M465">
        <v>10979.01</v>
      </c>
      <c r="O465" t="s">
        <v>22</v>
      </c>
      <c r="P465" t="s">
        <v>9528</v>
      </c>
      <c r="Q465" t="s">
        <v>31</v>
      </c>
      <c r="R465">
        <v>5</v>
      </c>
      <c r="S465" t="str">
        <f>IF(Table1[Audit_Score]&gt;3,"Excellent",IF(Table1[Audit_Score]&gt;=2,"Good","Poor"))</f>
        <v>Excellent</v>
      </c>
      <c r="T465" t="s">
        <v>1869</v>
      </c>
    </row>
    <row r="466" spans="1:21" x14ac:dyDescent="0.3">
      <c r="A466" t="s">
        <v>1870</v>
      </c>
      <c r="B466" t="s">
        <v>1871</v>
      </c>
      <c r="C466" t="s">
        <v>44</v>
      </c>
      <c r="D466" t="s">
        <v>45</v>
      </c>
      <c r="E466" t="s">
        <v>46</v>
      </c>
      <c r="F466" s="3">
        <v>45369</v>
      </c>
      <c r="G466" s="3" t="str">
        <f>TEXT(Table1[[#This Row],[Date]],"dddd")</f>
        <v>Monday</v>
      </c>
      <c r="H466" s="3" t="str">
        <f>TEXT(Table1[[#This Row],[Date]],"mmmm")</f>
        <v>March</v>
      </c>
      <c r="I466" s="3" t="str">
        <f>TEXT(Table1[[#This Row],[Date]],"yyyy")</f>
        <v>2024</v>
      </c>
      <c r="J466" t="s">
        <v>1511</v>
      </c>
      <c r="K466">
        <v>12</v>
      </c>
      <c r="L466">
        <v>166.51</v>
      </c>
      <c r="M466">
        <v>1998.12</v>
      </c>
      <c r="O466" t="s">
        <v>48</v>
      </c>
      <c r="P466" t="s">
        <v>9528</v>
      </c>
      <c r="Q466" t="s">
        <v>31</v>
      </c>
      <c r="R466">
        <v>2.2999999999999998</v>
      </c>
      <c r="S466" t="str">
        <f>IF(Table1[Audit_Score]&gt;3,"Excellent",IF(Table1[Audit_Score]&gt;=2,"Good","Poor"))</f>
        <v>Good</v>
      </c>
      <c r="T466" t="s">
        <v>1872</v>
      </c>
    </row>
    <row r="467" spans="1:21" x14ac:dyDescent="0.3">
      <c r="A467" t="s">
        <v>1873</v>
      </c>
      <c r="B467" t="s">
        <v>963</v>
      </c>
      <c r="C467" t="s">
        <v>362</v>
      </c>
      <c r="D467" t="s">
        <v>58</v>
      </c>
      <c r="E467" t="s">
        <v>138</v>
      </c>
      <c r="F467" s="3">
        <v>45910</v>
      </c>
      <c r="G467" s="3" t="str">
        <f>TEXT(Table1[[#This Row],[Date]],"dddd")</f>
        <v>Wednesday</v>
      </c>
      <c r="H467" s="3" t="str">
        <f>TEXT(Table1[[#This Row],[Date]],"mmmm")</f>
        <v>September</v>
      </c>
      <c r="I467" s="3" t="str">
        <f>TEXT(Table1[[#This Row],[Date]],"yyyy")</f>
        <v>2025</v>
      </c>
      <c r="J467" t="s">
        <v>519</v>
      </c>
      <c r="K467">
        <v>47</v>
      </c>
      <c r="L467">
        <v>47.68</v>
      </c>
      <c r="M467">
        <v>2240.96</v>
      </c>
      <c r="O467" t="s">
        <v>22</v>
      </c>
      <c r="P467" t="s">
        <v>9528</v>
      </c>
      <c r="Q467" t="s">
        <v>31</v>
      </c>
      <c r="R467">
        <v>4</v>
      </c>
      <c r="S467" t="str">
        <f>IF(Table1[Audit_Score]&gt;3,"Excellent",IF(Table1[Audit_Score]&gt;=2,"Good","Poor"))</f>
        <v>Excellent</v>
      </c>
      <c r="T467" t="s">
        <v>1874</v>
      </c>
      <c r="U467" t="s">
        <v>41</v>
      </c>
    </row>
    <row r="468" spans="1:21" x14ac:dyDescent="0.3">
      <c r="A468" t="s">
        <v>1875</v>
      </c>
      <c r="B468" t="s">
        <v>1876</v>
      </c>
      <c r="C468" t="s">
        <v>754</v>
      </c>
      <c r="D468" t="s">
        <v>58</v>
      </c>
      <c r="E468" t="s">
        <v>244</v>
      </c>
      <c r="F468" s="3">
        <v>45466</v>
      </c>
      <c r="G468" s="3" t="str">
        <f>TEXT(Table1[[#This Row],[Date]],"dddd")</f>
        <v>Sunday</v>
      </c>
      <c r="H468" s="3" t="str">
        <f>TEXT(Table1[[#This Row],[Date]],"mmmm")</f>
        <v>June</v>
      </c>
      <c r="I468" s="3" t="str">
        <f>TEXT(Table1[[#This Row],[Date]],"yyyy")</f>
        <v>2024</v>
      </c>
      <c r="J468" t="s">
        <v>1877</v>
      </c>
      <c r="K468">
        <v>19</v>
      </c>
      <c r="L468">
        <v>21.54</v>
      </c>
      <c r="M468">
        <v>409.26</v>
      </c>
      <c r="O468" t="s">
        <v>22</v>
      </c>
      <c r="P468" t="s">
        <v>9529</v>
      </c>
      <c r="Q468" t="s">
        <v>23</v>
      </c>
      <c r="R468">
        <v>4.7</v>
      </c>
      <c r="S468" t="str">
        <f>IF(Table1[Audit_Score]&gt;3,"Excellent",IF(Table1[Audit_Score]&gt;=2,"Good","Poor"))</f>
        <v>Excellent</v>
      </c>
      <c r="T468" t="s">
        <v>1878</v>
      </c>
    </row>
    <row r="469" spans="1:21" x14ac:dyDescent="0.3">
      <c r="A469" t="s">
        <v>1879</v>
      </c>
      <c r="B469" t="s">
        <v>1648</v>
      </c>
      <c r="C469" t="s">
        <v>1327</v>
      </c>
      <c r="D469" t="s">
        <v>19</v>
      </c>
      <c r="E469" t="s">
        <v>187</v>
      </c>
      <c r="F469" s="3">
        <v>45631</v>
      </c>
      <c r="G469" s="3" t="str">
        <f>TEXT(Table1[[#This Row],[Date]],"dddd")</f>
        <v>Thursday</v>
      </c>
      <c r="H469" s="3" t="str">
        <f>TEXT(Table1[[#This Row],[Date]],"mmmm")</f>
        <v>December</v>
      </c>
      <c r="I469" s="3" t="str">
        <f>TEXT(Table1[[#This Row],[Date]],"yyyy")</f>
        <v>2024</v>
      </c>
      <c r="J469" t="s">
        <v>1880</v>
      </c>
      <c r="K469">
        <v>46</v>
      </c>
      <c r="L469">
        <v>205.22</v>
      </c>
      <c r="M469">
        <v>9440.1200000000008</v>
      </c>
      <c r="O469" t="s">
        <v>30</v>
      </c>
      <c r="P469" t="s">
        <v>9528</v>
      </c>
      <c r="Q469" t="s">
        <v>31</v>
      </c>
      <c r="R469">
        <v>4.5999999999999996</v>
      </c>
      <c r="S469" t="str">
        <f>IF(Table1[Audit_Score]&gt;3,"Excellent",IF(Table1[Audit_Score]&gt;=2,"Good","Poor"))</f>
        <v>Excellent</v>
      </c>
      <c r="T469" t="s">
        <v>1881</v>
      </c>
    </row>
    <row r="470" spans="1:21" x14ac:dyDescent="0.3">
      <c r="A470" t="s">
        <v>1882</v>
      </c>
      <c r="B470" t="s">
        <v>1883</v>
      </c>
      <c r="C470" t="s">
        <v>1884</v>
      </c>
      <c r="D470" t="s">
        <v>45</v>
      </c>
      <c r="E470" t="s">
        <v>46</v>
      </c>
      <c r="F470" s="3">
        <v>45587</v>
      </c>
      <c r="G470" s="3" t="str">
        <f>TEXT(Table1[[#This Row],[Date]],"dddd")</f>
        <v>Tuesday</v>
      </c>
      <c r="H470" s="3" t="str">
        <f>TEXT(Table1[[#This Row],[Date]],"mmmm")</f>
        <v>October</v>
      </c>
      <c r="I470" s="3" t="str">
        <f>TEXT(Table1[[#This Row],[Date]],"yyyy")</f>
        <v>2024</v>
      </c>
      <c r="J470" t="s">
        <v>1885</v>
      </c>
      <c r="K470">
        <v>33</v>
      </c>
      <c r="L470">
        <v>64.8</v>
      </c>
      <c r="M470">
        <v>2138.4</v>
      </c>
      <c r="O470" t="s">
        <v>30</v>
      </c>
      <c r="P470" t="s">
        <v>9529</v>
      </c>
      <c r="Q470" t="s">
        <v>31</v>
      </c>
      <c r="R470">
        <v>3.4</v>
      </c>
      <c r="S470" t="str">
        <f>IF(Table1[Audit_Score]&gt;3,"Excellent",IF(Table1[Audit_Score]&gt;=2,"Good","Poor"))</f>
        <v>Excellent</v>
      </c>
      <c r="T470" t="s">
        <v>1886</v>
      </c>
    </row>
    <row r="471" spans="1:21" x14ac:dyDescent="0.3">
      <c r="A471" t="s">
        <v>1887</v>
      </c>
      <c r="B471" t="s">
        <v>412</v>
      </c>
      <c r="C471" t="s">
        <v>954</v>
      </c>
      <c r="D471" t="s">
        <v>78</v>
      </c>
      <c r="E471" t="s">
        <v>122</v>
      </c>
      <c r="F471" s="3">
        <v>45369</v>
      </c>
      <c r="G471" s="3" t="str">
        <f>TEXT(Table1[[#This Row],[Date]],"dddd")</f>
        <v>Monday</v>
      </c>
      <c r="H471" s="3" t="str">
        <f>TEXT(Table1[[#This Row],[Date]],"mmmm")</f>
        <v>March</v>
      </c>
      <c r="I471" s="3" t="str">
        <f>TEXT(Table1[[#This Row],[Date]],"yyyy")</f>
        <v>2024</v>
      </c>
      <c r="J471" t="s">
        <v>456</v>
      </c>
      <c r="K471">
        <v>36</v>
      </c>
      <c r="L471">
        <v>182.88</v>
      </c>
      <c r="M471">
        <v>6583.68</v>
      </c>
      <c r="O471" t="s">
        <v>48</v>
      </c>
      <c r="P471" t="s">
        <v>9528</v>
      </c>
      <c r="Q471" t="s">
        <v>31</v>
      </c>
      <c r="R471">
        <v>2.7</v>
      </c>
      <c r="S471" t="str">
        <f>IF(Table1[Audit_Score]&gt;3,"Excellent",IF(Table1[Audit_Score]&gt;=2,"Good","Poor"))</f>
        <v>Good</v>
      </c>
      <c r="T471" t="s">
        <v>1888</v>
      </c>
    </row>
    <row r="472" spans="1:21" x14ac:dyDescent="0.3">
      <c r="A472" t="s">
        <v>1889</v>
      </c>
      <c r="B472" t="s">
        <v>700</v>
      </c>
      <c r="C472" t="s">
        <v>1601</v>
      </c>
      <c r="D472" t="s">
        <v>58</v>
      </c>
      <c r="E472" t="s">
        <v>244</v>
      </c>
      <c r="F472" s="3">
        <v>45952</v>
      </c>
      <c r="G472" s="3" t="str">
        <f>TEXT(Table1[[#This Row],[Date]],"dddd")</f>
        <v>Wednesday</v>
      </c>
      <c r="H472" s="3" t="str">
        <f>TEXT(Table1[[#This Row],[Date]],"mmmm")</f>
        <v>October</v>
      </c>
      <c r="I472" s="3" t="str">
        <f>TEXT(Table1[[#This Row],[Date]],"yyyy")</f>
        <v>2025</v>
      </c>
      <c r="J472" t="s">
        <v>1890</v>
      </c>
      <c r="K472">
        <v>23</v>
      </c>
      <c r="L472">
        <v>348.01</v>
      </c>
      <c r="M472">
        <v>8004.23</v>
      </c>
      <c r="O472" t="s">
        <v>22</v>
      </c>
      <c r="P472" t="s">
        <v>9528</v>
      </c>
      <c r="Q472" t="s">
        <v>31</v>
      </c>
      <c r="R472">
        <v>3.8</v>
      </c>
      <c r="S472" t="str">
        <f>IF(Table1[Audit_Score]&gt;3,"Excellent",IF(Table1[Audit_Score]&gt;=2,"Good","Poor"))</f>
        <v>Excellent</v>
      </c>
      <c r="T472" t="s">
        <v>1891</v>
      </c>
    </row>
    <row r="473" spans="1:21" x14ac:dyDescent="0.3">
      <c r="A473" t="s">
        <v>1892</v>
      </c>
      <c r="B473" t="s">
        <v>576</v>
      </c>
      <c r="C473" t="s">
        <v>1399</v>
      </c>
      <c r="D473" t="s">
        <v>19</v>
      </c>
      <c r="E473" t="s">
        <v>28</v>
      </c>
      <c r="F473" s="3">
        <v>45422</v>
      </c>
      <c r="G473" s="3" t="str">
        <f>TEXT(Table1[[#This Row],[Date]],"dddd")</f>
        <v>Friday</v>
      </c>
      <c r="H473" s="3" t="str">
        <f>TEXT(Table1[[#This Row],[Date]],"mmmm")</f>
        <v>May</v>
      </c>
      <c r="I473" s="3" t="str">
        <f>TEXT(Table1[[#This Row],[Date]],"yyyy")</f>
        <v>2024</v>
      </c>
      <c r="J473" t="s">
        <v>1893</v>
      </c>
      <c r="K473">
        <v>23</v>
      </c>
      <c r="L473">
        <v>255.63</v>
      </c>
      <c r="M473">
        <v>5879.49</v>
      </c>
      <c r="O473" t="s">
        <v>22</v>
      </c>
      <c r="P473" t="s">
        <v>9529</v>
      </c>
      <c r="Q473" t="s">
        <v>23</v>
      </c>
      <c r="R473">
        <v>4</v>
      </c>
      <c r="S473" t="str">
        <f>IF(Table1[Audit_Score]&gt;3,"Excellent",IF(Table1[Audit_Score]&gt;=2,"Good","Poor"))</f>
        <v>Excellent</v>
      </c>
      <c r="T473" t="s">
        <v>1894</v>
      </c>
    </row>
    <row r="474" spans="1:21" x14ac:dyDescent="0.3">
      <c r="A474" t="s">
        <v>1895</v>
      </c>
      <c r="B474" t="s">
        <v>347</v>
      </c>
      <c r="C474" t="s">
        <v>1006</v>
      </c>
      <c r="D474" t="s">
        <v>36</v>
      </c>
      <c r="E474" t="s">
        <v>198</v>
      </c>
      <c r="F474" s="3">
        <v>45794</v>
      </c>
      <c r="G474" s="3" t="str">
        <f>TEXT(Table1[[#This Row],[Date]],"dddd")</f>
        <v>Saturday</v>
      </c>
      <c r="H474" s="3" t="str">
        <f>TEXT(Table1[[#This Row],[Date]],"mmmm")</f>
        <v>May</v>
      </c>
      <c r="I474" s="3" t="str">
        <f>TEXT(Table1[[#This Row],[Date]],"yyyy")</f>
        <v>2025</v>
      </c>
      <c r="J474" t="s">
        <v>1896</v>
      </c>
      <c r="K474">
        <v>23</v>
      </c>
      <c r="L474">
        <f>VLOOKUP(Field_Sales_Data!J:J,Product_Info!A:H,7,0)</f>
        <v>0</v>
      </c>
      <c r="M474">
        <v>1786.18</v>
      </c>
      <c r="O474" t="s">
        <v>39</v>
      </c>
      <c r="P474" t="s">
        <v>9529</v>
      </c>
      <c r="Q474" t="s">
        <v>31</v>
      </c>
      <c r="R474">
        <v>4.0999999999999996</v>
      </c>
      <c r="S474" t="str">
        <f>IF(Table1[Audit_Score]&gt;3,"Excellent",IF(Table1[Audit_Score]&gt;=2,"Good","Poor"))</f>
        <v>Excellent</v>
      </c>
      <c r="T474" t="s">
        <v>1897</v>
      </c>
    </row>
    <row r="475" spans="1:21" x14ac:dyDescent="0.3">
      <c r="A475" t="s">
        <v>1898</v>
      </c>
      <c r="B475" t="s">
        <v>1829</v>
      </c>
      <c r="C475" t="s">
        <v>925</v>
      </c>
      <c r="D475" t="s">
        <v>36</v>
      </c>
      <c r="E475" t="s">
        <v>198</v>
      </c>
      <c r="F475" s="3">
        <v>45537</v>
      </c>
      <c r="G475" s="3" t="str">
        <f>TEXT(Table1[[#This Row],[Date]],"dddd")</f>
        <v>Monday</v>
      </c>
      <c r="H475" s="3" t="str">
        <f>TEXT(Table1[[#This Row],[Date]],"mmmm")</f>
        <v>September</v>
      </c>
      <c r="I475" s="3" t="str">
        <f>TEXT(Table1[[#This Row],[Date]],"yyyy")</f>
        <v>2024</v>
      </c>
      <c r="J475" t="s">
        <v>1899</v>
      </c>
      <c r="K475">
        <v>46</v>
      </c>
      <c r="L475">
        <v>270.12</v>
      </c>
      <c r="M475">
        <v>12425.52</v>
      </c>
      <c r="O475" t="s">
        <v>105</v>
      </c>
      <c r="P475" t="s">
        <v>9529</v>
      </c>
      <c r="Q475" t="s">
        <v>31</v>
      </c>
      <c r="R475">
        <v>2.9</v>
      </c>
      <c r="S475" t="str">
        <f>IF(Table1[Audit_Score]&gt;3,"Excellent",IF(Table1[Audit_Score]&gt;=2,"Good","Poor"))</f>
        <v>Good</v>
      </c>
      <c r="T475" t="s">
        <v>1900</v>
      </c>
    </row>
    <row r="476" spans="1:21" x14ac:dyDescent="0.3">
      <c r="A476" t="s">
        <v>1901</v>
      </c>
      <c r="B476" t="s">
        <v>1688</v>
      </c>
      <c r="C476" t="s">
        <v>1125</v>
      </c>
      <c r="D476" t="s">
        <v>45</v>
      </c>
      <c r="E476" t="s">
        <v>116</v>
      </c>
      <c r="F476" s="3">
        <v>45340</v>
      </c>
      <c r="G476" s="3" t="str">
        <f>TEXT(Table1[[#This Row],[Date]],"dddd")</f>
        <v>Sunday</v>
      </c>
      <c r="H476" s="3" t="str">
        <f>TEXT(Table1[[#This Row],[Date]],"mmmm")</f>
        <v>February</v>
      </c>
      <c r="I476" s="3" t="str">
        <f>TEXT(Table1[[#This Row],[Date]],"yyyy")</f>
        <v>2024</v>
      </c>
      <c r="J476" t="s">
        <v>1541</v>
      </c>
      <c r="K476">
        <v>7</v>
      </c>
      <c r="L476">
        <v>180.76</v>
      </c>
      <c r="M476">
        <v>1265.32</v>
      </c>
      <c r="O476" t="s">
        <v>22</v>
      </c>
      <c r="P476" t="s">
        <v>9528</v>
      </c>
      <c r="Q476" t="s">
        <v>23</v>
      </c>
      <c r="R476">
        <v>1.6</v>
      </c>
      <c r="S476" t="str">
        <f>IF(Table1[Audit_Score]&gt;3,"Excellent",IF(Table1[Audit_Score]&gt;=2,"Good","Poor"))</f>
        <v>Poor</v>
      </c>
      <c r="T476" t="s">
        <v>1902</v>
      </c>
    </row>
    <row r="477" spans="1:21" x14ac:dyDescent="0.3">
      <c r="A477" t="s">
        <v>1903</v>
      </c>
      <c r="B477" t="s">
        <v>1051</v>
      </c>
      <c r="C477" t="s">
        <v>1311</v>
      </c>
      <c r="D477" t="s">
        <v>58</v>
      </c>
      <c r="E477" t="s">
        <v>181</v>
      </c>
      <c r="F477" s="3">
        <v>45570</v>
      </c>
      <c r="G477" s="3" t="str">
        <f>TEXT(Table1[[#This Row],[Date]],"dddd")</f>
        <v>Saturday</v>
      </c>
      <c r="H477" s="3" t="str">
        <f>TEXT(Table1[[#This Row],[Date]],"mmmm")</f>
        <v>October</v>
      </c>
      <c r="I477" s="3" t="str">
        <f>TEXT(Table1[[#This Row],[Date]],"yyyy")</f>
        <v>2024</v>
      </c>
      <c r="J477" t="s">
        <v>1904</v>
      </c>
      <c r="K477">
        <v>35</v>
      </c>
      <c r="L477">
        <v>231.06</v>
      </c>
      <c r="M477">
        <v>8087.1</v>
      </c>
      <c r="O477" t="s">
        <v>105</v>
      </c>
      <c r="P477" t="s">
        <v>9528</v>
      </c>
      <c r="Q477" t="s">
        <v>31</v>
      </c>
      <c r="R477">
        <v>1.3</v>
      </c>
      <c r="S477" t="str">
        <f>IF(Table1[Audit_Score]&gt;3,"Excellent",IF(Table1[Audit_Score]&gt;=2,"Good","Poor"))</f>
        <v>Poor</v>
      </c>
      <c r="T477" t="s">
        <v>1905</v>
      </c>
    </row>
    <row r="478" spans="1:21" x14ac:dyDescent="0.3">
      <c r="A478" t="s">
        <v>1906</v>
      </c>
      <c r="B478" t="s">
        <v>1907</v>
      </c>
      <c r="C478" t="s">
        <v>1908</v>
      </c>
      <c r="D478" t="s">
        <v>36</v>
      </c>
      <c r="E478" t="s">
        <v>37</v>
      </c>
      <c r="F478" s="3">
        <v>45337</v>
      </c>
      <c r="G478" s="3" t="str">
        <f>TEXT(Table1[[#This Row],[Date]],"dddd")</f>
        <v>Thursday</v>
      </c>
      <c r="H478" s="3" t="str">
        <f>TEXT(Table1[[#This Row],[Date]],"mmmm")</f>
        <v>February</v>
      </c>
      <c r="I478" s="3" t="str">
        <f>TEXT(Table1[[#This Row],[Date]],"yyyy")</f>
        <v>2024</v>
      </c>
      <c r="J478" t="s">
        <v>1909</v>
      </c>
      <c r="K478">
        <v>9</v>
      </c>
      <c r="L478">
        <v>161.1</v>
      </c>
      <c r="M478">
        <v>1449.9</v>
      </c>
      <c r="O478" t="s">
        <v>30</v>
      </c>
      <c r="P478" t="s">
        <v>9528</v>
      </c>
      <c r="Q478" t="s">
        <v>31</v>
      </c>
      <c r="R478">
        <v>3.4</v>
      </c>
      <c r="S478" t="str">
        <f>IF(Table1[Audit_Score]&gt;3,"Excellent",IF(Table1[Audit_Score]&gt;=2,"Good","Poor"))</f>
        <v>Excellent</v>
      </c>
      <c r="T478" t="s">
        <v>1910</v>
      </c>
    </row>
    <row r="479" spans="1:21" x14ac:dyDescent="0.3">
      <c r="A479" t="s">
        <v>1911</v>
      </c>
      <c r="B479" t="s">
        <v>1051</v>
      </c>
      <c r="C479" t="s">
        <v>1182</v>
      </c>
      <c r="D479" t="s">
        <v>45</v>
      </c>
      <c r="E479" t="s">
        <v>46</v>
      </c>
      <c r="F479" s="3">
        <v>45731</v>
      </c>
      <c r="G479" s="3" t="str">
        <f>TEXT(Table1[[#This Row],[Date]],"dddd")</f>
        <v>Saturday</v>
      </c>
      <c r="H479" s="3" t="str">
        <f>TEXT(Table1[[#This Row],[Date]],"mmmm")</f>
        <v>March</v>
      </c>
      <c r="I479" s="3" t="str">
        <f>TEXT(Table1[[#This Row],[Date]],"yyyy")</f>
        <v>2025</v>
      </c>
      <c r="J479" t="s">
        <v>979</v>
      </c>
      <c r="K479">
        <v>5</v>
      </c>
      <c r="L479">
        <v>67.27</v>
      </c>
      <c r="M479">
        <v>336.35</v>
      </c>
      <c r="O479" t="s">
        <v>105</v>
      </c>
      <c r="P479" t="s">
        <v>9528</v>
      </c>
      <c r="Q479" t="s">
        <v>31</v>
      </c>
      <c r="R479">
        <v>1.1000000000000001</v>
      </c>
      <c r="S479" t="str">
        <f>IF(Table1[Audit_Score]&gt;3,"Excellent",IF(Table1[Audit_Score]&gt;=2,"Good","Poor"))</f>
        <v>Poor</v>
      </c>
      <c r="T479" t="s">
        <v>1912</v>
      </c>
      <c r="U479" t="s">
        <v>41</v>
      </c>
    </row>
    <row r="480" spans="1:21" x14ac:dyDescent="0.3">
      <c r="A480" t="s">
        <v>1913</v>
      </c>
      <c r="B480" t="s">
        <v>1477</v>
      </c>
      <c r="C480" t="s">
        <v>1884</v>
      </c>
      <c r="D480" t="s">
        <v>45</v>
      </c>
      <c r="E480" t="s">
        <v>46</v>
      </c>
      <c r="F480" s="3">
        <v>45740</v>
      </c>
      <c r="G480" s="3" t="str">
        <f>TEXT(Table1[[#This Row],[Date]],"dddd")</f>
        <v>Monday</v>
      </c>
      <c r="H480" s="3" t="str">
        <f>TEXT(Table1[[#This Row],[Date]],"mmmm")</f>
        <v>March</v>
      </c>
      <c r="I480" s="3" t="str">
        <f>TEXT(Table1[[#This Row],[Date]],"yyyy")</f>
        <v>2025</v>
      </c>
      <c r="J480" t="s">
        <v>1685</v>
      </c>
      <c r="K480">
        <v>2</v>
      </c>
      <c r="L480">
        <v>274.67</v>
      </c>
      <c r="M480">
        <v>549.34</v>
      </c>
      <c r="O480" t="s">
        <v>48</v>
      </c>
      <c r="P480" t="s">
        <v>9528</v>
      </c>
      <c r="Q480" t="s">
        <v>87</v>
      </c>
      <c r="R480">
        <v>4.5</v>
      </c>
      <c r="S480" t="str">
        <f>IF(Table1[Audit_Score]&gt;3,"Excellent",IF(Table1[Audit_Score]&gt;=2,"Good","Poor"))</f>
        <v>Excellent</v>
      </c>
      <c r="T480" t="s">
        <v>1914</v>
      </c>
    </row>
    <row r="481" spans="1:21" x14ac:dyDescent="0.3">
      <c r="A481" t="s">
        <v>1915</v>
      </c>
      <c r="B481" t="s">
        <v>164</v>
      </c>
      <c r="C481" t="s">
        <v>1916</v>
      </c>
      <c r="D481" t="s">
        <v>36</v>
      </c>
      <c r="E481" t="s">
        <v>37</v>
      </c>
      <c r="F481" s="3">
        <v>45722</v>
      </c>
      <c r="G481" s="3" t="str">
        <f>TEXT(Table1[[#This Row],[Date]],"dddd")</f>
        <v>Thursday</v>
      </c>
      <c r="H481" s="3" t="str">
        <f>TEXT(Table1[[#This Row],[Date]],"mmmm")</f>
        <v>March</v>
      </c>
      <c r="I481" s="3" t="str">
        <f>TEXT(Table1[[#This Row],[Date]],"yyyy")</f>
        <v>2025</v>
      </c>
      <c r="J481" t="s">
        <v>1917</v>
      </c>
      <c r="K481">
        <v>5</v>
      </c>
      <c r="L481">
        <v>99.41</v>
      </c>
      <c r="M481">
        <v>497.05</v>
      </c>
      <c r="O481" t="s">
        <v>22</v>
      </c>
      <c r="P481" t="s">
        <v>9529</v>
      </c>
      <c r="Q481" t="s">
        <v>87</v>
      </c>
      <c r="R481">
        <v>3.2</v>
      </c>
      <c r="S481" t="str">
        <f>IF(Table1[Audit_Score]&gt;3,"Excellent",IF(Table1[Audit_Score]&gt;=2,"Good","Poor"))</f>
        <v>Excellent</v>
      </c>
      <c r="T481" t="s">
        <v>1918</v>
      </c>
    </row>
    <row r="482" spans="1:21" x14ac:dyDescent="0.3">
      <c r="A482" t="s">
        <v>1919</v>
      </c>
      <c r="B482" t="s">
        <v>1920</v>
      </c>
      <c r="C482" t="s">
        <v>1921</v>
      </c>
      <c r="D482" t="s">
        <v>19</v>
      </c>
      <c r="E482" t="s">
        <v>187</v>
      </c>
      <c r="F482" s="3">
        <v>45991</v>
      </c>
      <c r="G482" s="3" t="str">
        <f>TEXT(Table1[[#This Row],[Date]],"dddd")</f>
        <v>Sunday</v>
      </c>
      <c r="H482" s="3" t="str">
        <f>TEXT(Table1[[#This Row],[Date]],"mmmm")</f>
        <v>November</v>
      </c>
      <c r="I482" s="3" t="str">
        <f>TEXT(Table1[[#This Row],[Date]],"yyyy")</f>
        <v>2025</v>
      </c>
      <c r="J482" t="s">
        <v>1922</v>
      </c>
      <c r="K482">
        <v>31</v>
      </c>
      <c r="L482">
        <v>29.66</v>
      </c>
      <c r="M482">
        <v>919.46</v>
      </c>
      <c r="O482" t="s">
        <v>30</v>
      </c>
      <c r="P482" t="s">
        <v>9529</v>
      </c>
      <c r="Q482" t="s">
        <v>31</v>
      </c>
      <c r="R482">
        <v>3.5</v>
      </c>
      <c r="S482" t="str">
        <f>IF(Table1[Audit_Score]&gt;3,"Excellent",IF(Table1[Audit_Score]&gt;=2,"Good","Poor"))</f>
        <v>Excellent</v>
      </c>
      <c r="T482" t="s">
        <v>1923</v>
      </c>
    </row>
    <row r="483" spans="1:21" x14ac:dyDescent="0.3">
      <c r="A483" t="s">
        <v>1924</v>
      </c>
      <c r="B483" t="s">
        <v>412</v>
      </c>
      <c r="C483" t="s">
        <v>290</v>
      </c>
      <c r="D483" t="s">
        <v>36</v>
      </c>
      <c r="E483" t="s">
        <v>198</v>
      </c>
      <c r="F483" s="3">
        <v>45766</v>
      </c>
      <c r="G483" s="3" t="str">
        <f>TEXT(Table1[[#This Row],[Date]],"dddd")</f>
        <v>Saturday</v>
      </c>
      <c r="H483" s="3" t="str">
        <f>TEXT(Table1[[#This Row],[Date]],"mmmm")</f>
        <v>April</v>
      </c>
      <c r="I483" s="3" t="str">
        <f>TEXT(Table1[[#This Row],[Date]],"yyyy")</f>
        <v>2025</v>
      </c>
      <c r="J483" t="s">
        <v>1925</v>
      </c>
      <c r="K483">
        <v>19</v>
      </c>
      <c r="L483">
        <v>239.59</v>
      </c>
      <c r="M483">
        <v>4552.21</v>
      </c>
      <c r="O483" t="s">
        <v>67</v>
      </c>
      <c r="P483" t="s">
        <v>9529</v>
      </c>
      <c r="Q483" t="s">
        <v>31</v>
      </c>
      <c r="R483">
        <v>4.7</v>
      </c>
      <c r="S483" t="str">
        <f>IF(Table1[Audit_Score]&gt;3,"Excellent",IF(Table1[Audit_Score]&gt;=2,"Good","Poor"))</f>
        <v>Excellent</v>
      </c>
      <c r="T483" t="s">
        <v>1926</v>
      </c>
      <c r="U483" t="s">
        <v>41</v>
      </c>
    </row>
    <row r="484" spans="1:21" x14ac:dyDescent="0.3">
      <c r="A484" t="s">
        <v>1927</v>
      </c>
      <c r="B484" t="s">
        <v>284</v>
      </c>
      <c r="C484" t="s">
        <v>1928</v>
      </c>
      <c r="D484" t="s">
        <v>36</v>
      </c>
      <c r="E484" t="s">
        <v>72</v>
      </c>
      <c r="F484" s="3">
        <v>45717</v>
      </c>
      <c r="G484" s="3" t="str">
        <f>TEXT(Table1[[#This Row],[Date]],"dddd")</f>
        <v>Saturday</v>
      </c>
      <c r="H484" s="3" t="str">
        <f>TEXT(Table1[[#This Row],[Date]],"mmmm")</f>
        <v>March</v>
      </c>
      <c r="I484" s="3" t="str">
        <f>TEXT(Table1[[#This Row],[Date]],"yyyy")</f>
        <v>2025</v>
      </c>
      <c r="J484" t="s">
        <v>1929</v>
      </c>
      <c r="K484">
        <v>43</v>
      </c>
      <c r="L484">
        <v>62.04</v>
      </c>
      <c r="M484">
        <v>2667.72</v>
      </c>
      <c r="O484" t="s">
        <v>105</v>
      </c>
      <c r="P484" t="s">
        <v>9528</v>
      </c>
      <c r="Q484" t="s">
        <v>31</v>
      </c>
      <c r="R484">
        <v>2</v>
      </c>
      <c r="S484" t="str">
        <f>IF(Table1[Audit_Score]&gt;3,"Excellent",IF(Table1[Audit_Score]&gt;=2,"Good","Poor"))</f>
        <v>Good</v>
      </c>
      <c r="T484" t="s">
        <v>1930</v>
      </c>
    </row>
    <row r="485" spans="1:21" x14ac:dyDescent="0.3">
      <c r="A485" t="s">
        <v>1931</v>
      </c>
      <c r="B485" t="s">
        <v>445</v>
      </c>
      <c r="C485" t="s">
        <v>746</v>
      </c>
      <c r="D485" t="s">
        <v>19</v>
      </c>
      <c r="E485" t="s">
        <v>198</v>
      </c>
      <c r="F485" s="3">
        <v>45377</v>
      </c>
      <c r="G485" s="3" t="str">
        <f>TEXT(Table1[[#This Row],[Date]],"dddd")</f>
        <v>Tuesday</v>
      </c>
      <c r="H485" s="3" t="str">
        <f>TEXT(Table1[[#This Row],[Date]],"mmmm")</f>
        <v>March</v>
      </c>
      <c r="I485" s="3" t="str">
        <f>TEXT(Table1[[#This Row],[Date]],"yyyy")</f>
        <v>2024</v>
      </c>
      <c r="J485" t="s">
        <v>614</v>
      </c>
      <c r="K485">
        <v>47</v>
      </c>
      <c r="L485">
        <v>132.34</v>
      </c>
      <c r="M485">
        <v>6219.98</v>
      </c>
      <c r="O485" t="s">
        <v>39</v>
      </c>
      <c r="P485" t="s">
        <v>9529</v>
      </c>
      <c r="Q485" t="s">
        <v>31</v>
      </c>
      <c r="R485">
        <v>2.2999999999999998</v>
      </c>
      <c r="S485" t="str">
        <f>IF(Table1[Audit_Score]&gt;3,"Excellent",IF(Table1[Audit_Score]&gt;=2,"Good","Poor"))</f>
        <v>Good</v>
      </c>
      <c r="T485" t="s">
        <v>1932</v>
      </c>
      <c r="U485" t="s">
        <v>41</v>
      </c>
    </row>
    <row r="486" spans="1:21" x14ac:dyDescent="0.3">
      <c r="A486" t="s">
        <v>1933</v>
      </c>
      <c r="B486" t="s">
        <v>480</v>
      </c>
      <c r="C486" t="s">
        <v>967</v>
      </c>
      <c r="D486" t="s">
        <v>19</v>
      </c>
      <c r="E486" t="s">
        <v>187</v>
      </c>
      <c r="F486" s="3">
        <v>45429</v>
      </c>
      <c r="G486" s="3" t="str">
        <f>TEXT(Table1[[#This Row],[Date]],"dddd")</f>
        <v>Friday</v>
      </c>
      <c r="H486" s="3" t="str">
        <f>TEXT(Table1[[#This Row],[Date]],"mmmm")</f>
        <v>May</v>
      </c>
      <c r="I486" s="3" t="str">
        <f>TEXT(Table1[[#This Row],[Date]],"yyyy")</f>
        <v>2024</v>
      </c>
      <c r="J486" t="s">
        <v>1934</v>
      </c>
      <c r="K486">
        <v>30</v>
      </c>
      <c r="L486">
        <v>140</v>
      </c>
      <c r="M486">
        <v>4200</v>
      </c>
      <c r="O486" t="s">
        <v>67</v>
      </c>
      <c r="P486" t="s">
        <v>9529</v>
      </c>
      <c r="Q486" t="s">
        <v>31</v>
      </c>
      <c r="R486">
        <v>1.8</v>
      </c>
      <c r="S486" t="str">
        <f>IF(Table1[Audit_Score]&gt;3,"Excellent",IF(Table1[Audit_Score]&gt;=2,"Good","Poor"))</f>
        <v>Poor</v>
      </c>
      <c r="T486" t="s">
        <v>1935</v>
      </c>
      <c r="U486" t="s">
        <v>41</v>
      </c>
    </row>
    <row r="487" spans="1:21" x14ac:dyDescent="0.3">
      <c r="A487" t="s">
        <v>1936</v>
      </c>
      <c r="B487" t="s">
        <v>559</v>
      </c>
      <c r="C487" t="s">
        <v>929</v>
      </c>
      <c r="D487" t="s">
        <v>45</v>
      </c>
      <c r="E487" t="s">
        <v>46</v>
      </c>
      <c r="F487" s="3">
        <v>45568</v>
      </c>
      <c r="G487" s="3" t="str">
        <f>TEXT(Table1[[#This Row],[Date]],"dddd")</f>
        <v>Thursday</v>
      </c>
      <c r="H487" s="3" t="str">
        <f>TEXT(Table1[[#This Row],[Date]],"mmmm")</f>
        <v>October</v>
      </c>
      <c r="I487" s="3" t="str">
        <f>TEXT(Table1[[#This Row],[Date]],"yyyy")</f>
        <v>2024</v>
      </c>
      <c r="J487" t="s">
        <v>1937</v>
      </c>
      <c r="K487">
        <v>41</v>
      </c>
      <c r="L487">
        <v>425.07</v>
      </c>
      <c r="M487">
        <v>17427.87</v>
      </c>
      <c r="O487" t="s">
        <v>48</v>
      </c>
      <c r="P487" t="s">
        <v>9528</v>
      </c>
      <c r="Q487" t="s">
        <v>31</v>
      </c>
      <c r="R487">
        <v>1.5</v>
      </c>
      <c r="S487" t="str">
        <f>IF(Table1[Audit_Score]&gt;3,"Excellent",IF(Table1[Audit_Score]&gt;=2,"Good","Poor"))</f>
        <v>Poor</v>
      </c>
      <c r="T487" t="s">
        <v>1938</v>
      </c>
    </row>
    <row r="488" spans="1:21" x14ac:dyDescent="0.3">
      <c r="A488" t="s">
        <v>1939</v>
      </c>
      <c r="B488" t="s">
        <v>464</v>
      </c>
      <c r="C488" t="s">
        <v>1597</v>
      </c>
      <c r="D488" t="s">
        <v>19</v>
      </c>
      <c r="E488" t="s">
        <v>20</v>
      </c>
      <c r="F488" s="3">
        <v>45605</v>
      </c>
      <c r="G488" s="3" t="str">
        <f>TEXT(Table1[[#This Row],[Date]],"dddd")</f>
        <v>Saturday</v>
      </c>
      <c r="H488" s="3" t="str">
        <f>TEXT(Table1[[#This Row],[Date]],"mmmm")</f>
        <v>November</v>
      </c>
      <c r="I488" s="3" t="str">
        <f>TEXT(Table1[[#This Row],[Date]],"yyyy")</f>
        <v>2024</v>
      </c>
      <c r="J488" t="s">
        <v>1940</v>
      </c>
      <c r="K488">
        <v>10</v>
      </c>
      <c r="L488">
        <v>122.08</v>
      </c>
      <c r="M488">
        <v>1220.8</v>
      </c>
      <c r="O488" t="s">
        <v>22</v>
      </c>
      <c r="P488" t="s">
        <v>9529</v>
      </c>
      <c r="Q488" t="s">
        <v>31</v>
      </c>
      <c r="R488">
        <v>4.0999999999999996</v>
      </c>
      <c r="S488" t="str">
        <f>IF(Table1[Audit_Score]&gt;3,"Excellent",IF(Table1[Audit_Score]&gt;=2,"Good","Poor"))</f>
        <v>Excellent</v>
      </c>
      <c r="T488" t="s">
        <v>1941</v>
      </c>
      <c r="U488" t="s">
        <v>41</v>
      </c>
    </row>
    <row r="489" spans="1:21" x14ac:dyDescent="0.3">
      <c r="A489" t="s">
        <v>1942</v>
      </c>
      <c r="B489" t="s">
        <v>1943</v>
      </c>
      <c r="C489" t="s">
        <v>1804</v>
      </c>
      <c r="D489" t="s">
        <v>19</v>
      </c>
      <c r="E489" t="s">
        <v>92</v>
      </c>
      <c r="F489" s="3">
        <v>45440</v>
      </c>
      <c r="G489" s="3" t="str">
        <f>TEXT(Table1[[#This Row],[Date]],"dddd")</f>
        <v>Tuesday</v>
      </c>
      <c r="H489" s="3" t="str">
        <f>TEXT(Table1[[#This Row],[Date]],"mmmm")</f>
        <v>May</v>
      </c>
      <c r="I489" s="3" t="str">
        <f>TEXT(Table1[[#This Row],[Date]],"yyyy")</f>
        <v>2024</v>
      </c>
      <c r="J489" t="s">
        <v>1944</v>
      </c>
      <c r="K489">
        <v>16</v>
      </c>
      <c r="L489">
        <v>16.68</v>
      </c>
      <c r="M489">
        <v>266.88</v>
      </c>
      <c r="O489" t="s">
        <v>22</v>
      </c>
      <c r="P489" t="s">
        <v>9528</v>
      </c>
      <c r="Q489" t="s">
        <v>31</v>
      </c>
      <c r="R489">
        <v>4.9000000000000004</v>
      </c>
      <c r="S489" t="str">
        <f>IF(Table1[Audit_Score]&gt;3,"Excellent",IF(Table1[Audit_Score]&gt;=2,"Good","Poor"))</f>
        <v>Excellent</v>
      </c>
      <c r="T489" t="s">
        <v>1945</v>
      </c>
      <c r="U489" t="s">
        <v>41</v>
      </c>
    </row>
    <row r="490" spans="1:21" x14ac:dyDescent="0.3">
      <c r="A490" t="s">
        <v>1946</v>
      </c>
      <c r="B490" t="s">
        <v>1947</v>
      </c>
      <c r="C490" t="s">
        <v>954</v>
      </c>
      <c r="D490" t="s">
        <v>78</v>
      </c>
      <c r="E490" t="s">
        <v>122</v>
      </c>
      <c r="F490" s="3">
        <v>45663</v>
      </c>
      <c r="G490" s="3" t="str">
        <f>TEXT(Table1[[#This Row],[Date]],"dddd")</f>
        <v>Monday</v>
      </c>
      <c r="H490" s="3" t="str">
        <f>TEXT(Table1[[#This Row],[Date]],"mmmm")</f>
        <v>January</v>
      </c>
      <c r="I490" s="3" t="str">
        <f>TEXT(Table1[[#This Row],[Date]],"yyyy")</f>
        <v>2025</v>
      </c>
      <c r="J490" t="s">
        <v>1948</v>
      </c>
      <c r="K490">
        <v>0</v>
      </c>
      <c r="L490">
        <v>181.59</v>
      </c>
      <c r="M490" s="5">
        <v>0</v>
      </c>
      <c r="N490" t="s">
        <v>9532</v>
      </c>
      <c r="O490" t="s">
        <v>39</v>
      </c>
      <c r="P490" t="s">
        <v>9529</v>
      </c>
      <c r="Q490" t="s">
        <v>31</v>
      </c>
      <c r="R490">
        <v>4.2</v>
      </c>
      <c r="S490" t="str">
        <f>IF(Table1[Audit_Score]&gt;3,"Excellent",IF(Table1[Audit_Score]&gt;=2,"Good","Poor"))</f>
        <v>Excellent</v>
      </c>
      <c r="T490" t="s">
        <v>1949</v>
      </c>
    </row>
    <row r="491" spans="1:21" x14ac:dyDescent="0.3">
      <c r="A491" t="s">
        <v>1950</v>
      </c>
      <c r="B491" t="s">
        <v>1001</v>
      </c>
      <c r="C491" t="s">
        <v>441</v>
      </c>
      <c r="D491" t="s">
        <v>19</v>
      </c>
      <c r="E491" t="s">
        <v>198</v>
      </c>
      <c r="F491" s="3">
        <v>45935</v>
      </c>
      <c r="G491" s="3" t="str">
        <f>TEXT(Table1[[#This Row],[Date]],"dddd")</f>
        <v>Sunday</v>
      </c>
      <c r="H491" s="3" t="str">
        <f>TEXT(Table1[[#This Row],[Date]],"mmmm")</f>
        <v>October</v>
      </c>
      <c r="I491" s="3" t="str">
        <f>TEXT(Table1[[#This Row],[Date]],"yyyy")</f>
        <v>2025</v>
      </c>
      <c r="J491" t="s">
        <v>1488</v>
      </c>
      <c r="K491">
        <v>33</v>
      </c>
      <c r="L491">
        <v>149.53</v>
      </c>
      <c r="M491">
        <v>4934.49</v>
      </c>
      <c r="O491" t="s">
        <v>67</v>
      </c>
      <c r="P491" t="s">
        <v>9528</v>
      </c>
      <c r="Q491" t="s">
        <v>31</v>
      </c>
      <c r="R491">
        <v>3.5</v>
      </c>
      <c r="S491" t="str">
        <f>IF(Table1[Audit_Score]&gt;3,"Excellent",IF(Table1[Audit_Score]&gt;=2,"Good","Poor"))</f>
        <v>Excellent</v>
      </c>
      <c r="T491" t="s">
        <v>1951</v>
      </c>
    </row>
    <row r="492" spans="1:21" x14ac:dyDescent="0.3">
      <c r="A492" t="s">
        <v>1952</v>
      </c>
      <c r="B492" t="s">
        <v>445</v>
      </c>
      <c r="C492" t="s">
        <v>1286</v>
      </c>
      <c r="D492" t="s">
        <v>36</v>
      </c>
      <c r="E492" t="s">
        <v>72</v>
      </c>
      <c r="F492" s="3">
        <v>45795</v>
      </c>
      <c r="G492" s="3" t="str">
        <f>TEXT(Table1[[#This Row],[Date]],"dddd")</f>
        <v>Sunday</v>
      </c>
      <c r="H492" s="3" t="str">
        <f>TEXT(Table1[[#This Row],[Date]],"mmmm")</f>
        <v>May</v>
      </c>
      <c r="I492" s="3" t="str">
        <f>TEXT(Table1[[#This Row],[Date]],"yyyy")</f>
        <v>2025</v>
      </c>
      <c r="J492" t="s">
        <v>1953</v>
      </c>
      <c r="K492">
        <v>7</v>
      </c>
      <c r="L492">
        <v>99.98</v>
      </c>
      <c r="M492">
        <v>699.86</v>
      </c>
      <c r="O492" t="s">
        <v>22</v>
      </c>
      <c r="P492" t="s">
        <v>9528</v>
      </c>
      <c r="Q492" t="s">
        <v>23</v>
      </c>
      <c r="R492">
        <v>1.8</v>
      </c>
      <c r="S492" t="str">
        <f>IF(Table1[Audit_Score]&gt;3,"Excellent",IF(Table1[Audit_Score]&gt;=2,"Good","Poor"))</f>
        <v>Poor</v>
      </c>
      <c r="T492" t="s">
        <v>1954</v>
      </c>
    </row>
    <row r="493" spans="1:21" x14ac:dyDescent="0.3">
      <c r="A493" t="s">
        <v>1955</v>
      </c>
      <c r="B493" t="s">
        <v>1956</v>
      </c>
      <c r="C493" t="s">
        <v>638</v>
      </c>
      <c r="D493" t="s">
        <v>45</v>
      </c>
      <c r="E493" t="s">
        <v>116</v>
      </c>
      <c r="F493" s="3">
        <v>45821</v>
      </c>
      <c r="G493" s="3" t="str">
        <f>TEXT(Table1[[#This Row],[Date]],"dddd")</f>
        <v>Friday</v>
      </c>
      <c r="H493" s="3" t="str">
        <f>TEXT(Table1[[#This Row],[Date]],"mmmm")</f>
        <v>June</v>
      </c>
      <c r="I493" s="3" t="str">
        <f>TEXT(Table1[[#This Row],[Date]],"yyyy")</f>
        <v>2025</v>
      </c>
      <c r="J493" t="s">
        <v>1957</v>
      </c>
      <c r="K493">
        <v>22</v>
      </c>
      <c r="L493">
        <v>72.33</v>
      </c>
      <c r="M493">
        <v>1591.26</v>
      </c>
      <c r="O493" t="s">
        <v>39</v>
      </c>
      <c r="P493" t="s">
        <v>9529</v>
      </c>
      <c r="Q493" t="s">
        <v>31</v>
      </c>
      <c r="R493">
        <v>1.3</v>
      </c>
      <c r="S493" t="str">
        <f>IF(Table1[Audit_Score]&gt;3,"Excellent",IF(Table1[Audit_Score]&gt;=2,"Good","Poor"))</f>
        <v>Poor</v>
      </c>
      <c r="T493" t="s">
        <v>1958</v>
      </c>
      <c r="U493" t="s">
        <v>41</v>
      </c>
    </row>
    <row r="494" spans="1:21" x14ac:dyDescent="0.3">
      <c r="A494" t="s">
        <v>1959</v>
      </c>
      <c r="B494" t="s">
        <v>1960</v>
      </c>
      <c r="C494" t="s">
        <v>148</v>
      </c>
      <c r="D494" t="s">
        <v>19</v>
      </c>
      <c r="E494" t="s">
        <v>92</v>
      </c>
      <c r="F494" s="3">
        <v>45958</v>
      </c>
      <c r="G494" s="3" t="str">
        <f>TEXT(Table1[[#This Row],[Date]],"dddd")</f>
        <v>Tuesday</v>
      </c>
      <c r="H494" s="3" t="str">
        <f>TEXT(Table1[[#This Row],[Date]],"mmmm")</f>
        <v>October</v>
      </c>
      <c r="I494" s="3" t="str">
        <f>TEXT(Table1[[#This Row],[Date]],"yyyy")</f>
        <v>2025</v>
      </c>
      <c r="J494" t="s">
        <v>1961</v>
      </c>
      <c r="K494">
        <v>4</v>
      </c>
      <c r="L494">
        <v>352.96</v>
      </c>
      <c r="M494">
        <v>1411.84</v>
      </c>
      <c r="O494" t="s">
        <v>39</v>
      </c>
      <c r="P494" t="s">
        <v>9528</v>
      </c>
      <c r="Q494" t="s">
        <v>31</v>
      </c>
      <c r="R494">
        <v>4.0999999999999996</v>
      </c>
      <c r="S494" t="str">
        <f>IF(Table1[Audit_Score]&gt;3,"Excellent",IF(Table1[Audit_Score]&gt;=2,"Good","Poor"))</f>
        <v>Excellent</v>
      </c>
      <c r="T494" t="s">
        <v>1962</v>
      </c>
    </row>
    <row r="495" spans="1:21" x14ac:dyDescent="0.3">
      <c r="A495" t="s">
        <v>1963</v>
      </c>
      <c r="B495" t="s">
        <v>1293</v>
      </c>
      <c r="C495" t="s">
        <v>1964</v>
      </c>
      <c r="D495" t="s">
        <v>19</v>
      </c>
      <c r="E495" t="s">
        <v>198</v>
      </c>
      <c r="F495" s="3">
        <v>45759</v>
      </c>
      <c r="G495" s="3" t="str">
        <f>TEXT(Table1[[#This Row],[Date]],"dddd")</f>
        <v>Saturday</v>
      </c>
      <c r="H495" s="3" t="str">
        <f>TEXT(Table1[[#This Row],[Date]],"mmmm")</f>
        <v>April</v>
      </c>
      <c r="I495" s="3" t="str">
        <f>TEXT(Table1[[#This Row],[Date]],"yyyy")</f>
        <v>2025</v>
      </c>
      <c r="J495" t="s">
        <v>1965</v>
      </c>
      <c r="K495">
        <v>25</v>
      </c>
      <c r="L495">
        <v>176.88</v>
      </c>
      <c r="M495">
        <v>4422</v>
      </c>
      <c r="O495" t="s">
        <v>22</v>
      </c>
      <c r="P495" t="s">
        <v>9528</v>
      </c>
      <c r="Q495" t="s">
        <v>87</v>
      </c>
      <c r="R495">
        <v>4.3</v>
      </c>
      <c r="S495" t="str">
        <f>IF(Table1[Audit_Score]&gt;3,"Excellent",IF(Table1[Audit_Score]&gt;=2,"Good","Poor"))</f>
        <v>Excellent</v>
      </c>
      <c r="T495" t="s">
        <v>1966</v>
      </c>
    </row>
    <row r="496" spans="1:21" x14ac:dyDescent="0.3">
      <c r="A496" t="s">
        <v>1967</v>
      </c>
      <c r="B496" t="s">
        <v>734</v>
      </c>
      <c r="C496" t="s">
        <v>1468</v>
      </c>
      <c r="D496" t="s">
        <v>78</v>
      </c>
      <c r="E496" t="s">
        <v>122</v>
      </c>
      <c r="F496" s="3">
        <v>45893</v>
      </c>
      <c r="G496" s="3" t="str">
        <f>TEXT(Table1[[#This Row],[Date]],"dddd")</f>
        <v>Sunday</v>
      </c>
      <c r="H496" s="3" t="str">
        <f>TEXT(Table1[[#This Row],[Date]],"mmmm")</f>
        <v>August</v>
      </c>
      <c r="I496" s="3" t="str">
        <f>TEXT(Table1[[#This Row],[Date]],"yyyy")</f>
        <v>2025</v>
      </c>
      <c r="J496" t="s">
        <v>1968</v>
      </c>
      <c r="K496">
        <v>38</v>
      </c>
      <c r="L496">
        <v>16.72</v>
      </c>
      <c r="M496">
        <v>635.36</v>
      </c>
      <c r="O496" t="s">
        <v>48</v>
      </c>
      <c r="P496" t="s">
        <v>9529</v>
      </c>
      <c r="Q496" t="s">
        <v>31</v>
      </c>
      <c r="R496">
        <v>4.4000000000000004</v>
      </c>
      <c r="S496" t="str">
        <f>IF(Table1[Audit_Score]&gt;3,"Excellent",IF(Table1[Audit_Score]&gt;=2,"Good","Poor"))</f>
        <v>Excellent</v>
      </c>
      <c r="T496" t="s">
        <v>1969</v>
      </c>
    </row>
    <row r="497" spans="1:21" x14ac:dyDescent="0.3">
      <c r="A497" t="s">
        <v>1970</v>
      </c>
      <c r="B497" t="s">
        <v>517</v>
      </c>
      <c r="C497" t="s">
        <v>1343</v>
      </c>
      <c r="D497" t="s">
        <v>45</v>
      </c>
      <c r="E497" t="s">
        <v>46</v>
      </c>
      <c r="F497" s="3">
        <v>45544</v>
      </c>
      <c r="G497" s="3" t="str">
        <f>TEXT(Table1[[#This Row],[Date]],"dddd")</f>
        <v>Monday</v>
      </c>
      <c r="H497" s="3" t="str">
        <f>TEXT(Table1[[#This Row],[Date]],"mmmm")</f>
        <v>September</v>
      </c>
      <c r="I497" s="3" t="str">
        <f>TEXT(Table1[[#This Row],[Date]],"yyyy")</f>
        <v>2024</v>
      </c>
      <c r="J497" t="s">
        <v>692</v>
      </c>
      <c r="K497">
        <v>26</v>
      </c>
      <c r="L497">
        <v>117.44</v>
      </c>
      <c r="M497">
        <v>3053.44</v>
      </c>
      <c r="O497" t="s">
        <v>48</v>
      </c>
      <c r="P497" t="s">
        <v>9529</v>
      </c>
      <c r="Q497" t="s">
        <v>31</v>
      </c>
      <c r="R497">
        <v>2.1</v>
      </c>
      <c r="S497" t="str">
        <f>IF(Table1[Audit_Score]&gt;3,"Excellent",IF(Table1[Audit_Score]&gt;=2,"Good","Poor"))</f>
        <v>Good</v>
      </c>
      <c r="T497" t="s">
        <v>1971</v>
      </c>
    </row>
    <row r="498" spans="1:21" x14ac:dyDescent="0.3">
      <c r="A498" t="s">
        <v>1972</v>
      </c>
      <c r="B498" t="s">
        <v>622</v>
      </c>
      <c r="C498" t="s">
        <v>633</v>
      </c>
      <c r="D498" t="s">
        <v>36</v>
      </c>
      <c r="E498" t="s">
        <v>72</v>
      </c>
      <c r="F498" s="3">
        <v>45497</v>
      </c>
      <c r="G498" s="3" t="str">
        <f>TEXT(Table1[[#This Row],[Date]],"dddd")</f>
        <v>Wednesday</v>
      </c>
      <c r="H498" s="3" t="str">
        <f>TEXT(Table1[[#This Row],[Date]],"mmmm")</f>
        <v>July</v>
      </c>
      <c r="I498" s="3" t="str">
        <f>TEXT(Table1[[#This Row],[Date]],"yyyy")</f>
        <v>2024</v>
      </c>
      <c r="J498" t="s">
        <v>1973</v>
      </c>
      <c r="K498">
        <v>10</v>
      </c>
      <c r="L498">
        <v>270.39</v>
      </c>
      <c r="M498">
        <v>2703.9</v>
      </c>
      <c r="O498" t="s">
        <v>105</v>
      </c>
      <c r="P498" t="s">
        <v>9529</v>
      </c>
      <c r="Q498" t="s">
        <v>31</v>
      </c>
      <c r="R498">
        <v>4.9000000000000004</v>
      </c>
      <c r="S498" t="str">
        <f>IF(Table1[Audit_Score]&gt;3,"Excellent",IF(Table1[Audit_Score]&gt;=2,"Good","Poor"))</f>
        <v>Excellent</v>
      </c>
      <c r="T498" t="s">
        <v>1974</v>
      </c>
    </row>
    <row r="499" spans="1:21" x14ac:dyDescent="0.3">
      <c r="A499" t="s">
        <v>1975</v>
      </c>
      <c r="B499" t="s">
        <v>1199</v>
      </c>
      <c r="C499" t="s">
        <v>57</v>
      </c>
      <c r="D499" t="s">
        <v>58</v>
      </c>
      <c r="E499" t="s">
        <v>59</v>
      </c>
      <c r="F499" s="3">
        <v>45837</v>
      </c>
      <c r="G499" s="3" t="str">
        <f>TEXT(Table1[[#This Row],[Date]],"dddd")</f>
        <v>Sunday</v>
      </c>
      <c r="H499" s="3" t="str">
        <f>TEXT(Table1[[#This Row],[Date]],"mmmm")</f>
        <v>June</v>
      </c>
      <c r="I499" s="3" t="str">
        <f>TEXT(Table1[[#This Row],[Date]],"yyyy")</f>
        <v>2025</v>
      </c>
      <c r="J499" t="s">
        <v>1899</v>
      </c>
      <c r="K499">
        <v>0</v>
      </c>
      <c r="L499">
        <v>270.12</v>
      </c>
      <c r="M499" s="5">
        <v>0</v>
      </c>
      <c r="N499" t="s">
        <v>9532</v>
      </c>
      <c r="O499" t="s">
        <v>105</v>
      </c>
      <c r="P499" t="s">
        <v>9529</v>
      </c>
      <c r="Q499" t="s">
        <v>31</v>
      </c>
      <c r="R499">
        <v>4</v>
      </c>
      <c r="S499" t="str">
        <f>IF(Table1[Audit_Score]&gt;3,"Excellent",IF(Table1[Audit_Score]&gt;=2,"Good","Poor"))</f>
        <v>Excellent</v>
      </c>
      <c r="T499" t="s">
        <v>1976</v>
      </c>
    </row>
    <row r="500" spans="1:21" x14ac:dyDescent="0.3">
      <c r="A500" t="s">
        <v>1977</v>
      </c>
      <c r="B500" t="s">
        <v>1978</v>
      </c>
      <c r="C500" t="s">
        <v>1979</v>
      </c>
      <c r="D500" t="s">
        <v>19</v>
      </c>
      <c r="E500" t="s">
        <v>198</v>
      </c>
      <c r="F500" s="3">
        <v>45785</v>
      </c>
      <c r="G500" s="3" t="str">
        <f>TEXT(Table1[[#This Row],[Date]],"dddd")</f>
        <v>Thursday</v>
      </c>
      <c r="H500" s="3" t="str">
        <f>TEXT(Table1[[#This Row],[Date]],"mmmm")</f>
        <v>May</v>
      </c>
      <c r="I500" s="3" t="str">
        <f>TEXT(Table1[[#This Row],[Date]],"yyyy")</f>
        <v>2025</v>
      </c>
      <c r="J500" t="s">
        <v>1980</v>
      </c>
      <c r="K500">
        <v>25</v>
      </c>
      <c r="L500">
        <v>257.06</v>
      </c>
      <c r="M500">
        <v>6426.5</v>
      </c>
      <c r="O500" t="s">
        <v>22</v>
      </c>
      <c r="P500" t="s">
        <v>9529</v>
      </c>
      <c r="Q500" t="s">
        <v>31</v>
      </c>
      <c r="R500">
        <v>3.4</v>
      </c>
      <c r="S500" t="str">
        <f>IF(Table1[Audit_Score]&gt;3,"Excellent",IF(Table1[Audit_Score]&gt;=2,"Good","Poor"))</f>
        <v>Excellent</v>
      </c>
      <c r="T500" t="s">
        <v>1981</v>
      </c>
      <c r="U500" t="s">
        <v>41</v>
      </c>
    </row>
    <row r="501" spans="1:21" x14ac:dyDescent="0.3">
      <c r="A501" t="s">
        <v>1982</v>
      </c>
      <c r="B501" t="s">
        <v>328</v>
      </c>
      <c r="C501" t="s">
        <v>1374</v>
      </c>
      <c r="D501" t="s">
        <v>19</v>
      </c>
      <c r="E501" t="s">
        <v>28</v>
      </c>
      <c r="F501" s="3">
        <v>45783</v>
      </c>
      <c r="G501" s="3" t="str">
        <f>TEXT(Table1[[#This Row],[Date]],"dddd")</f>
        <v>Tuesday</v>
      </c>
      <c r="H501" s="3" t="str">
        <f>TEXT(Table1[[#This Row],[Date]],"mmmm")</f>
        <v>May</v>
      </c>
      <c r="I501" s="3" t="str">
        <f>TEXT(Table1[[#This Row],[Date]],"yyyy")</f>
        <v>2025</v>
      </c>
      <c r="J501" t="s">
        <v>1703</v>
      </c>
      <c r="K501">
        <v>31</v>
      </c>
      <c r="L501">
        <v>225.19</v>
      </c>
      <c r="M501">
        <v>6980.89</v>
      </c>
      <c r="O501" t="s">
        <v>39</v>
      </c>
      <c r="P501" t="s">
        <v>9528</v>
      </c>
      <c r="Q501" t="s">
        <v>23</v>
      </c>
      <c r="R501">
        <v>3.4</v>
      </c>
      <c r="S501" t="str">
        <f>IF(Table1[Audit_Score]&gt;3,"Excellent",IF(Table1[Audit_Score]&gt;=2,"Good","Poor"))</f>
        <v>Excellent</v>
      </c>
      <c r="T501" t="s">
        <v>1983</v>
      </c>
      <c r="U501" t="s">
        <v>41</v>
      </c>
    </row>
    <row r="502" spans="1:21" x14ac:dyDescent="0.3">
      <c r="A502" t="s">
        <v>1984</v>
      </c>
      <c r="B502" t="s">
        <v>1124</v>
      </c>
      <c r="C502" t="s">
        <v>876</v>
      </c>
      <c r="D502" t="s">
        <v>19</v>
      </c>
      <c r="E502" t="s">
        <v>92</v>
      </c>
      <c r="F502" s="3">
        <v>45620</v>
      </c>
      <c r="G502" s="3" t="str">
        <f>TEXT(Table1[[#This Row],[Date]],"dddd")</f>
        <v>Sunday</v>
      </c>
      <c r="H502" s="3" t="str">
        <f>TEXT(Table1[[#This Row],[Date]],"mmmm")</f>
        <v>November</v>
      </c>
      <c r="I502" s="3" t="str">
        <f>TEXT(Table1[[#This Row],[Date]],"yyyy")</f>
        <v>2024</v>
      </c>
      <c r="J502" t="s">
        <v>739</v>
      </c>
      <c r="K502">
        <v>18</v>
      </c>
      <c r="L502">
        <v>256.06</v>
      </c>
      <c r="M502">
        <v>4609.08</v>
      </c>
      <c r="O502" t="s">
        <v>30</v>
      </c>
      <c r="P502" t="s">
        <v>9529</v>
      </c>
      <c r="Q502" t="s">
        <v>31</v>
      </c>
      <c r="R502">
        <v>1.2</v>
      </c>
      <c r="S502" t="str">
        <f>IF(Table1[Audit_Score]&gt;3,"Excellent",IF(Table1[Audit_Score]&gt;=2,"Good","Poor"))</f>
        <v>Poor</v>
      </c>
      <c r="T502" t="s">
        <v>1985</v>
      </c>
      <c r="U502" t="s">
        <v>41</v>
      </c>
    </row>
    <row r="503" spans="1:21" x14ac:dyDescent="0.3">
      <c r="A503" t="s">
        <v>1986</v>
      </c>
      <c r="B503" t="s">
        <v>1987</v>
      </c>
      <c r="C503" t="s">
        <v>102</v>
      </c>
      <c r="D503" t="s">
        <v>78</v>
      </c>
      <c r="E503" t="s">
        <v>103</v>
      </c>
      <c r="F503" s="3">
        <v>45414</v>
      </c>
      <c r="G503" s="3" t="str">
        <f>TEXT(Table1[[#This Row],[Date]],"dddd")</f>
        <v>Thursday</v>
      </c>
      <c r="H503" s="3" t="str">
        <f>TEXT(Table1[[#This Row],[Date]],"mmmm")</f>
        <v>May</v>
      </c>
      <c r="I503" s="3" t="str">
        <f>TEXT(Table1[[#This Row],[Date]],"yyyy")</f>
        <v>2024</v>
      </c>
      <c r="J503" t="s">
        <v>277</v>
      </c>
      <c r="K503">
        <v>38</v>
      </c>
      <c r="L503">
        <v>128.58000000000001</v>
      </c>
      <c r="M503">
        <v>4886.04</v>
      </c>
      <c r="O503" t="s">
        <v>22</v>
      </c>
      <c r="P503" t="s">
        <v>9528</v>
      </c>
      <c r="Q503" t="s">
        <v>23</v>
      </c>
      <c r="R503">
        <v>4.4000000000000004</v>
      </c>
      <c r="S503" t="str">
        <f>IF(Table1[Audit_Score]&gt;3,"Excellent",IF(Table1[Audit_Score]&gt;=2,"Good","Poor"))</f>
        <v>Excellent</v>
      </c>
      <c r="T503" t="s">
        <v>1988</v>
      </c>
    </row>
    <row r="504" spans="1:21" x14ac:dyDescent="0.3">
      <c r="A504" t="s">
        <v>1989</v>
      </c>
      <c r="B504" t="s">
        <v>1124</v>
      </c>
      <c r="C504" t="s">
        <v>793</v>
      </c>
      <c r="D504" t="s">
        <v>36</v>
      </c>
      <c r="E504" t="s">
        <v>209</v>
      </c>
      <c r="F504" s="3">
        <v>45430</v>
      </c>
      <c r="G504" s="3" t="str">
        <f>TEXT(Table1[[#This Row],[Date]],"dddd")</f>
        <v>Saturday</v>
      </c>
      <c r="H504" s="3" t="str">
        <f>TEXT(Table1[[#This Row],[Date]],"mmmm")</f>
        <v>May</v>
      </c>
      <c r="I504" s="3" t="str">
        <f>TEXT(Table1[[#This Row],[Date]],"yyyy")</f>
        <v>2024</v>
      </c>
      <c r="J504" t="s">
        <v>1544</v>
      </c>
      <c r="K504">
        <v>8</v>
      </c>
      <c r="L504">
        <v>308.37</v>
      </c>
      <c r="M504">
        <v>2466.96</v>
      </c>
      <c r="O504" t="s">
        <v>30</v>
      </c>
      <c r="P504" t="s">
        <v>9528</v>
      </c>
      <c r="Q504" t="s">
        <v>87</v>
      </c>
      <c r="R504">
        <v>3.5</v>
      </c>
      <c r="S504" t="str">
        <f>IF(Table1[Audit_Score]&gt;3,"Excellent",IF(Table1[Audit_Score]&gt;=2,"Good","Poor"))</f>
        <v>Excellent</v>
      </c>
      <c r="T504" t="s">
        <v>1990</v>
      </c>
    </row>
    <row r="505" spans="1:21" x14ac:dyDescent="0.3">
      <c r="A505" t="s">
        <v>1991</v>
      </c>
      <c r="B505" t="s">
        <v>489</v>
      </c>
      <c r="C505" t="s">
        <v>1031</v>
      </c>
      <c r="D505" t="s">
        <v>19</v>
      </c>
      <c r="E505" t="s">
        <v>20</v>
      </c>
      <c r="F505" s="3">
        <v>45619</v>
      </c>
      <c r="G505" s="3" t="str">
        <f>TEXT(Table1[[#This Row],[Date]],"dddd")</f>
        <v>Saturday</v>
      </c>
      <c r="H505" s="3" t="str">
        <f>TEXT(Table1[[#This Row],[Date]],"mmmm")</f>
        <v>November</v>
      </c>
      <c r="I505" s="3" t="str">
        <f>TEXT(Table1[[#This Row],[Date]],"yyyy")</f>
        <v>2024</v>
      </c>
      <c r="J505" t="s">
        <v>1992</v>
      </c>
      <c r="K505">
        <v>15</v>
      </c>
      <c r="L505">
        <v>55.52</v>
      </c>
      <c r="M505">
        <v>832.8</v>
      </c>
      <c r="O505" t="s">
        <v>67</v>
      </c>
      <c r="P505" t="s">
        <v>9529</v>
      </c>
      <c r="Q505" t="s">
        <v>23</v>
      </c>
      <c r="R505">
        <v>3.3</v>
      </c>
      <c r="S505" t="str">
        <f>IF(Table1[Audit_Score]&gt;3,"Excellent",IF(Table1[Audit_Score]&gt;=2,"Good","Poor"))</f>
        <v>Excellent</v>
      </c>
      <c r="T505" t="s">
        <v>1993</v>
      </c>
    </row>
    <row r="506" spans="1:21" x14ac:dyDescent="0.3">
      <c r="A506" t="s">
        <v>1994</v>
      </c>
      <c r="B506" t="s">
        <v>535</v>
      </c>
      <c r="C506" t="s">
        <v>1514</v>
      </c>
      <c r="D506" t="s">
        <v>58</v>
      </c>
      <c r="E506" t="s">
        <v>181</v>
      </c>
      <c r="F506" s="3">
        <v>45300</v>
      </c>
      <c r="G506" s="3" t="str">
        <f>TEXT(Table1[[#This Row],[Date]],"dddd")</f>
        <v>Tuesday</v>
      </c>
      <c r="H506" s="3" t="str">
        <f>TEXT(Table1[[#This Row],[Date]],"mmmm")</f>
        <v>January</v>
      </c>
      <c r="I506" s="3" t="str">
        <f>TEXT(Table1[[#This Row],[Date]],"yyyy")</f>
        <v>2024</v>
      </c>
      <c r="J506" t="s">
        <v>807</v>
      </c>
      <c r="K506">
        <v>36</v>
      </c>
      <c r="L506">
        <v>99.11</v>
      </c>
      <c r="M506">
        <v>3567.96</v>
      </c>
      <c r="O506" t="s">
        <v>67</v>
      </c>
      <c r="P506" t="s">
        <v>9528</v>
      </c>
      <c r="Q506" t="s">
        <v>31</v>
      </c>
      <c r="R506">
        <v>1.7</v>
      </c>
      <c r="S506" t="str">
        <f>IF(Table1[Audit_Score]&gt;3,"Excellent",IF(Table1[Audit_Score]&gt;=2,"Good","Poor"))</f>
        <v>Poor</v>
      </c>
      <c r="T506" t="s">
        <v>1995</v>
      </c>
    </row>
    <row r="507" spans="1:21" x14ac:dyDescent="0.3">
      <c r="A507" t="s">
        <v>1996</v>
      </c>
      <c r="B507" t="s">
        <v>1672</v>
      </c>
      <c r="C507" t="s">
        <v>1997</v>
      </c>
      <c r="D507" t="s">
        <v>58</v>
      </c>
      <c r="E507" t="s">
        <v>244</v>
      </c>
      <c r="F507" s="3">
        <v>45619</v>
      </c>
      <c r="G507" s="3" t="str">
        <f>TEXT(Table1[[#This Row],[Date]],"dddd")</f>
        <v>Saturday</v>
      </c>
      <c r="H507" s="3" t="str">
        <f>TEXT(Table1[[#This Row],[Date]],"mmmm")</f>
        <v>November</v>
      </c>
      <c r="I507" s="3" t="str">
        <f>TEXT(Table1[[#This Row],[Date]],"yyyy")</f>
        <v>2024</v>
      </c>
      <c r="J507" t="s">
        <v>1998</v>
      </c>
      <c r="K507">
        <v>37</v>
      </c>
      <c r="L507">
        <v>278.98</v>
      </c>
      <c r="M507">
        <v>10322.26</v>
      </c>
      <c r="O507" t="s">
        <v>105</v>
      </c>
      <c r="P507" t="s">
        <v>9529</v>
      </c>
      <c r="Q507" t="s">
        <v>31</v>
      </c>
      <c r="R507">
        <v>3.8</v>
      </c>
      <c r="S507" t="str">
        <f>IF(Table1[Audit_Score]&gt;3,"Excellent",IF(Table1[Audit_Score]&gt;=2,"Good","Poor"))</f>
        <v>Excellent</v>
      </c>
      <c r="T507" t="s">
        <v>1999</v>
      </c>
    </row>
    <row r="508" spans="1:21" x14ac:dyDescent="0.3">
      <c r="A508" t="s">
        <v>2000</v>
      </c>
      <c r="B508" t="s">
        <v>1452</v>
      </c>
      <c r="C508" t="s">
        <v>1797</v>
      </c>
      <c r="D508" t="s">
        <v>19</v>
      </c>
      <c r="E508" t="s">
        <v>198</v>
      </c>
      <c r="F508" s="3">
        <v>45940</v>
      </c>
      <c r="G508" s="3" t="str">
        <f>TEXT(Table1[[#This Row],[Date]],"dddd")</f>
        <v>Friday</v>
      </c>
      <c r="H508" s="3" t="str">
        <f>TEXT(Table1[[#This Row],[Date]],"mmmm")</f>
        <v>October</v>
      </c>
      <c r="I508" s="3" t="str">
        <f>TEXT(Table1[[#This Row],[Date]],"yyyy")</f>
        <v>2025</v>
      </c>
      <c r="J508" t="s">
        <v>2001</v>
      </c>
      <c r="K508">
        <v>18</v>
      </c>
      <c r="L508">
        <v>175.45</v>
      </c>
      <c r="M508">
        <v>3158.1</v>
      </c>
      <c r="O508" t="s">
        <v>105</v>
      </c>
      <c r="P508" t="s">
        <v>9528</v>
      </c>
      <c r="Q508" t="s">
        <v>31</v>
      </c>
      <c r="R508">
        <v>2.1</v>
      </c>
      <c r="S508" t="str">
        <f>IF(Table1[Audit_Score]&gt;3,"Excellent",IF(Table1[Audit_Score]&gt;=2,"Good","Poor"))</f>
        <v>Good</v>
      </c>
      <c r="T508" t="s">
        <v>2002</v>
      </c>
    </row>
    <row r="509" spans="1:21" x14ac:dyDescent="0.3">
      <c r="A509" t="s">
        <v>2003</v>
      </c>
      <c r="B509" t="s">
        <v>2004</v>
      </c>
      <c r="C509" t="s">
        <v>1136</v>
      </c>
      <c r="D509" t="s">
        <v>19</v>
      </c>
      <c r="E509" t="s">
        <v>187</v>
      </c>
      <c r="F509" s="3">
        <v>45789</v>
      </c>
      <c r="G509" s="3" t="str">
        <f>TEXT(Table1[[#This Row],[Date]],"dddd")</f>
        <v>Monday</v>
      </c>
      <c r="H509" s="3" t="str">
        <f>TEXT(Table1[[#This Row],[Date]],"mmmm")</f>
        <v>May</v>
      </c>
      <c r="I509" s="3" t="str">
        <f>TEXT(Table1[[#This Row],[Date]],"yyyy")</f>
        <v>2025</v>
      </c>
      <c r="J509" t="s">
        <v>2005</v>
      </c>
      <c r="K509">
        <v>11</v>
      </c>
      <c r="L509">
        <v>83.87</v>
      </c>
      <c r="M509">
        <v>922.57</v>
      </c>
      <c r="O509" t="s">
        <v>30</v>
      </c>
      <c r="P509" t="s">
        <v>9528</v>
      </c>
      <c r="Q509" t="s">
        <v>31</v>
      </c>
      <c r="R509">
        <v>2.2999999999999998</v>
      </c>
      <c r="S509" t="str">
        <f>IF(Table1[Audit_Score]&gt;3,"Excellent",IF(Table1[Audit_Score]&gt;=2,"Good","Poor"))</f>
        <v>Good</v>
      </c>
      <c r="T509" t="s">
        <v>2006</v>
      </c>
    </row>
    <row r="510" spans="1:21" x14ac:dyDescent="0.3">
      <c r="A510" t="s">
        <v>2007</v>
      </c>
      <c r="B510" t="s">
        <v>258</v>
      </c>
      <c r="C510" t="s">
        <v>1129</v>
      </c>
      <c r="D510" t="s">
        <v>19</v>
      </c>
      <c r="E510" t="s">
        <v>92</v>
      </c>
      <c r="F510" s="3">
        <v>45754</v>
      </c>
      <c r="G510" s="3" t="str">
        <f>TEXT(Table1[[#This Row],[Date]],"dddd")</f>
        <v>Monday</v>
      </c>
      <c r="H510" s="3" t="str">
        <f>TEXT(Table1[[#This Row],[Date]],"mmmm")</f>
        <v>April</v>
      </c>
      <c r="I510" s="3" t="str">
        <f>TEXT(Table1[[#This Row],[Date]],"yyyy")</f>
        <v>2025</v>
      </c>
      <c r="J510" t="s">
        <v>2008</v>
      </c>
      <c r="K510">
        <v>0</v>
      </c>
      <c r="L510">
        <v>200.34</v>
      </c>
      <c r="M510" s="5">
        <v>0</v>
      </c>
      <c r="N510" t="s">
        <v>9532</v>
      </c>
      <c r="O510" t="s">
        <v>105</v>
      </c>
      <c r="P510" t="s">
        <v>9528</v>
      </c>
      <c r="Q510" t="s">
        <v>31</v>
      </c>
      <c r="R510">
        <v>1.6</v>
      </c>
      <c r="S510" t="str">
        <f>IF(Table1[Audit_Score]&gt;3,"Excellent",IF(Table1[Audit_Score]&gt;=2,"Good","Poor"))</f>
        <v>Poor</v>
      </c>
      <c r="T510" t="s">
        <v>2009</v>
      </c>
      <c r="U510" t="s">
        <v>41</v>
      </c>
    </row>
    <row r="511" spans="1:21" x14ac:dyDescent="0.3">
      <c r="A511" t="s">
        <v>2010</v>
      </c>
      <c r="B511" t="s">
        <v>1414</v>
      </c>
      <c r="C511" t="s">
        <v>2011</v>
      </c>
      <c r="D511" t="s">
        <v>78</v>
      </c>
      <c r="E511" t="s">
        <v>132</v>
      </c>
      <c r="F511" s="3">
        <v>45915</v>
      </c>
      <c r="G511" s="3" t="str">
        <f>TEXT(Table1[[#This Row],[Date]],"dddd")</f>
        <v>Monday</v>
      </c>
      <c r="H511" s="3" t="str">
        <f>TEXT(Table1[[#This Row],[Date]],"mmmm")</f>
        <v>September</v>
      </c>
      <c r="I511" s="3" t="str">
        <f>TEXT(Table1[[#This Row],[Date]],"yyyy")</f>
        <v>2025</v>
      </c>
      <c r="J511" t="s">
        <v>2012</v>
      </c>
      <c r="K511">
        <v>28</v>
      </c>
      <c r="L511">
        <v>143.99</v>
      </c>
      <c r="M511">
        <v>4031.72</v>
      </c>
      <c r="O511" t="s">
        <v>67</v>
      </c>
      <c r="P511" t="s">
        <v>9528</v>
      </c>
      <c r="Q511" t="s">
        <v>31</v>
      </c>
      <c r="R511">
        <v>4.3</v>
      </c>
      <c r="S511" t="str">
        <f>IF(Table1[Audit_Score]&gt;3,"Excellent",IF(Table1[Audit_Score]&gt;=2,"Good","Poor"))</f>
        <v>Excellent</v>
      </c>
      <c r="T511" t="s">
        <v>2013</v>
      </c>
    </row>
    <row r="512" spans="1:21" x14ac:dyDescent="0.3">
      <c r="A512" t="s">
        <v>2014</v>
      </c>
      <c r="B512" t="s">
        <v>421</v>
      </c>
      <c r="C512" t="s">
        <v>675</v>
      </c>
      <c r="D512" t="s">
        <v>58</v>
      </c>
      <c r="E512" t="s">
        <v>244</v>
      </c>
      <c r="F512" s="3">
        <v>45710</v>
      </c>
      <c r="G512" s="3" t="str">
        <f>TEXT(Table1[[#This Row],[Date]],"dddd")</f>
        <v>Saturday</v>
      </c>
      <c r="H512" s="3" t="str">
        <f>TEXT(Table1[[#This Row],[Date]],"mmmm")</f>
        <v>February</v>
      </c>
      <c r="I512" s="3" t="str">
        <f>TEXT(Table1[[#This Row],[Date]],"yyyy")</f>
        <v>2025</v>
      </c>
      <c r="J512" t="s">
        <v>2015</v>
      </c>
      <c r="K512">
        <v>29</v>
      </c>
      <c r="L512">
        <f>VLOOKUP(Field_Sales_Data!J:J,Product_Info!A:H,7,0)</f>
        <v>0</v>
      </c>
      <c r="M512">
        <v>4172.5200000000004</v>
      </c>
      <c r="O512" t="s">
        <v>39</v>
      </c>
      <c r="P512" t="s">
        <v>9528</v>
      </c>
      <c r="Q512" t="s">
        <v>87</v>
      </c>
      <c r="R512">
        <v>4.8</v>
      </c>
      <c r="S512" t="str">
        <f>IF(Table1[Audit_Score]&gt;3,"Excellent",IF(Table1[Audit_Score]&gt;=2,"Good","Poor"))</f>
        <v>Excellent</v>
      </c>
      <c r="T512" t="s">
        <v>2016</v>
      </c>
    </row>
    <row r="513" spans="1:21" x14ac:dyDescent="0.3">
      <c r="A513" t="s">
        <v>2017</v>
      </c>
      <c r="B513" t="s">
        <v>971</v>
      </c>
      <c r="C513" t="s">
        <v>1846</v>
      </c>
      <c r="D513" t="s">
        <v>36</v>
      </c>
      <c r="E513" t="s">
        <v>209</v>
      </c>
      <c r="F513" s="3">
        <v>45858</v>
      </c>
      <c r="G513" s="3" t="str">
        <f>TEXT(Table1[[#This Row],[Date]],"dddd")</f>
        <v>Sunday</v>
      </c>
      <c r="H513" s="3" t="str">
        <f>TEXT(Table1[[#This Row],[Date]],"mmmm")</f>
        <v>July</v>
      </c>
      <c r="I513" s="3" t="str">
        <f>TEXT(Table1[[#This Row],[Date]],"yyyy")</f>
        <v>2025</v>
      </c>
      <c r="J513" t="s">
        <v>2018</v>
      </c>
      <c r="K513">
        <v>10</v>
      </c>
      <c r="L513">
        <v>302.24</v>
      </c>
      <c r="M513">
        <v>3022.4</v>
      </c>
      <c r="O513" t="s">
        <v>105</v>
      </c>
      <c r="P513" t="s">
        <v>9528</v>
      </c>
      <c r="Q513" t="s">
        <v>31</v>
      </c>
      <c r="R513">
        <v>3.6</v>
      </c>
      <c r="S513" t="str">
        <f>IF(Table1[Audit_Score]&gt;3,"Excellent",IF(Table1[Audit_Score]&gt;=2,"Good","Poor"))</f>
        <v>Excellent</v>
      </c>
      <c r="T513" t="s">
        <v>2019</v>
      </c>
    </row>
    <row r="514" spans="1:21" x14ac:dyDescent="0.3">
      <c r="A514" t="s">
        <v>2020</v>
      </c>
      <c r="B514" t="s">
        <v>2021</v>
      </c>
      <c r="C514" t="s">
        <v>696</v>
      </c>
      <c r="D514" t="s">
        <v>78</v>
      </c>
      <c r="E514" t="s">
        <v>79</v>
      </c>
      <c r="F514" s="3">
        <v>45987</v>
      </c>
      <c r="G514" s="3" t="str">
        <f>TEXT(Table1[[#This Row],[Date]],"dddd")</f>
        <v>Wednesday</v>
      </c>
      <c r="H514" s="3" t="str">
        <f>TEXT(Table1[[#This Row],[Date]],"mmmm")</f>
        <v>November</v>
      </c>
      <c r="I514" s="3" t="str">
        <f>TEXT(Table1[[#This Row],[Date]],"yyyy")</f>
        <v>2025</v>
      </c>
      <c r="J514" t="s">
        <v>2022</v>
      </c>
      <c r="K514">
        <v>29</v>
      </c>
      <c r="L514">
        <v>97.72</v>
      </c>
      <c r="M514">
        <v>2833.88</v>
      </c>
      <c r="O514" t="s">
        <v>30</v>
      </c>
      <c r="P514" t="s">
        <v>9528</v>
      </c>
      <c r="Q514" t="s">
        <v>31</v>
      </c>
      <c r="R514">
        <v>2.2000000000000002</v>
      </c>
      <c r="S514" t="str">
        <f>IF(Table1[Audit_Score]&gt;3,"Excellent",IF(Table1[Audit_Score]&gt;=2,"Good","Poor"))</f>
        <v>Good</v>
      </c>
      <c r="T514" t="s">
        <v>2023</v>
      </c>
    </row>
    <row r="515" spans="1:21" x14ac:dyDescent="0.3">
      <c r="A515" t="s">
        <v>2024</v>
      </c>
      <c r="B515" t="s">
        <v>1347</v>
      </c>
      <c r="C515" t="s">
        <v>818</v>
      </c>
      <c r="D515" t="s">
        <v>19</v>
      </c>
      <c r="E515" t="s">
        <v>28</v>
      </c>
      <c r="F515" s="3">
        <v>45812</v>
      </c>
      <c r="G515" s="3" t="str">
        <f>TEXT(Table1[[#This Row],[Date]],"dddd")</f>
        <v>Wednesday</v>
      </c>
      <c r="H515" s="3" t="str">
        <f>TEXT(Table1[[#This Row],[Date]],"mmmm")</f>
        <v>June</v>
      </c>
      <c r="I515" s="3" t="str">
        <f>TEXT(Table1[[#This Row],[Date]],"yyyy")</f>
        <v>2025</v>
      </c>
      <c r="J515" t="s">
        <v>2025</v>
      </c>
      <c r="K515">
        <v>1</v>
      </c>
      <c r="L515">
        <v>221.78</v>
      </c>
      <c r="M515">
        <v>221.78</v>
      </c>
      <c r="O515" t="s">
        <v>22</v>
      </c>
      <c r="P515" t="s">
        <v>9529</v>
      </c>
      <c r="Q515" t="s">
        <v>31</v>
      </c>
      <c r="R515">
        <v>2.7</v>
      </c>
      <c r="S515" t="str">
        <f>IF(Table1[Audit_Score]&gt;3,"Excellent",IF(Table1[Audit_Score]&gt;=2,"Good","Poor"))</f>
        <v>Good</v>
      </c>
      <c r="T515" t="s">
        <v>2026</v>
      </c>
    </row>
    <row r="516" spans="1:21" x14ac:dyDescent="0.3">
      <c r="A516" t="s">
        <v>2027</v>
      </c>
      <c r="B516" t="s">
        <v>2028</v>
      </c>
      <c r="C516" t="s">
        <v>1780</v>
      </c>
      <c r="D516" t="s">
        <v>58</v>
      </c>
      <c r="E516" t="s">
        <v>154</v>
      </c>
      <c r="F516" s="3">
        <v>45795</v>
      </c>
      <c r="G516" s="3" t="str">
        <f>TEXT(Table1[[#This Row],[Date]],"dddd")</f>
        <v>Sunday</v>
      </c>
      <c r="H516" s="3" t="str">
        <f>TEXT(Table1[[#This Row],[Date]],"mmmm")</f>
        <v>May</v>
      </c>
      <c r="I516" s="3" t="str">
        <f>TEXT(Table1[[#This Row],[Date]],"yyyy")</f>
        <v>2025</v>
      </c>
      <c r="J516" t="s">
        <v>1007</v>
      </c>
      <c r="K516">
        <v>23</v>
      </c>
      <c r="L516">
        <v>260.87</v>
      </c>
      <c r="M516">
        <v>6000.01</v>
      </c>
      <c r="O516" t="s">
        <v>22</v>
      </c>
      <c r="P516" t="s">
        <v>9528</v>
      </c>
      <c r="Q516" t="s">
        <v>31</v>
      </c>
      <c r="R516">
        <v>1.1000000000000001</v>
      </c>
      <c r="S516" t="str">
        <f>IF(Table1[Audit_Score]&gt;3,"Excellent",IF(Table1[Audit_Score]&gt;=2,"Good","Poor"))</f>
        <v>Poor</v>
      </c>
      <c r="T516" t="s">
        <v>2029</v>
      </c>
    </row>
    <row r="517" spans="1:21" x14ac:dyDescent="0.3">
      <c r="A517" t="s">
        <v>2030</v>
      </c>
      <c r="B517" t="s">
        <v>1776</v>
      </c>
      <c r="C517" t="s">
        <v>422</v>
      </c>
      <c r="D517" t="s">
        <v>78</v>
      </c>
      <c r="E517" t="s">
        <v>132</v>
      </c>
      <c r="F517" s="3">
        <v>45647</v>
      </c>
      <c r="G517" s="3" t="str">
        <f>TEXT(Table1[[#This Row],[Date]],"dddd")</f>
        <v>Saturday</v>
      </c>
      <c r="H517" s="3" t="str">
        <f>TEXT(Table1[[#This Row],[Date]],"mmmm")</f>
        <v>December</v>
      </c>
      <c r="I517" s="3" t="str">
        <f>TEXT(Table1[[#This Row],[Date]],"yyyy")</f>
        <v>2024</v>
      </c>
      <c r="J517" t="s">
        <v>1515</v>
      </c>
      <c r="K517">
        <v>45</v>
      </c>
      <c r="L517">
        <v>99.44</v>
      </c>
      <c r="M517">
        <v>4474.8</v>
      </c>
      <c r="O517" t="s">
        <v>105</v>
      </c>
      <c r="P517" t="s">
        <v>9528</v>
      </c>
      <c r="Q517" t="s">
        <v>31</v>
      </c>
      <c r="R517">
        <v>2.1</v>
      </c>
      <c r="S517" t="str">
        <f>IF(Table1[Audit_Score]&gt;3,"Excellent",IF(Table1[Audit_Score]&gt;=2,"Good","Poor"))</f>
        <v>Good</v>
      </c>
      <c r="T517" t="s">
        <v>2031</v>
      </c>
      <c r="U517" t="s">
        <v>41</v>
      </c>
    </row>
    <row r="518" spans="1:21" x14ac:dyDescent="0.3">
      <c r="A518" t="s">
        <v>2032</v>
      </c>
      <c r="B518" t="s">
        <v>1219</v>
      </c>
      <c r="C518" t="s">
        <v>1677</v>
      </c>
      <c r="D518" t="s">
        <v>58</v>
      </c>
      <c r="E518" t="s">
        <v>244</v>
      </c>
      <c r="F518" s="3">
        <v>45750</v>
      </c>
      <c r="G518" s="3" t="str">
        <f>TEXT(Table1[[#This Row],[Date]],"dddd")</f>
        <v>Thursday</v>
      </c>
      <c r="H518" s="3" t="str">
        <f>TEXT(Table1[[#This Row],[Date]],"mmmm")</f>
        <v>April</v>
      </c>
      <c r="I518" s="3" t="str">
        <f>TEXT(Table1[[#This Row],[Date]],"yyyy")</f>
        <v>2025</v>
      </c>
      <c r="J518" t="s">
        <v>2033</v>
      </c>
      <c r="K518">
        <v>28</v>
      </c>
      <c r="L518">
        <v>227.16</v>
      </c>
      <c r="M518">
        <v>6360.48</v>
      </c>
      <c r="O518" t="s">
        <v>39</v>
      </c>
      <c r="P518" t="s">
        <v>9528</v>
      </c>
      <c r="Q518" t="s">
        <v>31</v>
      </c>
      <c r="R518">
        <v>3.8</v>
      </c>
      <c r="S518" t="str">
        <f>IF(Table1[Audit_Score]&gt;3,"Excellent",IF(Table1[Audit_Score]&gt;=2,"Good","Poor"))</f>
        <v>Excellent</v>
      </c>
      <c r="T518" t="s">
        <v>2034</v>
      </c>
    </row>
    <row r="519" spans="1:21" x14ac:dyDescent="0.3">
      <c r="A519" t="s">
        <v>2035</v>
      </c>
      <c r="B519" t="s">
        <v>2036</v>
      </c>
      <c r="C519" t="s">
        <v>656</v>
      </c>
      <c r="D519" t="s">
        <v>78</v>
      </c>
      <c r="E519" t="s">
        <v>103</v>
      </c>
      <c r="F519" s="3">
        <v>45900</v>
      </c>
      <c r="G519" s="3" t="str">
        <f>TEXT(Table1[[#This Row],[Date]],"dddd")</f>
        <v>Sunday</v>
      </c>
      <c r="H519" s="3" t="str">
        <f>TEXT(Table1[[#This Row],[Date]],"mmmm")</f>
        <v>August</v>
      </c>
      <c r="I519" s="3" t="str">
        <f>TEXT(Table1[[#This Row],[Date]],"yyyy")</f>
        <v>2025</v>
      </c>
      <c r="J519" t="s">
        <v>2037</v>
      </c>
      <c r="K519">
        <v>29</v>
      </c>
      <c r="L519">
        <v>100.97</v>
      </c>
      <c r="M519">
        <v>2928.13</v>
      </c>
      <c r="O519" t="s">
        <v>39</v>
      </c>
      <c r="P519" t="s">
        <v>9528</v>
      </c>
      <c r="Q519" t="s">
        <v>87</v>
      </c>
      <c r="R519">
        <v>3.2</v>
      </c>
      <c r="S519" t="str">
        <f>IF(Table1[Audit_Score]&gt;3,"Excellent",IF(Table1[Audit_Score]&gt;=2,"Good","Poor"))</f>
        <v>Excellent</v>
      </c>
      <c r="T519" t="s">
        <v>2038</v>
      </c>
    </row>
    <row r="520" spans="1:21" x14ac:dyDescent="0.3">
      <c r="A520" t="s">
        <v>2039</v>
      </c>
      <c r="B520" t="s">
        <v>700</v>
      </c>
      <c r="C520" t="s">
        <v>1078</v>
      </c>
      <c r="D520" t="s">
        <v>36</v>
      </c>
      <c r="E520" t="s">
        <v>72</v>
      </c>
      <c r="F520" s="3">
        <v>45914</v>
      </c>
      <c r="G520" s="3" t="str">
        <f>TEXT(Table1[[#This Row],[Date]],"dddd")</f>
        <v>Sunday</v>
      </c>
      <c r="H520" s="3" t="str">
        <f>TEXT(Table1[[#This Row],[Date]],"mmmm")</f>
        <v>September</v>
      </c>
      <c r="I520" s="3" t="str">
        <f>TEXT(Table1[[#This Row],[Date]],"yyyy")</f>
        <v>2025</v>
      </c>
      <c r="J520" t="s">
        <v>215</v>
      </c>
      <c r="K520">
        <v>24</v>
      </c>
      <c r="L520">
        <v>50.23</v>
      </c>
      <c r="M520">
        <v>1205.52</v>
      </c>
      <c r="O520" t="s">
        <v>39</v>
      </c>
      <c r="P520" t="s">
        <v>9528</v>
      </c>
      <c r="Q520" t="s">
        <v>31</v>
      </c>
      <c r="R520">
        <v>2.9</v>
      </c>
      <c r="S520" t="str">
        <f>IF(Table1[Audit_Score]&gt;3,"Excellent",IF(Table1[Audit_Score]&gt;=2,"Good","Poor"))</f>
        <v>Good</v>
      </c>
      <c r="T520" t="s">
        <v>2040</v>
      </c>
    </row>
    <row r="521" spans="1:21" x14ac:dyDescent="0.3">
      <c r="A521" t="s">
        <v>2041</v>
      </c>
      <c r="B521" t="s">
        <v>445</v>
      </c>
      <c r="C521" t="s">
        <v>1916</v>
      </c>
      <c r="D521" t="s">
        <v>36</v>
      </c>
      <c r="E521" t="s">
        <v>37</v>
      </c>
      <c r="F521" s="3">
        <v>45838</v>
      </c>
      <c r="G521" s="3" t="str">
        <f>TEXT(Table1[[#This Row],[Date]],"dddd")</f>
        <v>Monday</v>
      </c>
      <c r="H521" s="3" t="str">
        <f>TEXT(Table1[[#This Row],[Date]],"mmmm")</f>
        <v>June</v>
      </c>
      <c r="I521" s="3" t="str">
        <f>TEXT(Table1[[#This Row],[Date]],"yyyy")</f>
        <v>2025</v>
      </c>
      <c r="J521" t="s">
        <v>1765</v>
      </c>
      <c r="K521">
        <v>15</v>
      </c>
      <c r="L521">
        <v>112.38</v>
      </c>
      <c r="M521">
        <v>1685.7</v>
      </c>
      <c r="O521" t="s">
        <v>105</v>
      </c>
      <c r="P521" t="s">
        <v>9528</v>
      </c>
      <c r="Q521" t="s">
        <v>31</v>
      </c>
      <c r="R521">
        <v>4.8</v>
      </c>
      <c r="S521" t="str">
        <f>IF(Table1[Audit_Score]&gt;3,"Excellent",IF(Table1[Audit_Score]&gt;=2,"Good","Poor"))</f>
        <v>Excellent</v>
      </c>
      <c r="T521" t="s">
        <v>2042</v>
      </c>
      <c r="U521" t="s">
        <v>41</v>
      </c>
    </row>
    <row r="522" spans="1:21" x14ac:dyDescent="0.3">
      <c r="A522" t="s">
        <v>2043</v>
      </c>
      <c r="B522" t="s">
        <v>1593</v>
      </c>
      <c r="C522" t="s">
        <v>446</v>
      </c>
      <c r="D522" t="s">
        <v>58</v>
      </c>
      <c r="E522" t="s">
        <v>138</v>
      </c>
      <c r="F522" s="3">
        <v>45408</v>
      </c>
      <c r="G522" s="3" t="str">
        <f>TEXT(Table1[[#This Row],[Date]],"dddd")</f>
        <v>Friday</v>
      </c>
      <c r="H522" s="3" t="str">
        <f>TEXT(Table1[[#This Row],[Date]],"mmmm")</f>
        <v>April</v>
      </c>
      <c r="I522" s="3" t="str">
        <f>TEXT(Table1[[#This Row],[Date]],"yyyy")</f>
        <v>2024</v>
      </c>
      <c r="J522" t="s">
        <v>2044</v>
      </c>
      <c r="K522">
        <v>42</v>
      </c>
      <c r="L522">
        <v>199.23</v>
      </c>
      <c r="M522">
        <v>8367.66</v>
      </c>
      <c r="O522" t="s">
        <v>30</v>
      </c>
      <c r="P522" t="s">
        <v>9529</v>
      </c>
      <c r="Q522" t="s">
        <v>31</v>
      </c>
      <c r="R522">
        <v>4</v>
      </c>
      <c r="S522" t="str">
        <f>IF(Table1[Audit_Score]&gt;3,"Excellent",IF(Table1[Audit_Score]&gt;=2,"Good","Poor"))</f>
        <v>Excellent</v>
      </c>
      <c r="T522" t="s">
        <v>2045</v>
      </c>
    </row>
    <row r="523" spans="1:21" x14ac:dyDescent="0.3">
      <c r="A523" t="s">
        <v>2046</v>
      </c>
      <c r="B523" t="s">
        <v>1837</v>
      </c>
      <c r="C523" t="s">
        <v>18</v>
      </c>
      <c r="D523" t="s">
        <v>19</v>
      </c>
      <c r="E523" t="s">
        <v>20</v>
      </c>
      <c r="F523" s="3">
        <v>45518</v>
      </c>
      <c r="G523" s="3" t="str">
        <f>TEXT(Table1[[#This Row],[Date]],"dddd")</f>
        <v>Wednesday</v>
      </c>
      <c r="H523" s="3" t="str">
        <f>TEXT(Table1[[#This Row],[Date]],"mmmm")</f>
        <v>August</v>
      </c>
      <c r="I523" s="3" t="str">
        <f>TEXT(Table1[[#This Row],[Date]],"yyyy")</f>
        <v>2024</v>
      </c>
      <c r="J523" t="s">
        <v>2047</v>
      </c>
      <c r="K523">
        <v>13</v>
      </c>
      <c r="L523">
        <v>22.85</v>
      </c>
      <c r="M523">
        <v>297.05</v>
      </c>
      <c r="O523" t="s">
        <v>105</v>
      </c>
      <c r="P523" t="s">
        <v>9528</v>
      </c>
      <c r="Q523" t="s">
        <v>87</v>
      </c>
      <c r="R523">
        <v>1.6</v>
      </c>
      <c r="S523" t="str">
        <f>IF(Table1[Audit_Score]&gt;3,"Excellent",IF(Table1[Audit_Score]&gt;=2,"Good","Poor"))</f>
        <v>Poor</v>
      </c>
      <c r="T523" t="s">
        <v>2048</v>
      </c>
    </row>
    <row r="524" spans="1:21" x14ac:dyDescent="0.3">
      <c r="A524" t="s">
        <v>2049</v>
      </c>
      <c r="B524" t="s">
        <v>1310</v>
      </c>
      <c r="C524" t="s">
        <v>2050</v>
      </c>
      <c r="D524" t="s">
        <v>19</v>
      </c>
      <c r="E524" t="s">
        <v>187</v>
      </c>
      <c r="F524" s="3">
        <v>45514</v>
      </c>
      <c r="G524" s="3" t="str">
        <f>TEXT(Table1[[#This Row],[Date]],"dddd")</f>
        <v>Saturday</v>
      </c>
      <c r="H524" s="3" t="str">
        <f>TEXT(Table1[[#This Row],[Date]],"mmmm")</f>
        <v>August</v>
      </c>
      <c r="I524" s="3" t="str">
        <f>TEXT(Table1[[#This Row],[Date]],"yyyy")</f>
        <v>2024</v>
      </c>
      <c r="J524" t="s">
        <v>2051</v>
      </c>
      <c r="K524">
        <v>43</v>
      </c>
      <c r="L524">
        <v>49.76</v>
      </c>
      <c r="M524">
        <v>2139.6799999999998</v>
      </c>
      <c r="O524" t="s">
        <v>105</v>
      </c>
      <c r="P524" t="s">
        <v>9528</v>
      </c>
      <c r="Q524" t="s">
        <v>31</v>
      </c>
      <c r="R524">
        <v>2.2999999999999998</v>
      </c>
      <c r="S524" t="str">
        <f>IF(Table1[Audit_Score]&gt;3,"Excellent",IF(Table1[Audit_Score]&gt;=2,"Good","Poor"))</f>
        <v>Good</v>
      </c>
      <c r="T524" t="s">
        <v>2052</v>
      </c>
    </row>
    <row r="525" spans="1:21" x14ac:dyDescent="0.3">
      <c r="A525" t="s">
        <v>2053</v>
      </c>
      <c r="B525" t="s">
        <v>376</v>
      </c>
      <c r="C525" t="s">
        <v>1026</v>
      </c>
      <c r="D525" t="s">
        <v>19</v>
      </c>
      <c r="E525" t="s">
        <v>187</v>
      </c>
      <c r="F525" s="3">
        <v>45820</v>
      </c>
      <c r="G525" s="3" t="str">
        <f>TEXT(Table1[[#This Row],[Date]],"dddd")</f>
        <v>Thursday</v>
      </c>
      <c r="H525" s="3" t="str">
        <f>TEXT(Table1[[#This Row],[Date]],"mmmm")</f>
        <v>June</v>
      </c>
      <c r="I525" s="3" t="str">
        <f>TEXT(Table1[[#This Row],[Date]],"yyyy")</f>
        <v>2025</v>
      </c>
      <c r="J525" t="s">
        <v>803</v>
      </c>
      <c r="K525">
        <v>15</v>
      </c>
      <c r="L525">
        <v>178.1</v>
      </c>
      <c r="M525">
        <v>2671.5</v>
      </c>
      <c r="O525" t="s">
        <v>30</v>
      </c>
      <c r="P525" t="s">
        <v>9528</v>
      </c>
      <c r="Q525" t="s">
        <v>31</v>
      </c>
      <c r="R525">
        <v>2.4</v>
      </c>
      <c r="S525" t="str">
        <f>IF(Table1[Audit_Score]&gt;3,"Excellent",IF(Table1[Audit_Score]&gt;=2,"Good","Poor"))</f>
        <v>Good</v>
      </c>
      <c r="T525" t="s">
        <v>2054</v>
      </c>
    </row>
    <row r="526" spans="1:21" x14ac:dyDescent="0.3">
      <c r="A526" t="s">
        <v>2055</v>
      </c>
      <c r="B526" t="s">
        <v>1787</v>
      </c>
      <c r="C526" t="s">
        <v>2056</v>
      </c>
      <c r="D526" t="s">
        <v>45</v>
      </c>
      <c r="E526" t="s">
        <v>65</v>
      </c>
      <c r="F526" s="3">
        <v>45400</v>
      </c>
      <c r="G526" s="3" t="str">
        <f>TEXT(Table1[[#This Row],[Date]],"dddd")</f>
        <v>Thursday</v>
      </c>
      <c r="H526" s="3" t="str">
        <f>TEXT(Table1[[#This Row],[Date]],"mmmm")</f>
        <v>April</v>
      </c>
      <c r="I526" s="3" t="str">
        <f>TEXT(Table1[[#This Row],[Date]],"yyyy")</f>
        <v>2024</v>
      </c>
      <c r="J526" t="s">
        <v>1407</v>
      </c>
      <c r="K526">
        <v>5</v>
      </c>
      <c r="L526">
        <v>167.12</v>
      </c>
      <c r="M526">
        <v>835.6</v>
      </c>
      <c r="O526" t="s">
        <v>22</v>
      </c>
      <c r="P526" t="s">
        <v>9528</v>
      </c>
      <c r="Q526" t="s">
        <v>23</v>
      </c>
      <c r="R526">
        <v>3.8</v>
      </c>
      <c r="S526" t="str">
        <f>IF(Table1[Audit_Score]&gt;3,"Excellent",IF(Table1[Audit_Score]&gt;=2,"Good","Poor"))</f>
        <v>Excellent</v>
      </c>
      <c r="T526" t="s">
        <v>2057</v>
      </c>
    </row>
    <row r="527" spans="1:21" x14ac:dyDescent="0.3">
      <c r="A527" t="s">
        <v>2058</v>
      </c>
      <c r="B527" t="s">
        <v>1849</v>
      </c>
      <c r="C527" t="s">
        <v>343</v>
      </c>
      <c r="D527" t="s">
        <v>19</v>
      </c>
      <c r="E527" t="s">
        <v>187</v>
      </c>
      <c r="F527" s="3">
        <v>45710</v>
      </c>
      <c r="G527" s="3" t="str">
        <f>TEXT(Table1[[#This Row],[Date]],"dddd")</f>
        <v>Saturday</v>
      </c>
      <c r="H527" s="3" t="str">
        <f>TEXT(Table1[[#This Row],[Date]],"mmmm")</f>
        <v>February</v>
      </c>
      <c r="I527" s="3" t="str">
        <f>TEXT(Table1[[#This Row],[Date]],"yyyy")</f>
        <v>2025</v>
      </c>
      <c r="J527" t="s">
        <v>2059</v>
      </c>
      <c r="K527">
        <v>42</v>
      </c>
      <c r="L527">
        <v>185.58</v>
      </c>
      <c r="M527">
        <v>7794.36</v>
      </c>
      <c r="O527" t="s">
        <v>48</v>
      </c>
      <c r="P527" t="s">
        <v>9529</v>
      </c>
      <c r="Q527" t="s">
        <v>31</v>
      </c>
      <c r="R527">
        <v>4.9000000000000004</v>
      </c>
      <c r="S527" t="str">
        <f>IF(Table1[Audit_Score]&gt;3,"Excellent",IF(Table1[Audit_Score]&gt;=2,"Good","Poor"))</f>
        <v>Excellent</v>
      </c>
      <c r="T527" t="s">
        <v>2060</v>
      </c>
    </row>
    <row r="528" spans="1:21" x14ac:dyDescent="0.3">
      <c r="A528" t="s">
        <v>2061</v>
      </c>
      <c r="B528" t="s">
        <v>2062</v>
      </c>
      <c r="C528" t="s">
        <v>64</v>
      </c>
      <c r="D528" t="s">
        <v>45</v>
      </c>
      <c r="E528" t="s">
        <v>65</v>
      </c>
      <c r="F528" s="3">
        <v>45647</v>
      </c>
      <c r="G528" s="3" t="str">
        <f>TEXT(Table1[[#This Row],[Date]],"dddd")</f>
        <v>Saturday</v>
      </c>
      <c r="H528" s="3" t="str">
        <f>TEXT(Table1[[#This Row],[Date]],"mmmm")</f>
        <v>December</v>
      </c>
      <c r="I528" s="3" t="str">
        <f>TEXT(Table1[[#This Row],[Date]],"yyyy")</f>
        <v>2024</v>
      </c>
      <c r="J528" t="s">
        <v>2063</v>
      </c>
      <c r="K528">
        <v>16</v>
      </c>
      <c r="L528">
        <v>153.68</v>
      </c>
      <c r="M528">
        <v>2458.88</v>
      </c>
      <c r="O528" t="s">
        <v>67</v>
      </c>
      <c r="P528" t="s">
        <v>9528</v>
      </c>
      <c r="Q528" t="s">
        <v>31</v>
      </c>
      <c r="R528">
        <v>1.8</v>
      </c>
      <c r="S528" t="str">
        <f>IF(Table1[Audit_Score]&gt;3,"Excellent",IF(Table1[Audit_Score]&gt;=2,"Good","Poor"))</f>
        <v>Poor</v>
      </c>
      <c r="T528" t="s">
        <v>2064</v>
      </c>
      <c r="U528" t="s">
        <v>41</v>
      </c>
    </row>
    <row r="529" spans="1:21" x14ac:dyDescent="0.3">
      <c r="A529" t="s">
        <v>2065</v>
      </c>
      <c r="B529" t="s">
        <v>1960</v>
      </c>
      <c r="C529" t="s">
        <v>1597</v>
      </c>
      <c r="D529" t="s">
        <v>19</v>
      </c>
      <c r="E529" t="s">
        <v>20</v>
      </c>
      <c r="F529" s="3">
        <v>45445</v>
      </c>
      <c r="G529" s="3" t="str">
        <f>TEXT(Table1[[#This Row],[Date]],"dddd")</f>
        <v>Sunday</v>
      </c>
      <c r="H529" s="3" t="str">
        <f>TEXT(Table1[[#This Row],[Date]],"mmmm")</f>
        <v>June</v>
      </c>
      <c r="I529" s="3" t="str">
        <f>TEXT(Table1[[#This Row],[Date]],"yyyy")</f>
        <v>2024</v>
      </c>
      <c r="J529" t="s">
        <v>2066</v>
      </c>
      <c r="K529">
        <v>33</v>
      </c>
      <c r="L529">
        <v>119.44</v>
      </c>
      <c r="M529">
        <v>3941.52</v>
      </c>
      <c r="O529" t="s">
        <v>39</v>
      </c>
      <c r="P529" t="s">
        <v>9529</v>
      </c>
      <c r="Q529" t="s">
        <v>31</v>
      </c>
      <c r="R529">
        <v>4.2</v>
      </c>
      <c r="S529" t="str">
        <f>IF(Table1[Audit_Score]&gt;3,"Excellent",IF(Table1[Audit_Score]&gt;=2,"Good","Poor"))</f>
        <v>Excellent</v>
      </c>
      <c r="T529" t="s">
        <v>2067</v>
      </c>
    </row>
    <row r="530" spans="1:21" x14ac:dyDescent="0.3">
      <c r="A530" t="s">
        <v>2068</v>
      </c>
      <c r="B530" t="s">
        <v>2069</v>
      </c>
      <c r="C530" t="s">
        <v>1006</v>
      </c>
      <c r="D530" t="s">
        <v>36</v>
      </c>
      <c r="E530" t="s">
        <v>198</v>
      </c>
      <c r="F530" s="3">
        <v>45398</v>
      </c>
      <c r="G530" s="3" t="str">
        <f>TEXT(Table1[[#This Row],[Date]],"dddd")</f>
        <v>Tuesday</v>
      </c>
      <c r="H530" s="3" t="str">
        <f>TEXT(Table1[[#This Row],[Date]],"mmmm")</f>
        <v>April</v>
      </c>
      <c r="I530" s="3" t="str">
        <f>TEXT(Table1[[#This Row],[Date]],"yyyy")</f>
        <v>2024</v>
      </c>
      <c r="J530" t="s">
        <v>2070</v>
      </c>
      <c r="K530">
        <v>47</v>
      </c>
      <c r="L530">
        <v>246.98</v>
      </c>
      <c r="M530">
        <v>11608.06</v>
      </c>
      <c r="O530" t="s">
        <v>48</v>
      </c>
      <c r="P530" t="s">
        <v>9528</v>
      </c>
      <c r="Q530" t="s">
        <v>31</v>
      </c>
      <c r="R530">
        <v>2.8</v>
      </c>
      <c r="S530" t="str">
        <f>IF(Table1[Audit_Score]&gt;3,"Excellent",IF(Table1[Audit_Score]&gt;=2,"Good","Poor"))</f>
        <v>Good</v>
      </c>
      <c r="T530" t="s">
        <v>2071</v>
      </c>
    </row>
    <row r="531" spans="1:21" x14ac:dyDescent="0.3">
      <c r="A531" t="s">
        <v>2072</v>
      </c>
      <c r="B531" t="s">
        <v>1665</v>
      </c>
      <c r="C531" t="s">
        <v>1979</v>
      </c>
      <c r="D531" t="s">
        <v>19</v>
      </c>
      <c r="E531" t="s">
        <v>198</v>
      </c>
      <c r="F531" s="3">
        <v>45395</v>
      </c>
      <c r="G531" s="3" t="str">
        <f>TEXT(Table1[[#This Row],[Date]],"dddd")</f>
        <v>Saturday</v>
      </c>
      <c r="H531" s="3" t="str">
        <f>TEXT(Table1[[#This Row],[Date]],"mmmm")</f>
        <v>April</v>
      </c>
      <c r="I531" s="3" t="str">
        <f>TEXT(Table1[[#This Row],[Date]],"yyyy")</f>
        <v>2024</v>
      </c>
      <c r="J531" t="s">
        <v>2073</v>
      </c>
      <c r="K531">
        <v>46</v>
      </c>
      <c r="L531">
        <v>106.4</v>
      </c>
      <c r="M531">
        <v>4894.3999999999996</v>
      </c>
      <c r="O531" t="s">
        <v>30</v>
      </c>
      <c r="P531" t="s">
        <v>9528</v>
      </c>
      <c r="Q531" t="s">
        <v>31</v>
      </c>
      <c r="R531">
        <v>2.7</v>
      </c>
      <c r="S531" t="str">
        <f>IF(Table1[Audit_Score]&gt;3,"Excellent",IF(Table1[Audit_Score]&gt;=2,"Good","Poor"))</f>
        <v>Good</v>
      </c>
      <c r="T531" t="s">
        <v>2074</v>
      </c>
    </row>
    <row r="532" spans="1:21" x14ac:dyDescent="0.3">
      <c r="A532" t="s">
        <v>2075</v>
      </c>
      <c r="B532" t="s">
        <v>1648</v>
      </c>
      <c r="C532" t="s">
        <v>572</v>
      </c>
      <c r="D532" t="s">
        <v>45</v>
      </c>
      <c r="E532" t="s">
        <v>296</v>
      </c>
      <c r="F532" s="3">
        <v>45509</v>
      </c>
      <c r="G532" s="3" t="str">
        <f>TEXT(Table1[[#This Row],[Date]],"dddd")</f>
        <v>Monday</v>
      </c>
      <c r="H532" s="3" t="str">
        <f>TEXT(Table1[[#This Row],[Date]],"mmmm")</f>
        <v>August</v>
      </c>
      <c r="I532" s="3" t="str">
        <f>TEXT(Table1[[#This Row],[Date]],"yyyy")</f>
        <v>2024</v>
      </c>
      <c r="J532" t="s">
        <v>1344</v>
      </c>
      <c r="K532">
        <v>1</v>
      </c>
      <c r="L532">
        <v>405.17</v>
      </c>
      <c r="M532">
        <v>405.17</v>
      </c>
      <c r="O532" t="s">
        <v>30</v>
      </c>
      <c r="P532" t="s">
        <v>9529</v>
      </c>
      <c r="Q532" t="s">
        <v>31</v>
      </c>
      <c r="R532">
        <v>2.1</v>
      </c>
      <c r="S532" t="str">
        <f>IF(Table1[Audit_Score]&gt;3,"Excellent",IF(Table1[Audit_Score]&gt;=2,"Good","Poor"))</f>
        <v>Good</v>
      </c>
      <c r="T532" t="s">
        <v>2076</v>
      </c>
    </row>
    <row r="533" spans="1:21" x14ac:dyDescent="0.3">
      <c r="A533" t="s">
        <v>2077</v>
      </c>
      <c r="B533" t="s">
        <v>753</v>
      </c>
      <c r="C533" t="s">
        <v>1055</v>
      </c>
      <c r="D533" t="s">
        <v>45</v>
      </c>
      <c r="E533" t="s">
        <v>160</v>
      </c>
      <c r="F533" s="3">
        <v>45578</v>
      </c>
      <c r="G533" s="3" t="str">
        <f>TEXT(Table1[[#This Row],[Date]],"dddd")</f>
        <v>Sunday</v>
      </c>
      <c r="H533" s="3" t="str">
        <f>TEXT(Table1[[#This Row],[Date]],"mmmm")</f>
        <v>October</v>
      </c>
      <c r="I533" s="3" t="str">
        <f>TEXT(Table1[[#This Row],[Date]],"yyyy")</f>
        <v>2024</v>
      </c>
      <c r="J533" t="s">
        <v>335</v>
      </c>
      <c r="K533">
        <v>46</v>
      </c>
      <c r="L533">
        <v>80.930000000000007</v>
      </c>
      <c r="M533">
        <v>3722.78</v>
      </c>
      <c r="O533" t="s">
        <v>105</v>
      </c>
      <c r="P533" t="s">
        <v>9529</v>
      </c>
      <c r="Q533" t="s">
        <v>31</v>
      </c>
      <c r="R533">
        <v>1.3</v>
      </c>
      <c r="S533" t="str">
        <f>IF(Table1[Audit_Score]&gt;3,"Excellent",IF(Table1[Audit_Score]&gt;=2,"Good","Poor"))</f>
        <v>Poor</v>
      </c>
      <c r="T533" t="s">
        <v>2078</v>
      </c>
    </row>
    <row r="534" spans="1:21" x14ac:dyDescent="0.3">
      <c r="A534" t="s">
        <v>2079</v>
      </c>
      <c r="B534" t="s">
        <v>535</v>
      </c>
      <c r="C534" t="s">
        <v>2080</v>
      </c>
      <c r="D534" t="s">
        <v>78</v>
      </c>
      <c r="E534" t="s">
        <v>103</v>
      </c>
      <c r="F534" s="3">
        <v>45800</v>
      </c>
      <c r="G534" s="3" t="str">
        <f>TEXT(Table1[[#This Row],[Date]],"dddd")</f>
        <v>Friday</v>
      </c>
      <c r="H534" s="3" t="str">
        <f>TEXT(Table1[[#This Row],[Date]],"mmmm")</f>
        <v>May</v>
      </c>
      <c r="I534" s="3" t="str">
        <f>TEXT(Table1[[#This Row],[Date]],"yyyy")</f>
        <v>2025</v>
      </c>
      <c r="J534" t="s">
        <v>2081</v>
      </c>
      <c r="K534">
        <v>41</v>
      </c>
      <c r="L534">
        <v>241.86</v>
      </c>
      <c r="M534">
        <v>9916.26</v>
      </c>
      <c r="O534" t="s">
        <v>39</v>
      </c>
      <c r="P534" t="s">
        <v>9528</v>
      </c>
      <c r="Q534" t="s">
        <v>31</v>
      </c>
      <c r="R534">
        <v>2.4</v>
      </c>
      <c r="S534" t="str">
        <f>IF(Table1[Audit_Score]&gt;3,"Excellent",IF(Table1[Audit_Score]&gt;=2,"Good","Poor"))</f>
        <v>Good</v>
      </c>
      <c r="T534" t="s">
        <v>2082</v>
      </c>
    </row>
    <row r="535" spans="1:21" x14ac:dyDescent="0.3">
      <c r="A535" t="s">
        <v>2083</v>
      </c>
      <c r="B535" t="s">
        <v>2084</v>
      </c>
      <c r="C535" t="s">
        <v>2085</v>
      </c>
      <c r="D535" t="s">
        <v>36</v>
      </c>
      <c r="E535" t="s">
        <v>85</v>
      </c>
      <c r="F535" s="3">
        <v>45455</v>
      </c>
      <c r="G535" s="3" t="str">
        <f>TEXT(Table1[[#This Row],[Date]],"dddd")</f>
        <v>Wednesday</v>
      </c>
      <c r="H535" s="3" t="str">
        <f>TEXT(Table1[[#This Row],[Date]],"mmmm")</f>
        <v>June</v>
      </c>
      <c r="I535" s="3" t="str">
        <f>TEXT(Table1[[#This Row],[Date]],"yyyy")</f>
        <v>2024</v>
      </c>
      <c r="J535" t="s">
        <v>2086</v>
      </c>
      <c r="K535">
        <v>27</v>
      </c>
      <c r="L535">
        <v>177.85</v>
      </c>
      <c r="M535">
        <v>4801.95</v>
      </c>
      <c r="O535" t="s">
        <v>67</v>
      </c>
      <c r="P535" t="s">
        <v>9529</v>
      </c>
      <c r="Q535" t="s">
        <v>31</v>
      </c>
      <c r="R535">
        <v>1</v>
      </c>
      <c r="S535" t="str">
        <f>IF(Table1[Audit_Score]&gt;3,"Excellent",IF(Table1[Audit_Score]&gt;=2,"Good","Poor"))</f>
        <v>Poor</v>
      </c>
      <c r="T535" t="s">
        <v>2087</v>
      </c>
    </row>
    <row r="536" spans="1:21" x14ac:dyDescent="0.3">
      <c r="A536" t="s">
        <v>2088</v>
      </c>
      <c r="B536" t="s">
        <v>1625</v>
      </c>
      <c r="C536" t="s">
        <v>912</v>
      </c>
      <c r="D536" t="s">
        <v>45</v>
      </c>
      <c r="E536" t="s">
        <v>65</v>
      </c>
      <c r="F536" s="3">
        <v>45337</v>
      </c>
      <c r="G536" s="3" t="str">
        <f>TEXT(Table1[[#This Row],[Date]],"dddd")</f>
        <v>Thursday</v>
      </c>
      <c r="H536" s="3" t="str">
        <f>TEXT(Table1[[#This Row],[Date]],"mmmm")</f>
        <v>February</v>
      </c>
      <c r="I536" s="3" t="str">
        <f>TEXT(Table1[[#This Row],[Date]],"yyyy")</f>
        <v>2024</v>
      </c>
      <c r="J536" t="s">
        <v>2089</v>
      </c>
      <c r="K536">
        <v>49</v>
      </c>
      <c r="L536">
        <v>20.69</v>
      </c>
      <c r="M536">
        <v>1013.81</v>
      </c>
      <c r="O536" t="s">
        <v>22</v>
      </c>
      <c r="P536" t="s">
        <v>9529</v>
      </c>
      <c r="Q536" t="s">
        <v>87</v>
      </c>
      <c r="R536">
        <v>2.7</v>
      </c>
      <c r="S536" t="str">
        <f>IF(Table1[Audit_Score]&gt;3,"Excellent",IF(Table1[Audit_Score]&gt;=2,"Good","Poor"))</f>
        <v>Good</v>
      </c>
      <c r="T536" t="s">
        <v>2090</v>
      </c>
    </row>
    <row r="537" spans="1:21" x14ac:dyDescent="0.3">
      <c r="A537" t="s">
        <v>2091</v>
      </c>
      <c r="B537" t="s">
        <v>147</v>
      </c>
      <c r="C537" t="s">
        <v>967</v>
      </c>
      <c r="D537" t="s">
        <v>19</v>
      </c>
      <c r="E537" t="s">
        <v>187</v>
      </c>
      <c r="F537" s="3">
        <v>45920</v>
      </c>
      <c r="G537" s="3" t="str">
        <f>TEXT(Table1[[#This Row],[Date]],"dddd")</f>
        <v>Saturday</v>
      </c>
      <c r="H537" s="3" t="str">
        <f>TEXT(Table1[[#This Row],[Date]],"mmmm")</f>
        <v>September</v>
      </c>
      <c r="I537" s="3" t="str">
        <f>TEXT(Table1[[#This Row],[Date]],"yyyy")</f>
        <v>2025</v>
      </c>
      <c r="J537" t="s">
        <v>2092</v>
      </c>
      <c r="K537">
        <v>44</v>
      </c>
      <c r="L537">
        <v>1108.5</v>
      </c>
      <c r="M537">
        <v>48774</v>
      </c>
      <c r="O537" t="s">
        <v>30</v>
      </c>
      <c r="P537" t="s">
        <v>9529</v>
      </c>
      <c r="Q537" t="s">
        <v>31</v>
      </c>
      <c r="R537">
        <v>1.6</v>
      </c>
      <c r="S537" t="str">
        <f>IF(Table1[Audit_Score]&gt;3,"Excellent",IF(Table1[Audit_Score]&gt;=2,"Good","Poor"))</f>
        <v>Poor</v>
      </c>
      <c r="T537" t="s">
        <v>2093</v>
      </c>
    </row>
    <row r="538" spans="1:21" x14ac:dyDescent="0.3">
      <c r="A538" t="s">
        <v>2094</v>
      </c>
      <c r="B538" t="s">
        <v>2095</v>
      </c>
      <c r="C538" t="s">
        <v>2096</v>
      </c>
      <c r="D538" t="s">
        <v>19</v>
      </c>
      <c r="E538" t="s">
        <v>28</v>
      </c>
      <c r="F538" s="3">
        <v>45471</v>
      </c>
      <c r="G538" s="3" t="str">
        <f>TEXT(Table1[[#This Row],[Date]],"dddd")</f>
        <v>Friday</v>
      </c>
      <c r="H538" s="3" t="str">
        <f>TEXT(Table1[[#This Row],[Date]],"mmmm")</f>
        <v>June</v>
      </c>
      <c r="I538" s="3" t="str">
        <f>TEXT(Table1[[#This Row],[Date]],"yyyy")</f>
        <v>2024</v>
      </c>
      <c r="J538" t="s">
        <v>2097</v>
      </c>
      <c r="K538">
        <v>29</v>
      </c>
      <c r="L538">
        <v>87.17</v>
      </c>
      <c r="M538">
        <v>2527.9299999999998</v>
      </c>
      <c r="O538" t="s">
        <v>105</v>
      </c>
      <c r="P538" t="s">
        <v>9529</v>
      </c>
      <c r="Q538" t="s">
        <v>31</v>
      </c>
      <c r="R538">
        <v>3.3</v>
      </c>
      <c r="S538" t="str">
        <f>IF(Table1[Audit_Score]&gt;3,"Excellent",IF(Table1[Audit_Score]&gt;=2,"Good","Poor"))</f>
        <v>Excellent</v>
      </c>
      <c r="T538" t="s">
        <v>2098</v>
      </c>
    </row>
    <row r="539" spans="1:21" x14ac:dyDescent="0.3">
      <c r="A539" t="s">
        <v>2099</v>
      </c>
      <c r="B539" t="s">
        <v>2100</v>
      </c>
      <c r="C539" t="s">
        <v>148</v>
      </c>
      <c r="D539" t="s">
        <v>19</v>
      </c>
      <c r="E539" t="s">
        <v>92</v>
      </c>
      <c r="F539" s="3">
        <v>45456</v>
      </c>
      <c r="G539" s="3" t="str">
        <f>TEXT(Table1[[#This Row],[Date]],"dddd")</f>
        <v>Thursday</v>
      </c>
      <c r="H539" s="3" t="str">
        <f>TEXT(Table1[[#This Row],[Date]],"mmmm")</f>
        <v>June</v>
      </c>
      <c r="I539" s="3" t="str">
        <f>TEXT(Table1[[#This Row],[Date]],"yyyy")</f>
        <v>2024</v>
      </c>
      <c r="J539" t="s">
        <v>2101</v>
      </c>
      <c r="K539">
        <v>11</v>
      </c>
      <c r="L539">
        <v>107.03</v>
      </c>
      <c r="M539">
        <v>1177.33</v>
      </c>
      <c r="O539" t="s">
        <v>22</v>
      </c>
      <c r="P539" t="s">
        <v>9528</v>
      </c>
      <c r="Q539" t="s">
        <v>31</v>
      </c>
      <c r="R539">
        <v>3.2</v>
      </c>
      <c r="S539" t="str">
        <f>IF(Table1[Audit_Score]&gt;3,"Excellent",IF(Table1[Audit_Score]&gt;=2,"Good","Poor"))</f>
        <v>Excellent</v>
      </c>
      <c r="T539" t="s">
        <v>2102</v>
      </c>
    </row>
    <row r="540" spans="1:21" x14ac:dyDescent="0.3">
      <c r="A540" t="s">
        <v>2103</v>
      </c>
      <c r="B540" t="s">
        <v>56</v>
      </c>
      <c r="C540" t="s">
        <v>259</v>
      </c>
      <c r="D540" t="s">
        <v>45</v>
      </c>
      <c r="E540" t="s">
        <v>46</v>
      </c>
      <c r="F540" s="3">
        <v>45640</v>
      </c>
      <c r="G540" s="3" t="str">
        <f>TEXT(Table1[[#This Row],[Date]],"dddd")</f>
        <v>Saturday</v>
      </c>
      <c r="H540" s="3" t="str">
        <f>TEXT(Table1[[#This Row],[Date]],"mmmm")</f>
        <v>December</v>
      </c>
      <c r="I540" s="3" t="str">
        <f>TEXT(Table1[[#This Row],[Date]],"yyyy")</f>
        <v>2024</v>
      </c>
      <c r="J540" t="s">
        <v>2104</v>
      </c>
      <c r="K540">
        <v>27</v>
      </c>
      <c r="L540">
        <v>130.51</v>
      </c>
      <c r="M540">
        <v>3523.77</v>
      </c>
      <c r="O540" t="s">
        <v>105</v>
      </c>
      <c r="P540" t="s">
        <v>9528</v>
      </c>
      <c r="Q540" t="s">
        <v>31</v>
      </c>
      <c r="R540">
        <v>1.9</v>
      </c>
      <c r="S540" t="str">
        <f>IF(Table1[Audit_Score]&gt;3,"Excellent",IF(Table1[Audit_Score]&gt;=2,"Good","Poor"))</f>
        <v>Poor</v>
      </c>
      <c r="T540" t="s">
        <v>2105</v>
      </c>
    </row>
    <row r="541" spans="1:21" x14ac:dyDescent="0.3">
      <c r="A541" t="s">
        <v>2106</v>
      </c>
      <c r="B541" t="s">
        <v>1452</v>
      </c>
      <c r="C541" t="s">
        <v>1277</v>
      </c>
      <c r="D541" t="s">
        <v>45</v>
      </c>
      <c r="E541" t="s">
        <v>46</v>
      </c>
      <c r="F541" s="3">
        <v>45859</v>
      </c>
      <c r="G541" s="3" t="str">
        <f>TEXT(Table1[[#This Row],[Date]],"dddd")</f>
        <v>Monday</v>
      </c>
      <c r="H541" s="3" t="str">
        <f>TEXT(Table1[[#This Row],[Date]],"mmmm")</f>
        <v>July</v>
      </c>
      <c r="I541" s="3" t="str">
        <f>TEXT(Table1[[#This Row],[Date]],"yyyy")</f>
        <v>2025</v>
      </c>
      <c r="J541" t="s">
        <v>2107</v>
      </c>
      <c r="K541">
        <v>29</v>
      </c>
      <c r="L541">
        <v>171.23</v>
      </c>
      <c r="M541">
        <v>4965.67</v>
      </c>
      <c r="O541" t="s">
        <v>105</v>
      </c>
      <c r="P541" t="s">
        <v>9528</v>
      </c>
      <c r="Q541" t="s">
        <v>31</v>
      </c>
      <c r="R541">
        <v>4.9000000000000004</v>
      </c>
      <c r="S541" t="str">
        <f>IF(Table1[Audit_Score]&gt;3,"Excellent",IF(Table1[Audit_Score]&gt;=2,"Good","Poor"))</f>
        <v>Excellent</v>
      </c>
      <c r="T541" t="s">
        <v>2108</v>
      </c>
    </row>
    <row r="542" spans="1:21" x14ac:dyDescent="0.3">
      <c r="A542" t="s">
        <v>2109</v>
      </c>
      <c r="B542" t="s">
        <v>2110</v>
      </c>
      <c r="C542" t="s">
        <v>1997</v>
      </c>
      <c r="D542" t="s">
        <v>58</v>
      </c>
      <c r="E542" t="s">
        <v>244</v>
      </c>
      <c r="F542" s="3">
        <v>45297</v>
      </c>
      <c r="G542" s="3" t="str">
        <f>TEXT(Table1[[#This Row],[Date]],"dddd")</f>
        <v>Saturday</v>
      </c>
      <c r="H542" s="3" t="str">
        <f>TEXT(Table1[[#This Row],[Date]],"mmmm")</f>
        <v>January</v>
      </c>
      <c r="I542" s="3" t="str">
        <f>TEXT(Table1[[#This Row],[Date]],"yyyy")</f>
        <v>2024</v>
      </c>
      <c r="J542" t="s">
        <v>2051</v>
      </c>
      <c r="K542">
        <v>27</v>
      </c>
      <c r="L542">
        <v>49.76</v>
      </c>
      <c r="M542">
        <v>1343.52</v>
      </c>
      <c r="O542" t="s">
        <v>22</v>
      </c>
      <c r="P542" t="s">
        <v>9529</v>
      </c>
      <c r="Q542" t="s">
        <v>31</v>
      </c>
      <c r="R542">
        <v>3.7</v>
      </c>
      <c r="S542" t="str">
        <f>IF(Table1[Audit_Score]&gt;3,"Excellent",IF(Table1[Audit_Score]&gt;=2,"Good","Poor"))</f>
        <v>Excellent</v>
      </c>
      <c r="T542" t="s">
        <v>2111</v>
      </c>
    </row>
    <row r="543" spans="1:21" x14ac:dyDescent="0.3">
      <c r="A543" t="s">
        <v>2112</v>
      </c>
      <c r="B543" t="s">
        <v>96</v>
      </c>
      <c r="C543" t="s">
        <v>1343</v>
      </c>
      <c r="D543" t="s">
        <v>45</v>
      </c>
      <c r="E543" t="s">
        <v>46</v>
      </c>
      <c r="F543" s="3">
        <v>45393</v>
      </c>
      <c r="G543" s="3" t="str">
        <f>TEXT(Table1[[#This Row],[Date]],"dddd")</f>
        <v>Thursday</v>
      </c>
      <c r="H543" s="3" t="str">
        <f>TEXT(Table1[[#This Row],[Date]],"mmmm")</f>
        <v>April</v>
      </c>
      <c r="I543" s="3" t="str">
        <f>TEXT(Table1[[#This Row],[Date]],"yyyy")</f>
        <v>2024</v>
      </c>
      <c r="J543" t="s">
        <v>2113</v>
      </c>
      <c r="K543">
        <v>23</v>
      </c>
      <c r="L543">
        <v>177.85</v>
      </c>
      <c r="M543">
        <v>4090.55</v>
      </c>
      <c r="O543" t="s">
        <v>48</v>
      </c>
      <c r="P543" t="s">
        <v>9528</v>
      </c>
      <c r="Q543" t="s">
        <v>31</v>
      </c>
      <c r="R543">
        <v>3.5</v>
      </c>
      <c r="S543" t="str">
        <f>IF(Table1[Audit_Score]&gt;3,"Excellent",IF(Table1[Audit_Score]&gt;=2,"Good","Poor"))</f>
        <v>Excellent</v>
      </c>
      <c r="T543" t="s">
        <v>2114</v>
      </c>
    </row>
    <row r="544" spans="1:21" x14ac:dyDescent="0.3">
      <c r="A544" t="s">
        <v>2115</v>
      </c>
      <c r="B544" t="s">
        <v>1081</v>
      </c>
      <c r="C544" t="s">
        <v>1120</v>
      </c>
      <c r="D544" t="s">
        <v>19</v>
      </c>
      <c r="E544" t="s">
        <v>187</v>
      </c>
      <c r="F544" s="3">
        <v>45547</v>
      </c>
      <c r="G544" s="3" t="str">
        <f>TEXT(Table1[[#This Row],[Date]],"dddd")</f>
        <v>Thursday</v>
      </c>
      <c r="H544" s="3" t="str">
        <f>TEXT(Table1[[#This Row],[Date]],"mmmm")</f>
        <v>September</v>
      </c>
      <c r="I544" s="3" t="str">
        <f>TEXT(Table1[[#This Row],[Date]],"yyyy")</f>
        <v>2024</v>
      </c>
      <c r="J544" t="s">
        <v>2044</v>
      </c>
      <c r="K544">
        <v>48</v>
      </c>
      <c r="L544">
        <v>199.23</v>
      </c>
      <c r="M544">
        <v>9563.0400000000009</v>
      </c>
      <c r="O544" t="s">
        <v>48</v>
      </c>
      <c r="P544" t="s">
        <v>9528</v>
      </c>
      <c r="Q544" t="s">
        <v>23</v>
      </c>
      <c r="R544">
        <v>3.3</v>
      </c>
      <c r="S544" t="str">
        <f>IF(Table1[Audit_Score]&gt;3,"Excellent",IF(Table1[Audit_Score]&gt;=2,"Good","Poor"))</f>
        <v>Excellent</v>
      </c>
      <c r="T544" t="s">
        <v>2116</v>
      </c>
      <c r="U544" t="s">
        <v>41</v>
      </c>
    </row>
    <row r="545" spans="1:21" x14ac:dyDescent="0.3">
      <c r="A545" t="s">
        <v>2117</v>
      </c>
      <c r="B545" t="s">
        <v>708</v>
      </c>
      <c r="C545" t="s">
        <v>2096</v>
      </c>
      <c r="D545" t="s">
        <v>19</v>
      </c>
      <c r="E545" t="s">
        <v>28</v>
      </c>
      <c r="F545" s="3">
        <v>45364</v>
      </c>
      <c r="G545" s="3" t="str">
        <f>TEXT(Table1[[#This Row],[Date]],"dddd")</f>
        <v>Wednesday</v>
      </c>
      <c r="H545" s="3" t="str">
        <f>TEXT(Table1[[#This Row],[Date]],"mmmm")</f>
        <v>March</v>
      </c>
      <c r="I545" s="3" t="str">
        <f>TEXT(Table1[[#This Row],[Date]],"yyyy")</f>
        <v>2024</v>
      </c>
      <c r="J545" t="s">
        <v>2118</v>
      </c>
      <c r="K545">
        <v>43</v>
      </c>
      <c r="L545">
        <v>85.46</v>
      </c>
      <c r="M545">
        <v>3674.78</v>
      </c>
      <c r="O545" t="s">
        <v>22</v>
      </c>
      <c r="P545" t="s">
        <v>9529</v>
      </c>
      <c r="Q545" t="s">
        <v>31</v>
      </c>
      <c r="R545">
        <v>1</v>
      </c>
      <c r="S545" t="str">
        <f>IF(Table1[Audit_Score]&gt;3,"Excellent",IF(Table1[Audit_Score]&gt;=2,"Good","Poor"))</f>
        <v>Poor</v>
      </c>
      <c r="T545" t="s">
        <v>2119</v>
      </c>
    </row>
    <row r="546" spans="1:21" x14ac:dyDescent="0.3">
      <c r="A546" t="s">
        <v>2120</v>
      </c>
      <c r="B546" t="s">
        <v>784</v>
      </c>
      <c r="C546" t="s">
        <v>2121</v>
      </c>
      <c r="D546" t="s">
        <v>19</v>
      </c>
      <c r="E546" t="s">
        <v>198</v>
      </c>
      <c r="F546" s="3">
        <v>45689</v>
      </c>
      <c r="G546" s="3" t="str">
        <f>TEXT(Table1[[#This Row],[Date]],"dddd")</f>
        <v>Saturday</v>
      </c>
      <c r="H546" s="3" t="str">
        <f>TEXT(Table1[[#This Row],[Date]],"mmmm")</f>
        <v>February</v>
      </c>
      <c r="I546" s="3" t="str">
        <f>TEXT(Table1[[#This Row],[Date]],"yyyy")</f>
        <v>2025</v>
      </c>
      <c r="J546" t="s">
        <v>2122</v>
      </c>
      <c r="K546">
        <v>40</v>
      </c>
      <c r="L546">
        <v>269.43</v>
      </c>
      <c r="M546">
        <v>10777.2</v>
      </c>
      <c r="O546" t="s">
        <v>67</v>
      </c>
      <c r="P546" t="s">
        <v>9528</v>
      </c>
      <c r="Q546" t="s">
        <v>31</v>
      </c>
      <c r="R546">
        <v>2.7</v>
      </c>
      <c r="S546" t="str">
        <f>IF(Table1[Audit_Score]&gt;3,"Excellent",IF(Table1[Audit_Score]&gt;=2,"Good","Poor"))</f>
        <v>Good</v>
      </c>
      <c r="T546" t="s">
        <v>2123</v>
      </c>
      <c r="U546" t="s">
        <v>41</v>
      </c>
    </row>
    <row r="547" spans="1:21" x14ac:dyDescent="0.3">
      <c r="A547" t="s">
        <v>2124</v>
      </c>
      <c r="B547" t="s">
        <v>651</v>
      </c>
      <c r="C547" t="s">
        <v>1410</v>
      </c>
      <c r="D547" t="s">
        <v>19</v>
      </c>
      <c r="E547" t="s">
        <v>28</v>
      </c>
      <c r="F547" s="3">
        <v>45652</v>
      </c>
      <c r="G547" s="3" t="str">
        <f>TEXT(Table1[[#This Row],[Date]],"dddd")</f>
        <v>Thursday</v>
      </c>
      <c r="H547" s="3" t="str">
        <f>TEXT(Table1[[#This Row],[Date]],"mmmm")</f>
        <v>December</v>
      </c>
      <c r="I547" s="3" t="str">
        <f>TEXT(Table1[[#This Row],[Date]],"yyyy")</f>
        <v>2024</v>
      </c>
      <c r="J547" t="s">
        <v>1348</v>
      </c>
      <c r="K547">
        <v>9</v>
      </c>
      <c r="L547">
        <v>268.48</v>
      </c>
      <c r="M547">
        <v>2416.3200000000002</v>
      </c>
      <c r="O547" t="s">
        <v>105</v>
      </c>
      <c r="P547" t="s">
        <v>9529</v>
      </c>
      <c r="Q547" t="s">
        <v>31</v>
      </c>
      <c r="R547">
        <v>3.8</v>
      </c>
      <c r="S547" t="str">
        <f>IF(Table1[Audit_Score]&gt;3,"Excellent",IF(Table1[Audit_Score]&gt;=2,"Good","Poor"))</f>
        <v>Excellent</v>
      </c>
      <c r="T547" t="s">
        <v>2125</v>
      </c>
    </row>
    <row r="548" spans="1:21" x14ac:dyDescent="0.3">
      <c r="A548" t="s">
        <v>2126</v>
      </c>
      <c r="B548" t="s">
        <v>1841</v>
      </c>
      <c r="C548" t="s">
        <v>2127</v>
      </c>
      <c r="D548" t="s">
        <v>58</v>
      </c>
      <c r="E548" t="s">
        <v>181</v>
      </c>
      <c r="F548" s="3">
        <v>45320</v>
      </c>
      <c r="G548" s="3" t="str">
        <f>TEXT(Table1[[#This Row],[Date]],"dddd")</f>
        <v>Monday</v>
      </c>
      <c r="H548" s="3" t="str">
        <f>TEXT(Table1[[#This Row],[Date]],"mmmm")</f>
        <v>January</v>
      </c>
      <c r="I548" s="3" t="str">
        <f>TEXT(Table1[[#This Row],[Date]],"yyyy")</f>
        <v>2024</v>
      </c>
      <c r="J548" t="s">
        <v>2128</v>
      </c>
      <c r="K548">
        <v>45</v>
      </c>
      <c r="L548">
        <v>98.05</v>
      </c>
      <c r="M548">
        <v>4412.25</v>
      </c>
      <c r="O548" t="s">
        <v>22</v>
      </c>
      <c r="P548" t="s">
        <v>9528</v>
      </c>
      <c r="Q548" t="s">
        <v>31</v>
      </c>
      <c r="R548">
        <v>4.5999999999999996</v>
      </c>
      <c r="S548" t="str">
        <f>IF(Table1[Audit_Score]&gt;3,"Excellent",IF(Table1[Audit_Score]&gt;=2,"Good","Poor"))</f>
        <v>Excellent</v>
      </c>
      <c r="T548" t="s">
        <v>2129</v>
      </c>
    </row>
    <row r="549" spans="1:21" x14ac:dyDescent="0.3">
      <c r="A549" t="s">
        <v>2130</v>
      </c>
      <c r="B549" t="s">
        <v>660</v>
      </c>
      <c r="C549" t="s">
        <v>208</v>
      </c>
      <c r="D549" t="s">
        <v>36</v>
      </c>
      <c r="E549" t="s">
        <v>209</v>
      </c>
      <c r="F549" s="3">
        <v>45652</v>
      </c>
      <c r="G549" s="3" t="str">
        <f>TEXT(Table1[[#This Row],[Date]],"dddd")</f>
        <v>Thursday</v>
      </c>
      <c r="H549" s="3" t="str">
        <f>TEXT(Table1[[#This Row],[Date]],"mmmm")</f>
        <v>December</v>
      </c>
      <c r="I549" s="3" t="str">
        <f>TEXT(Table1[[#This Row],[Date]],"yyyy")</f>
        <v>2024</v>
      </c>
      <c r="J549" t="s">
        <v>2047</v>
      </c>
      <c r="K549">
        <v>2</v>
      </c>
      <c r="L549">
        <v>22.85</v>
      </c>
      <c r="M549">
        <v>45.7</v>
      </c>
      <c r="O549" t="s">
        <v>30</v>
      </c>
      <c r="P549" t="s">
        <v>9528</v>
      </c>
      <c r="Q549" t="s">
        <v>31</v>
      </c>
      <c r="R549">
        <v>3.6</v>
      </c>
      <c r="S549" t="str">
        <f>IF(Table1[Audit_Score]&gt;3,"Excellent",IF(Table1[Audit_Score]&gt;=2,"Good","Poor"))</f>
        <v>Excellent</v>
      </c>
      <c r="T549" t="s">
        <v>2131</v>
      </c>
    </row>
    <row r="550" spans="1:21" x14ac:dyDescent="0.3">
      <c r="A550" t="s">
        <v>2132</v>
      </c>
      <c r="B550" t="s">
        <v>1181</v>
      </c>
      <c r="C550" t="s">
        <v>455</v>
      </c>
      <c r="D550" t="s">
        <v>45</v>
      </c>
      <c r="E550" t="s">
        <v>160</v>
      </c>
      <c r="F550" s="3">
        <v>45498</v>
      </c>
      <c r="G550" s="3" t="str">
        <f>TEXT(Table1[[#This Row],[Date]],"dddd")</f>
        <v>Thursday</v>
      </c>
      <c r="H550" s="3" t="str">
        <f>TEXT(Table1[[#This Row],[Date]],"mmmm")</f>
        <v>July</v>
      </c>
      <c r="I550" s="3" t="str">
        <f>TEXT(Table1[[#This Row],[Date]],"yyyy")</f>
        <v>2024</v>
      </c>
      <c r="J550" t="s">
        <v>886</v>
      </c>
      <c r="K550">
        <v>17</v>
      </c>
      <c r="L550">
        <v>316.60000000000002</v>
      </c>
      <c r="M550">
        <v>5382.2</v>
      </c>
      <c r="O550" t="s">
        <v>22</v>
      </c>
      <c r="P550" t="s">
        <v>9528</v>
      </c>
      <c r="Q550" t="s">
        <v>87</v>
      </c>
      <c r="R550">
        <v>3.1</v>
      </c>
      <c r="S550" t="str">
        <f>IF(Table1[Audit_Score]&gt;3,"Excellent",IF(Table1[Audit_Score]&gt;=2,"Good","Poor"))</f>
        <v>Excellent</v>
      </c>
      <c r="T550" t="s">
        <v>2133</v>
      </c>
    </row>
    <row r="551" spans="1:21" x14ac:dyDescent="0.3">
      <c r="A551" t="s">
        <v>2134</v>
      </c>
      <c r="B551" t="s">
        <v>617</v>
      </c>
      <c r="C551" t="s">
        <v>919</v>
      </c>
      <c r="D551" t="s">
        <v>36</v>
      </c>
      <c r="E551" t="s">
        <v>198</v>
      </c>
      <c r="F551" s="3">
        <v>45768</v>
      </c>
      <c r="G551" s="3" t="str">
        <f>TEXT(Table1[[#This Row],[Date]],"dddd")</f>
        <v>Monday</v>
      </c>
      <c r="H551" s="3" t="str">
        <f>TEXT(Table1[[#This Row],[Date]],"mmmm")</f>
        <v>April</v>
      </c>
      <c r="I551" s="3" t="str">
        <f>TEXT(Table1[[#This Row],[Date]],"yyyy")</f>
        <v>2025</v>
      </c>
      <c r="J551" t="s">
        <v>2135</v>
      </c>
      <c r="K551">
        <v>49</v>
      </c>
      <c r="L551">
        <v>217.82</v>
      </c>
      <c r="M551">
        <v>10673.18</v>
      </c>
      <c r="O551" t="s">
        <v>22</v>
      </c>
      <c r="P551" t="s">
        <v>9529</v>
      </c>
      <c r="Q551" t="s">
        <v>23</v>
      </c>
      <c r="R551">
        <v>2.8</v>
      </c>
      <c r="S551" t="str">
        <f>IF(Table1[Audit_Score]&gt;3,"Excellent",IF(Table1[Audit_Score]&gt;=2,"Good","Poor"))</f>
        <v>Good</v>
      </c>
      <c r="T551" t="s">
        <v>2136</v>
      </c>
    </row>
    <row r="552" spans="1:21" x14ac:dyDescent="0.3">
      <c r="A552" t="s">
        <v>2137</v>
      </c>
      <c r="B552" t="s">
        <v>1956</v>
      </c>
      <c r="C552" t="s">
        <v>1569</v>
      </c>
      <c r="D552" t="s">
        <v>19</v>
      </c>
      <c r="E552" t="s">
        <v>20</v>
      </c>
      <c r="F552" s="3">
        <v>45882</v>
      </c>
      <c r="G552" s="3" t="str">
        <f>TEXT(Table1[[#This Row],[Date]],"dddd")</f>
        <v>Wednesday</v>
      </c>
      <c r="H552" s="3" t="str">
        <f>TEXT(Table1[[#This Row],[Date]],"mmmm")</f>
        <v>August</v>
      </c>
      <c r="I552" s="3" t="str">
        <f>TEXT(Table1[[#This Row],[Date]],"yyyy")</f>
        <v>2025</v>
      </c>
      <c r="J552" t="s">
        <v>2138</v>
      </c>
      <c r="K552">
        <v>48</v>
      </c>
      <c r="L552">
        <v>261.83</v>
      </c>
      <c r="M552">
        <v>12567.84</v>
      </c>
      <c r="O552" t="s">
        <v>48</v>
      </c>
      <c r="P552" t="s">
        <v>9528</v>
      </c>
      <c r="Q552" t="s">
        <v>31</v>
      </c>
      <c r="R552">
        <v>2.7</v>
      </c>
      <c r="S552" t="str">
        <f>IF(Table1[Audit_Score]&gt;3,"Excellent",IF(Table1[Audit_Score]&gt;=2,"Good","Poor"))</f>
        <v>Good</v>
      </c>
      <c r="T552" t="s">
        <v>2139</v>
      </c>
    </row>
    <row r="553" spans="1:21" x14ac:dyDescent="0.3">
      <c r="A553" t="s">
        <v>2140</v>
      </c>
      <c r="B553" t="s">
        <v>1534</v>
      </c>
      <c r="C553" t="s">
        <v>1908</v>
      </c>
      <c r="D553" t="s">
        <v>36</v>
      </c>
      <c r="E553" t="s">
        <v>37</v>
      </c>
      <c r="F553" s="3">
        <v>45461</v>
      </c>
      <c r="G553" s="3" t="str">
        <f>TEXT(Table1[[#This Row],[Date]],"dddd")</f>
        <v>Tuesday</v>
      </c>
      <c r="H553" s="3" t="str">
        <f>TEXT(Table1[[#This Row],[Date]],"mmmm")</f>
        <v>June</v>
      </c>
      <c r="I553" s="3" t="str">
        <f>TEXT(Table1[[#This Row],[Date]],"yyyy")</f>
        <v>2024</v>
      </c>
      <c r="J553" t="s">
        <v>902</v>
      </c>
      <c r="K553">
        <v>1</v>
      </c>
      <c r="L553">
        <v>33</v>
      </c>
      <c r="M553">
        <v>33</v>
      </c>
      <c r="O553" t="s">
        <v>30</v>
      </c>
      <c r="P553" t="s">
        <v>9528</v>
      </c>
      <c r="Q553" t="s">
        <v>23</v>
      </c>
      <c r="R553">
        <v>5</v>
      </c>
      <c r="S553" t="str">
        <f>IF(Table1[Audit_Score]&gt;3,"Excellent",IF(Table1[Audit_Score]&gt;=2,"Good","Poor"))</f>
        <v>Excellent</v>
      </c>
      <c r="T553" t="s">
        <v>2141</v>
      </c>
    </row>
    <row r="554" spans="1:21" x14ac:dyDescent="0.3">
      <c r="A554" t="s">
        <v>2142</v>
      </c>
      <c r="B554" t="s">
        <v>990</v>
      </c>
      <c r="C554" t="s">
        <v>131</v>
      </c>
      <c r="D554" t="s">
        <v>78</v>
      </c>
      <c r="E554" t="s">
        <v>132</v>
      </c>
      <c r="F554" s="3">
        <v>45820</v>
      </c>
      <c r="G554" s="3" t="str">
        <f>TEXT(Table1[[#This Row],[Date]],"dddd")</f>
        <v>Thursday</v>
      </c>
      <c r="H554" s="3" t="str">
        <f>TEXT(Table1[[#This Row],[Date]],"mmmm")</f>
        <v>June</v>
      </c>
      <c r="I554" s="3" t="str">
        <f>TEXT(Table1[[#This Row],[Date]],"yyyy")</f>
        <v>2025</v>
      </c>
      <c r="J554" t="s">
        <v>2143</v>
      </c>
      <c r="K554">
        <v>48</v>
      </c>
      <c r="L554">
        <v>43.97</v>
      </c>
      <c r="M554">
        <v>2110.56</v>
      </c>
      <c r="O554" t="s">
        <v>48</v>
      </c>
      <c r="P554" t="s">
        <v>9529</v>
      </c>
      <c r="Q554" t="s">
        <v>31</v>
      </c>
      <c r="R554">
        <v>4.8</v>
      </c>
      <c r="S554" t="str">
        <f>IF(Table1[Audit_Score]&gt;3,"Excellent",IF(Table1[Audit_Score]&gt;=2,"Good","Poor"))</f>
        <v>Excellent</v>
      </c>
      <c r="T554" t="s">
        <v>2144</v>
      </c>
    </row>
    <row r="555" spans="1:21" x14ac:dyDescent="0.3">
      <c r="A555" t="s">
        <v>2145</v>
      </c>
      <c r="B555" t="s">
        <v>1987</v>
      </c>
      <c r="C555" t="s">
        <v>1177</v>
      </c>
      <c r="D555" t="s">
        <v>19</v>
      </c>
      <c r="E555" t="s">
        <v>198</v>
      </c>
      <c r="F555" s="3">
        <v>45406</v>
      </c>
      <c r="G555" s="3" t="str">
        <f>TEXT(Table1[[#This Row],[Date]],"dddd")</f>
        <v>Wednesday</v>
      </c>
      <c r="H555" s="3" t="str">
        <f>TEXT(Table1[[#This Row],[Date]],"mmmm")</f>
        <v>April</v>
      </c>
      <c r="I555" s="3" t="str">
        <f>TEXT(Table1[[#This Row],[Date]],"yyyy")</f>
        <v>2024</v>
      </c>
      <c r="J555" t="s">
        <v>2146</v>
      </c>
      <c r="K555">
        <v>4</v>
      </c>
      <c r="L555">
        <v>217.02</v>
      </c>
      <c r="M555">
        <v>868.08</v>
      </c>
      <c r="O555" t="s">
        <v>67</v>
      </c>
      <c r="P555" t="s">
        <v>9528</v>
      </c>
      <c r="Q555" t="s">
        <v>31</v>
      </c>
      <c r="R555">
        <v>1.9</v>
      </c>
      <c r="S555" t="str">
        <f>IF(Table1[Audit_Score]&gt;3,"Excellent",IF(Table1[Audit_Score]&gt;=2,"Good","Poor"))</f>
        <v>Poor</v>
      </c>
      <c r="T555" t="s">
        <v>2147</v>
      </c>
      <c r="U555" t="s">
        <v>41</v>
      </c>
    </row>
    <row r="556" spans="1:21" x14ac:dyDescent="0.3">
      <c r="A556" t="s">
        <v>2148</v>
      </c>
      <c r="B556" t="s">
        <v>1289</v>
      </c>
      <c r="C556" t="s">
        <v>656</v>
      </c>
      <c r="D556" t="str">
        <f>VLOOKUP(Table1[[#This Row],[City]],Store_Info!C:D,2,0)</f>
        <v>Upper Egypt</v>
      </c>
      <c r="E556" t="s">
        <v>103</v>
      </c>
      <c r="F556" s="3">
        <v>45441</v>
      </c>
      <c r="G556" s="3" t="str">
        <f>TEXT(Table1[[#This Row],[Date]],"dddd")</f>
        <v>Wednesday</v>
      </c>
      <c r="H556" s="3" t="str">
        <f>TEXT(Table1[[#This Row],[Date]],"mmmm")</f>
        <v>May</v>
      </c>
      <c r="I556" s="3" t="str">
        <f>TEXT(Table1[[#This Row],[Date]],"yyyy")</f>
        <v>2024</v>
      </c>
      <c r="J556" t="s">
        <v>739</v>
      </c>
      <c r="K556">
        <v>23</v>
      </c>
      <c r="L556">
        <v>256.06</v>
      </c>
      <c r="M556">
        <v>5889.38</v>
      </c>
      <c r="O556" t="s">
        <v>22</v>
      </c>
      <c r="P556" t="s">
        <v>9529</v>
      </c>
      <c r="Q556" t="s">
        <v>31</v>
      </c>
      <c r="R556">
        <v>2.4</v>
      </c>
      <c r="S556" t="str">
        <f>IF(Table1[Audit_Score]&gt;3,"Excellent",IF(Table1[Audit_Score]&gt;=2,"Good","Poor"))</f>
        <v>Good</v>
      </c>
      <c r="T556" t="s">
        <v>2149</v>
      </c>
    </row>
    <row r="557" spans="1:21" x14ac:dyDescent="0.3">
      <c r="A557" t="s">
        <v>2150</v>
      </c>
      <c r="B557" t="s">
        <v>2151</v>
      </c>
      <c r="C557" t="s">
        <v>91</v>
      </c>
      <c r="D557" t="s">
        <v>19</v>
      </c>
      <c r="E557" t="s">
        <v>92</v>
      </c>
      <c r="F557" s="3">
        <v>45295</v>
      </c>
      <c r="G557" s="3" t="str">
        <f>TEXT(Table1[[#This Row],[Date]],"dddd")</f>
        <v>Thursday</v>
      </c>
      <c r="H557" s="3" t="str">
        <f>TEXT(Table1[[#This Row],[Date]],"mmmm")</f>
        <v>January</v>
      </c>
      <c r="I557" s="3" t="str">
        <f>TEXT(Table1[[#This Row],[Date]],"yyyy")</f>
        <v>2024</v>
      </c>
      <c r="J557" t="s">
        <v>2152</v>
      </c>
      <c r="K557">
        <v>30</v>
      </c>
      <c r="L557">
        <f>VLOOKUP(Field_Sales_Data!J:J,Product_Info!A:H,7,0)</f>
        <v>0</v>
      </c>
      <c r="M557">
        <v>2055.3000000000002</v>
      </c>
      <c r="O557" t="s">
        <v>22</v>
      </c>
      <c r="P557" t="s">
        <v>9528</v>
      </c>
      <c r="Q557" t="s">
        <v>31</v>
      </c>
      <c r="R557">
        <v>3.1</v>
      </c>
      <c r="S557" t="str">
        <f>IF(Table1[Audit_Score]&gt;3,"Excellent",IF(Table1[Audit_Score]&gt;=2,"Good","Poor"))</f>
        <v>Excellent</v>
      </c>
      <c r="T557" t="s">
        <v>2153</v>
      </c>
    </row>
    <row r="558" spans="1:21" x14ac:dyDescent="0.3">
      <c r="A558" t="s">
        <v>2154</v>
      </c>
      <c r="B558" t="s">
        <v>2155</v>
      </c>
      <c r="C558" t="s">
        <v>97</v>
      </c>
      <c r="D558" t="s">
        <v>19</v>
      </c>
      <c r="E558" t="s">
        <v>20</v>
      </c>
      <c r="F558" s="3">
        <v>45886</v>
      </c>
      <c r="G558" s="3" t="str">
        <f>TEXT(Table1[[#This Row],[Date]],"dddd")</f>
        <v>Sunday</v>
      </c>
      <c r="H558" s="3" t="str">
        <f>TEXT(Table1[[#This Row],[Date]],"mmmm")</f>
        <v>August</v>
      </c>
      <c r="I558" s="3" t="str">
        <f>TEXT(Table1[[#This Row],[Date]],"yyyy")</f>
        <v>2025</v>
      </c>
      <c r="J558" t="s">
        <v>2156</v>
      </c>
      <c r="K558">
        <v>22</v>
      </c>
      <c r="L558">
        <v>299.63</v>
      </c>
      <c r="M558">
        <v>6591.86</v>
      </c>
      <c r="O558" t="s">
        <v>39</v>
      </c>
      <c r="P558" t="s">
        <v>9528</v>
      </c>
      <c r="Q558" t="s">
        <v>31</v>
      </c>
      <c r="R558">
        <v>3.3</v>
      </c>
      <c r="S558" t="str">
        <f>IF(Table1[Audit_Score]&gt;3,"Excellent",IF(Table1[Audit_Score]&gt;=2,"Good","Poor"))</f>
        <v>Excellent</v>
      </c>
      <c r="T558" t="s">
        <v>2157</v>
      </c>
    </row>
    <row r="559" spans="1:21" x14ac:dyDescent="0.3">
      <c r="A559" t="s">
        <v>2158</v>
      </c>
      <c r="B559" t="s">
        <v>617</v>
      </c>
      <c r="C559" t="s">
        <v>35</v>
      </c>
      <c r="D559" t="s">
        <v>36</v>
      </c>
      <c r="E559" t="s">
        <v>37</v>
      </c>
      <c r="F559" s="3">
        <v>45694</v>
      </c>
      <c r="G559" s="3" t="str">
        <f>TEXT(Table1[[#This Row],[Date]],"dddd")</f>
        <v>Thursday</v>
      </c>
      <c r="H559" s="3" t="str">
        <f>TEXT(Table1[[#This Row],[Date]],"mmmm")</f>
        <v>February</v>
      </c>
      <c r="I559" s="3" t="str">
        <f>TEXT(Table1[[#This Row],[Date]],"yyyy")</f>
        <v>2025</v>
      </c>
      <c r="J559" t="s">
        <v>2159</v>
      </c>
      <c r="K559">
        <v>31</v>
      </c>
      <c r="L559">
        <v>119.8</v>
      </c>
      <c r="M559">
        <v>3713.8</v>
      </c>
      <c r="O559" t="s">
        <v>48</v>
      </c>
      <c r="P559" t="s">
        <v>9528</v>
      </c>
      <c r="Q559" t="s">
        <v>31</v>
      </c>
      <c r="R559">
        <v>2.5</v>
      </c>
      <c r="S559" t="str">
        <f>IF(Table1[Audit_Score]&gt;3,"Excellent",IF(Table1[Audit_Score]&gt;=2,"Good","Poor"))</f>
        <v>Good</v>
      </c>
      <c r="T559" t="s">
        <v>2160</v>
      </c>
      <c r="U559" t="s">
        <v>41</v>
      </c>
    </row>
    <row r="560" spans="1:21" x14ac:dyDescent="0.3">
      <c r="A560" t="s">
        <v>2161</v>
      </c>
      <c r="B560" t="s">
        <v>376</v>
      </c>
      <c r="C560" t="s">
        <v>2162</v>
      </c>
      <c r="D560" t="s">
        <v>78</v>
      </c>
      <c r="E560" t="s">
        <v>79</v>
      </c>
      <c r="F560" s="3">
        <v>45946</v>
      </c>
      <c r="G560" s="3" t="str">
        <f>TEXT(Table1[[#This Row],[Date]],"dddd")</f>
        <v>Thursday</v>
      </c>
      <c r="H560" s="3" t="str">
        <f>TEXT(Table1[[#This Row],[Date]],"mmmm")</f>
        <v>October</v>
      </c>
      <c r="I560" s="3" t="str">
        <f>TEXT(Table1[[#This Row],[Date]],"yyyy")</f>
        <v>2025</v>
      </c>
      <c r="J560" t="s">
        <v>723</v>
      </c>
      <c r="K560">
        <v>15</v>
      </c>
      <c r="L560">
        <v>243.24</v>
      </c>
      <c r="M560">
        <v>3648.6</v>
      </c>
      <c r="O560" t="s">
        <v>105</v>
      </c>
      <c r="P560" t="s">
        <v>9529</v>
      </c>
      <c r="Q560" t="s">
        <v>31</v>
      </c>
      <c r="R560">
        <v>5</v>
      </c>
      <c r="S560" t="str">
        <f>IF(Table1[Audit_Score]&gt;3,"Excellent",IF(Table1[Audit_Score]&gt;=2,"Good","Poor"))</f>
        <v>Excellent</v>
      </c>
      <c r="T560" t="s">
        <v>2163</v>
      </c>
    </row>
    <row r="561" spans="1:21" x14ac:dyDescent="0.3">
      <c r="A561" t="s">
        <v>2164</v>
      </c>
      <c r="B561" t="s">
        <v>352</v>
      </c>
      <c r="C561" t="s">
        <v>455</v>
      </c>
      <c r="D561" t="s">
        <v>45</v>
      </c>
      <c r="E561" t="s">
        <v>160</v>
      </c>
      <c r="F561" s="3">
        <v>45720</v>
      </c>
      <c r="G561" s="3" t="str">
        <f>TEXT(Table1[[#This Row],[Date]],"dddd")</f>
        <v>Tuesday</v>
      </c>
      <c r="H561" s="3" t="str">
        <f>TEXT(Table1[[#This Row],[Date]],"mmmm")</f>
        <v>March</v>
      </c>
      <c r="I561" s="3" t="str">
        <f>TEXT(Table1[[#This Row],[Date]],"yyyy")</f>
        <v>2025</v>
      </c>
      <c r="J561" t="s">
        <v>2165</v>
      </c>
      <c r="K561">
        <v>37</v>
      </c>
      <c r="L561">
        <v>50.88</v>
      </c>
      <c r="M561">
        <v>1882.56</v>
      </c>
      <c r="O561" t="s">
        <v>22</v>
      </c>
      <c r="P561" t="s">
        <v>9528</v>
      </c>
      <c r="Q561" t="s">
        <v>31</v>
      </c>
      <c r="R561">
        <v>4.5</v>
      </c>
      <c r="S561" t="str">
        <f>IF(Table1[Audit_Score]&gt;3,"Excellent",IF(Table1[Audit_Score]&gt;=2,"Good","Poor"))</f>
        <v>Excellent</v>
      </c>
      <c r="T561" t="s">
        <v>2166</v>
      </c>
    </row>
    <row r="562" spans="1:21" x14ac:dyDescent="0.3">
      <c r="A562" t="s">
        <v>2167</v>
      </c>
      <c r="B562" t="s">
        <v>1672</v>
      </c>
      <c r="C562" t="s">
        <v>1116</v>
      </c>
      <c r="D562" t="s">
        <v>19</v>
      </c>
      <c r="E562" t="s">
        <v>28</v>
      </c>
      <c r="F562" s="3">
        <v>45986</v>
      </c>
      <c r="G562" s="3" t="str">
        <f>TEXT(Table1[[#This Row],[Date]],"dddd")</f>
        <v>Tuesday</v>
      </c>
      <c r="H562" s="3" t="str">
        <f>TEXT(Table1[[#This Row],[Date]],"mmmm")</f>
        <v>November</v>
      </c>
      <c r="I562" s="3" t="str">
        <f>TEXT(Table1[[#This Row],[Date]],"yyyy")</f>
        <v>2025</v>
      </c>
      <c r="J562" t="s">
        <v>1602</v>
      </c>
      <c r="K562">
        <v>34</v>
      </c>
      <c r="L562">
        <v>272.07</v>
      </c>
      <c r="M562">
        <v>9250.3799999999992</v>
      </c>
      <c r="O562" t="s">
        <v>48</v>
      </c>
      <c r="P562" t="s">
        <v>9528</v>
      </c>
      <c r="Q562" t="s">
        <v>31</v>
      </c>
      <c r="R562">
        <v>4.3</v>
      </c>
      <c r="S562" t="str">
        <f>IF(Table1[Audit_Score]&gt;3,"Excellent",IF(Table1[Audit_Score]&gt;=2,"Good","Poor"))</f>
        <v>Excellent</v>
      </c>
      <c r="T562" t="s">
        <v>2168</v>
      </c>
    </row>
    <row r="563" spans="1:21" x14ac:dyDescent="0.3">
      <c r="A563" t="s">
        <v>2169</v>
      </c>
      <c r="B563" t="s">
        <v>825</v>
      </c>
      <c r="C563" t="s">
        <v>1047</v>
      </c>
      <c r="D563" t="s">
        <v>78</v>
      </c>
      <c r="E563" t="s">
        <v>103</v>
      </c>
      <c r="F563" s="3">
        <v>45328</v>
      </c>
      <c r="G563" s="3" t="str">
        <f>TEXT(Table1[[#This Row],[Date]],"dddd")</f>
        <v>Tuesday</v>
      </c>
      <c r="H563" s="3" t="str">
        <f>TEXT(Table1[[#This Row],[Date]],"mmmm")</f>
        <v>February</v>
      </c>
      <c r="I563" s="3" t="str">
        <f>TEXT(Table1[[#This Row],[Date]],"yyyy")</f>
        <v>2024</v>
      </c>
      <c r="J563" t="s">
        <v>2170</v>
      </c>
      <c r="K563">
        <v>0</v>
      </c>
      <c r="L563">
        <v>118.6</v>
      </c>
      <c r="M563">
        <v>1423.2</v>
      </c>
      <c r="O563" t="s">
        <v>39</v>
      </c>
      <c r="P563" t="s">
        <v>9528</v>
      </c>
      <c r="Q563" t="s">
        <v>87</v>
      </c>
      <c r="R563">
        <v>3.1</v>
      </c>
      <c r="S563" t="str">
        <f>IF(Table1[Audit_Score]&gt;3,"Excellent",IF(Table1[Audit_Score]&gt;=2,"Good","Poor"))</f>
        <v>Excellent</v>
      </c>
      <c r="T563" t="s">
        <v>2171</v>
      </c>
      <c r="U563" t="s">
        <v>41</v>
      </c>
    </row>
    <row r="564" spans="1:21" x14ac:dyDescent="0.3">
      <c r="A564" t="s">
        <v>2172</v>
      </c>
      <c r="B564" t="s">
        <v>1510</v>
      </c>
      <c r="C564" t="s">
        <v>2173</v>
      </c>
      <c r="D564" t="s">
        <v>45</v>
      </c>
      <c r="E564" t="s">
        <v>160</v>
      </c>
      <c r="F564" s="3">
        <v>45619</v>
      </c>
      <c r="G564" s="3" t="str">
        <f>TEXT(Table1[[#This Row],[Date]],"dddd")</f>
        <v>Saturday</v>
      </c>
      <c r="H564" s="3" t="str">
        <f>TEXT(Table1[[#This Row],[Date]],"mmmm")</f>
        <v>November</v>
      </c>
      <c r="I564" s="3" t="str">
        <f>TEXT(Table1[[#This Row],[Date]],"yyyy")</f>
        <v>2024</v>
      </c>
      <c r="J564" t="s">
        <v>2174</v>
      </c>
      <c r="K564">
        <v>40</v>
      </c>
      <c r="L564">
        <v>322.23</v>
      </c>
      <c r="M564">
        <v>12889.2</v>
      </c>
      <c r="O564" t="s">
        <v>105</v>
      </c>
      <c r="P564" t="s">
        <v>9528</v>
      </c>
      <c r="Q564" t="s">
        <v>23</v>
      </c>
      <c r="R564">
        <v>2.2000000000000002</v>
      </c>
      <c r="S564" t="str">
        <f>IF(Table1[Audit_Score]&gt;3,"Excellent",IF(Table1[Audit_Score]&gt;=2,"Good","Poor"))</f>
        <v>Good</v>
      </c>
      <c r="T564" t="s">
        <v>2175</v>
      </c>
      <c r="U564" t="s">
        <v>41</v>
      </c>
    </row>
    <row r="565" spans="1:21" x14ac:dyDescent="0.3">
      <c r="A565" t="s">
        <v>2176</v>
      </c>
      <c r="B565" t="s">
        <v>875</v>
      </c>
      <c r="C565" t="s">
        <v>1129</v>
      </c>
      <c r="D565" t="s">
        <v>19</v>
      </c>
      <c r="E565" t="s">
        <v>92</v>
      </c>
      <c r="F565" s="3">
        <v>45605</v>
      </c>
      <c r="G565" s="3" t="str">
        <f>TEXT(Table1[[#This Row],[Date]],"dddd")</f>
        <v>Saturday</v>
      </c>
      <c r="H565" s="3" t="str">
        <f>TEXT(Table1[[#This Row],[Date]],"mmmm")</f>
        <v>November</v>
      </c>
      <c r="I565" s="3" t="str">
        <f>TEXT(Table1[[#This Row],[Date]],"yyyy")</f>
        <v>2024</v>
      </c>
      <c r="J565" t="s">
        <v>2177</v>
      </c>
      <c r="K565">
        <v>48</v>
      </c>
      <c r="L565">
        <v>22.68</v>
      </c>
      <c r="M565">
        <v>1088.6400000000001</v>
      </c>
      <c r="O565" t="s">
        <v>30</v>
      </c>
      <c r="P565" t="s">
        <v>9528</v>
      </c>
      <c r="Q565" t="s">
        <v>87</v>
      </c>
      <c r="R565">
        <v>1.9</v>
      </c>
      <c r="S565" t="str">
        <f>IF(Table1[Audit_Score]&gt;3,"Excellent",IF(Table1[Audit_Score]&gt;=2,"Good","Poor"))</f>
        <v>Poor</v>
      </c>
      <c r="T565" t="s">
        <v>2178</v>
      </c>
    </row>
    <row r="566" spans="1:21" x14ac:dyDescent="0.3">
      <c r="A566" t="s">
        <v>2179</v>
      </c>
      <c r="B566" t="s">
        <v>700</v>
      </c>
      <c r="C566" t="s">
        <v>742</v>
      </c>
      <c r="D566" t="s">
        <v>19</v>
      </c>
      <c r="E566" t="s">
        <v>28</v>
      </c>
      <c r="F566" s="3">
        <v>45907</v>
      </c>
      <c r="G566" s="3" t="str">
        <f>TEXT(Table1[[#This Row],[Date]],"dddd")</f>
        <v>Sunday</v>
      </c>
      <c r="H566" s="3" t="str">
        <f>TEXT(Table1[[#This Row],[Date]],"mmmm")</f>
        <v>September</v>
      </c>
      <c r="I566" s="3" t="str">
        <f>TEXT(Table1[[#This Row],[Date]],"yyyy")</f>
        <v>2025</v>
      </c>
      <c r="J566" t="s">
        <v>2180</v>
      </c>
      <c r="K566">
        <v>42</v>
      </c>
      <c r="L566">
        <v>25.44</v>
      </c>
      <c r="M566">
        <v>1068.48</v>
      </c>
      <c r="O566" t="s">
        <v>105</v>
      </c>
      <c r="P566" t="s">
        <v>9529</v>
      </c>
      <c r="Q566" t="s">
        <v>87</v>
      </c>
      <c r="R566">
        <v>2.5</v>
      </c>
      <c r="S566" t="str">
        <f>IF(Table1[Audit_Score]&gt;3,"Excellent",IF(Table1[Audit_Score]&gt;=2,"Good","Poor"))</f>
        <v>Good</v>
      </c>
      <c r="T566" t="s">
        <v>2181</v>
      </c>
    </row>
    <row r="567" spans="1:21" x14ac:dyDescent="0.3">
      <c r="A567" t="s">
        <v>2182</v>
      </c>
      <c r="B567" t="s">
        <v>674</v>
      </c>
      <c r="C567" t="s">
        <v>746</v>
      </c>
      <c r="D567" t="s">
        <v>19</v>
      </c>
      <c r="E567" t="s">
        <v>198</v>
      </c>
      <c r="F567" s="3">
        <v>45651</v>
      </c>
      <c r="G567" s="3" t="str">
        <f>TEXT(Table1[[#This Row],[Date]],"dddd")</f>
        <v>Wednesday</v>
      </c>
      <c r="H567" s="3" t="str">
        <f>TEXT(Table1[[#This Row],[Date]],"mmmm")</f>
        <v>December</v>
      </c>
      <c r="I567" s="3" t="str">
        <f>TEXT(Table1[[#This Row],[Date]],"yyyy")</f>
        <v>2024</v>
      </c>
      <c r="J567" t="s">
        <v>2183</v>
      </c>
      <c r="K567">
        <v>39</v>
      </c>
      <c r="L567">
        <f>VLOOKUP(Field_Sales_Data!J:J,Product_Info!A:H,7,0)</f>
        <v>0</v>
      </c>
      <c r="M567">
        <v>6801.99</v>
      </c>
      <c r="O567" t="s">
        <v>22</v>
      </c>
      <c r="P567" t="s">
        <v>9528</v>
      </c>
      <c r="Q567" t="s">
        <v>31</v>
      </c>
      <c r="R567">
        <v>3.3</v>
      </c>
      <c r="S567" t="str">
        <f>IF(Table1[Audit_Score]&gt;3,"Excellent",IF(Table1[Audit_Score]&gt;=2,"Good","Poor"))</f>
        <v>Excellent</v>
      </c>
      <c r="T567" t="s">
        <v>2184</v>
      </c>
    </row>
    <row r="568" spans="1:21" x14ac:dyDescent="0.3">
      <c r="A568" t="s">
        <v>2185</v>
      </c>
      <c r="B568" t="s">
        <v>1058</v>
      </c>
      <c r="C568" t="s">
        <v>1047</v>
      </c>
      <c r="D568" t="s">
        <v>78</v>
      </c>
      <c r="E568" t="s">
        <v>103</v>
      </c>
      <c r="F568" s="3">
        <v>45317</v>
      </c>
      <c r="G568" s="3" t="str">
        <f>TEXT(Table1[[#This Row],[Date]],"dddd")</f>
        <v>Friday</v>
      </c>
      <c r="H568" s="3" t="str">
        <f>TEXT(Table1[[#This Row],[Date]],"mmmm")</f>
        <v>January</v>
      </c>
      <c r="I568" s="3" t="str">
        <f>TEXT(Table1[[#This Row],[Date]],"yyyy")</f>
        <v>2024</v>
      </c>
      <c r="J568" t="s">
        <v>2186</v>
      </c>
      <c r="K568">
        <v>0</v>
      </c>
      <c r="L568">
        <v>178.65</v>
      </c>
      <c r="M568">
        <v>6788.7</v>
      </c>
      <c r="O568" t="s">
        <v>22</v>
      </c>
      <c r="P568" t="s">
        <v>9528</v>
      </c>
      <c r="Q568" t="s">
        <v>31</v>
      </c>
      <c r="R568">
        <v>2.9</v>
      </c>
      <c r="S568" t="str">
        <f>IF(Table1[Audit_Score]&gt;3,"Excellent",IF(Table1[Audit_Score]&gt;=2,"Good","Poor"))</f>
        <v>Good</v>
      </c>
      <c r="T568" t="s">
        <v>2187</v>
      </c>
    </row>
    <row r="569" spans="1:21" x14ac:dyDescent="0.3">
      <c r="A569" t="s">
        <v>2188</v>
      </c>
      <c r="B569" t="s">
        <v>2189</v>
      </c>
      <c r="C569" t="s">
        <v>422</v>
      </c>
      <c r="D569" t="s">
        <v>78</v>
      </c>
      <c r="E569" t="s">
        <v>132</v>
      </c>
      <c r="F569" s="3">
        <v>45844</v>
      </c>
      <c r="G569" s="3" t="str">
        <f>TEXT(Table1[[#This Row],[Date]],"dddd")</f>
        <v>Sunday</v>
      </c>
      <c r="H569" s="3" t="str">
        <f>TEXT(Table1[[#This Row],[Date]],"mmmm")</f>
        <v>July</v>
      </c>
      <c r="I569" s="3" t="str">
        <f>TEXT(Table1[[#This Row],[Date]],"yyyy")</f>
        <v>2025</v>
      </c>
      <c r="J569" t="s">
        <v>1681</v>
      </c>
      <c r="K569">
        <v>43</v>
      </c>
      <c r="L569">
        <v>281.51</v>
      </c>
      <c r="M569">
        <v>12104.93</v>
      </c>
      <c r="O569" t="s">
        <v>105</v>
      </c>
      <c r="P569" t="s">
        <v>9528</v>
      </c>
      <c r="Q569" t="s">
        <v>31</v>
      </c>
      <c r="R569">
        <v>3.2</v>
      </c>
      <c r="S569" t="str">
        <f>IF(Table1[Audit_Score]&gt;3,"Excellent",IF(Table1[Audit_Score]&gt;=2,"Good","Poor"))</f>
        <v>Excellent</v>
      </c>
      <c r="T569" t="s">
        <v>2190</v>
      </c>
    </row>
    <row r="570" spans="1:21" x14ac:dyDescent="0.3">
      <c r="A570" t="s">
        <v>2191</v>
      </c>
      <c r="B570" t="s">
        <v>792</v>
      </c>
      <c r="C570" t="s">
        <v>1639</v>
      </c>
      <c r="D570" t="s">
        <v>19</v>
      </c>
      <c r="E570" t="s">
        <v>28</v>
      </c>
      <c r="F570" s="3">
        <v>45382</v>
      </c>
      <c r="G570" s="3" t="str">
        <f>TEXT(Table1[[#This Row],[Date]],"dddd")</f>
        <v>Sunday</v>
      </c>
      <c r="H570" s="3" t="str">
        <f>TEXT(Table1[[#This Row],[Date]],"mmmm")</f>
        <v>March</v>
      </c>
      <c r="I570" s="3" t="str">
        <f>TEXT(Table1[[#This Row],[Date]],"yyyy")</f>
        <v>2024</v>
      </c>
      <c r="J570" t="s">
        <v>2192</v>
      </c>
      <c r="K570">
        <v>34</v>
      </c>
      <c r="L570">
        <v>28.81</v>
      </c>
      <c r="M570">
        <v>979.54</v>
      </c>
      <c r="O570" t="s">
        <v>22</v>
      </c>
      <c r="P570" t="s">
        <v>9529</v>
      </c>
      <c r="Q570" t="s">
        <v>87</v>
      </c>
      <c r="R570">
        <v>1.1000000000000001</v>
      </c>
      <c r="S570" t="str">
        <f>IF(Table1[Audit_Score]&gt;3,"Excellent",IF(Table1[Audit_Score]&gt;=2,"Good","Poor"))</f>
        <v>Poor</v>
      </c>
      <c r="T570" t="s">
        <v>2193</v>
      </c>
    </row>
    <row r="571" spans="1:21" x14ac:dyDescent="0.3">
      <c r="A571" t="s">
        <v>2194</v>
      </c>
      <c r="B571" t="s">
        <v>51</v>
      </c>
      <c r="C571" t="s">
        <v>417</v>
      </c>
      <c r="D571" t="s">
        <v>19</v>
      </c>
      <c r="E571" t="s">
        <v>92</v>
      </c>
      <c r="F571" s="3">
        <v>45975</v>
      </c>
      <c r="G571" s="3" t="str">
        <f>TEXT(Table1[[#This Row],[Date]],"dddd")</f>
        <v>Friday</v>
      </c>
      <c r="H571" s="3" t="str">
        <f>TEXT(Table1[[#This Row],[Date]],"mmmm")</f>
        <v>November</v>
      </c>
      <c r="I571" s="3" t="str">
        <f>TEXT(Table1[[#This Row],[Date]],"yyyy")</f>
        <v>2025</v>
      </c>
      <c r="J571" t="s">
        <v>2195</v>
      </c>
      <c r="K571">
        <v>23</v>
      </c>
      <c r="L571">
        <v>30.62</v>
      </c>
      <c r="M571">
        <v>704.26</v>
      </c>
      <c r="O571" t="s">
        <v>22</v>
      </c>
      <c r="P571" t="s">
        <v>9528</v>
      </c>
      <c r="Q571" t="s">
        <v>31</v>
      </c>
      <c r="R571">
        <v>2.8</v>
      </c>
      <c r="S571" t="str">
        <f>IF(Table1[Audit_Score]&gt;3,"Excellent",IF(Table1[Audit_Score]&gt;=2,"Good","Poor"))</f>
        <v>Good</v>
      </c>
      <c r="T571" t="s">
        <v>2196</v>
      </c>
    </row>
    <row r="572" spans="1:21" x14ac:dyDescent="0.3">
      <c r="A572" t="s">
        <v>2197</v>
      </c>
      <c r="B572" t="s">
        <v>1523</v>
      </c>
      <c r="C572" t="s">
        <v>2198</v>
      </c>
      <c r="D572" t="s">
        <v>58</v>
      </c>
      <c r="E572" t="s">
        <v>244</v>
      </c>
      <c r="F572" s="3">
        <v>45974</v>
      </c>
      <c r="G572" s="3" t="str">
        <f>TEXT(Table1[[#This Row],[Date]],"dddd")</f>
        <v>Thursday</v>
      </c>
      <c r="H572" s="3" t="str">
        <f>TEXT(Table1[[#This Row],[Date]],"mmmm")</f>
        <v>November</v>
      </c>
      <c r="I572" s="3" t="str">
        <f>TEXT(Table1[[#This Row],[Date]],"yyyy")</f>
        <v>2025</v>
      </c>
      <c r="J572" t="s">
        <v>2199</v>
      </c>
      <c r="K572">
        <v>36</v>
      </c>
      <c r="L572">
        <v>14.48</v>
      </c>
      <c r="M572">
        <v>521.28</v>
      </c>
      <c r="O572" t="s">
        <v>105</v>
      </c>
      <c r="P572" t="s">
        <v>9528</v>
      </c>
      <c r="Q572" t="s">
        <v>31</v>
      </c>
      <c r="R572">
        <v>3.8</v>
      </c>
      <c r="S572" t="str">
        <f>IF(Table1[Audit_Score]&gt;3,"Excellent",IF(Table1[Audit_Score]&gt;=2,"Good","Poor"))</f>
        <v>Excellent</v>
      </c>
      <c r="T572" t="s">
        <v>2200</v>
      </c>
    </row>
    <row r="573" spans="1:21" x14ac:dyDescent="0.3">
      <c r="A573" t="s">
        <v>2201</v>
      </c>
      <c r="B573" t="s">
        <v>535</v>
      </c>
      <c r="C573" t="s">
        <v>1022</v>
      </c>
      <c r="D573" t="s">
        <v>58</v>
      </c>
      <c r="E573" t="s">
        <v>244</v>
      </c>
      <c r="F573" s="3">
        <v>45357</v>
      </c>
      <c r="G573" s="3" t="str">
        <f>TEXT(Table1[[#This Row],[Date]],"dddd")</f>
        <v>Wednesday</v>
      </c>
      <c r="H573" s="3" t="str">
        <f>TEXT(Table1[[#This Row],[Date]],"mmmm")</f>
        <v>March</v>
      </c>
      <c r="I573" s="3" t="str">
        <f>TEXT(Table1[[#This Row],[Date]],"yyyy")</f>
        <v>2024</v>
      </c>
      <c r="J573" t="s">
        <v>286</v>
      </c>
      <c r="K573">
        <v>6</v>
      </c>
      <c r="L573">
        <v>39.58</v>
      </c>
      <c r="M573">
        <v>237.48</v>
      </c>
      <c r="O573" t="s">
        <v>22</v>
      </c>
      <c r="P573" t="s">
        <v>9529</v>
      </c>
      <c r="Q573" t="s">
        <v>31</v>
      </c>
      <c r="R573">
        <v>1.1000000000000001</v>
      </c>
      <c r="S573" t="str">
        <f>IF(Table1[Audit_Score]&gt;3,"Excellent",IF(Table1[Audit_Score]&gt;=2,"Good","Poor"))</f>
        <v>Poor</v>
      </c>
      <c r="T573" t="s">
        <v>2202</v>
      </c>
    </row>
    <row r="574" spans="1:21" x14ac:dyDescent="0.3">
      <c r="A574" t="s">
        <v>2203</v>
      </c>
      <c r="B574" t="s">
        <v>1226</v>
      </c>
      <c r="C574" t="s">
        <v>1928</v>
      </c>
      <c r="D574" t="s">
        <v>36</v>
      </c>
      <c r="E574" t="s">
        <v>72</v>
      </c>
      <c r="F574" s="3">
        <v>45449</v>
      </c>
      <c r="G574" s="3" t="str">
        <f>TEXT(Table1[[#This Row],[Date]],"dddd")</f>
        <v>Thursday</v>
      </c>
      <c r="H574" s="3" t="str">
        <f>TEXT(Table1[[#This Row],[Date]],"mmmm")</f>
        <v>June</v>
      </c>
      <c r="I574" s="3" t="str">
        <f>TEXT(Table1[[#This Row],[Date]],"yyyy")</f>
        <v>2024</v>
      </c>
      <c r="J574" t="s">
        <v>2204</v>
      </c>
      <c r="K574">
        <v>4</v>
      </c>
      <c r="L574">
        <v>183.75</v>
      </c>
      <c r="M574">
        <v>735</v>
      </c>
      <c r="O574" t="s">
        <v>39</v>
      </c>
      <c r="P574" t="s">
        <v>9528</v>
      </c>
      <c r="Q574" t="s">
        <v>31</v>
      </c>
      <c r="R574">
        <v>1.4</v>
      </c>
      <c r="S574" t="str">
        <f>IF(Table1[Audit_Score]&gt;3,"Excellent",IF(Table1[Audit_Score]&gt;=2,"Good","Poor"))</f>
        <v>Poor</v>
      </c>
      <c r="T574" t="s">
        <v>2205</v>
      </c>
    </row>
    <row r="575" spans="1:21" x14ac:dyDescent="0.3">
      <c r="A575" t="s">
        <v>2206</v>
      </c>
      <c r="B575" t="s">
        <v>371</v>
      </c>
      <c r="C575" t="s">
        <v>1277</v>
      </c>
      <c r="D575" t="s">
        <v>45</v>
      </c>
      <c r="E575" t="s">
        <v>46</v>
      </c>
      <c r="F575" s="3">
        <v>45722</v>
      </c>
      <c r="G575" s="3" t="str">
        <f>TEXT(Table1[[#This Row],[Date]],"dddd")</f>
        <v>Thursday</v>
      </c>
      <c r="H575" s="3" t="str">
        <f>TEXT(Table1[[#This Row],[Date]],"mmmm")</f>
        <v>March</v>
      </c>
      <c r="I575" s="3" t="str">
        <f>TEXT(Table1[[#This Row],[Date]],"yyyy")</f>
        <v>2025</v>
      </c>
      <c r="J575" t="s">
        <v>447</v>
      </c>
      <c r="K575">
        <v>20</v>
      </c>
      <c r="L575">
        <v>87.4</v>
      </c>
      <c r="M575">
        <v>1748</v>
      </c>
      <c r="O575" t="s">
        <v>67</v>
      </c>
      <c r="P575" t="s">
        <v>9528</v>
      </c>
      <c r="Q575" t="s">
        <v>31</v>
      </c>
      <c r="R575">
        <v>4.4000000000000004</v>
      </c>
      <c r="S575" t="str">
        <f>IF(Table1[Audit_Score]&gt;3,"Excellent",IF(Table1[Audit_Score]&gt;=2,"Good","Poor"))</f>
        <v>Excellent</v>
      </c>
      <c r="T575" t="s">
        <v>2207</v>
      </c>
      <c r="U575" t="s">
        <v>41</v>
      </c>
    </row>
    <row r="576" spans="1:21" x14ac:dyDescent="0.3">
      <c r="A576" t="s">
        <v>2208</v>
      </c>
      <c r="B576" t="s">
        <v>1157</v>
      </c>
      <c r="C576" t="s">
        <v>1916</v>
      </c>
      <c r="D576" t="s">
        <v>36</v>
      </c>
      <c r="E576" t="s">
        <v>37</v>
      </c>
      <c r="F576" s="3">
        <v>45574</v>
      </c>
      <c r="G576" s="3" t="str">
        <f>TEXT(Table1[[#This Row],[Date]],"dddd")</f>
        <v>Wednesday</v>
      </c>
      <c r="H576" s="3" t="str">
        <f>TEXT(Table1[[#This Row],[Date]],"mmmm")</f>
        <v>October</v>
      </c>
      <c r="I576" s="3" t="str">
        <f>TEXT(Table1[[#This Row],[Date]],"yyyy")</f>
        <v>2024</v>
      </c>
      <c r="J576" t="s">
        <v>2209</v>
      </c>
      <c r="K576">
        <v>15</v>
      </c>
      <c r="L576">
        <v>1236.5999999999999</v>
      </c>
      <c r="M576">
        <v>18549</v>
      </c>
      <c r="O576" t="s">
        <v>22</v>
      </c>
      <c r="P576" t="s">
        <v>9528</v>
      </c>
      <c r="Q576" t="s">
        <v>31</v>
      </c>
      <c r="R576">
        <v>2.6</v>
      </c>
      <c r="S576" t="str">
        <f>IF(Table1[Audit_Score]&gt;3,"Excellent",IF(Table1[Audit_Score]&gt;=2,"Good","Poor"))</f>
        <v>Good</v>
      </c>
      <c r="T576" t="s">
        <v>2210</v>
      </c>
    </row>
    <row r="577" spans="1:21" x14ac:dyDescent="0.3">
      <c r="A577" t="s">
        <v>2211</v>
      </c>
      <c r="B577" t="s">
        <v>655</v>
      </c>
      <c r="C577" t="s">
        <v>1819</v>
      </c>
      <c r="D577" t="s">
        <v>45</v>
      </c>
      <c r="E577" t="s">
        <v>116</v>
      </c>
      <c r="F577" s="3">
        <v>45922</v>
      </c>
      <c r="G577" s="3" t="str">
        <f>TEXT(Table1[[#This Row],[Date]],"dddd")</f>
        <v>Monday</v>
      </c>
      <c r="H577" s="3" t="str">
        <f>TEXT(Table1[[#This Row],[Date]],"mmmm")</f>
        <v>September</v>
      </c>
      <c r="I577" s="3" t="str">
        <f>TEXT(Table1[[#This Row],[Date]],"yyyy")</f>
        <v>2025</v>
      </c>
      <c r="J577" t="s">
        <v>1577</v>
      </c>
      <c r="K577">
        <v>0</v>
      </c>
      <c r="L577">
        <v>123.11</v>
      </c>
      <c r="M577" s="5">
        <v>0</v>
      </c>
      <c r="N577" t="s">
        <v>9532</v>
      </c>
      <c r="O577" t="s">
        <v>48</v>
      </c>
      <c r="P577" t="s">
        <v>9528</v>
      </c>
      <c r="Q577" t="s">
        <v>31</v>
      </c>
      <c r="R577">
        <v>4</v>
      </c>
      <c r="S577" t="str">
        <f>IF(Table1[Audit_Score]&gt;3,"Excellent",IF(Table1[Audit_Score]&gt;=2,"Good","Poor"))</f>
        <v>Excellent</v>
      </c>
      <c r="T577" t="s">
        <v>2212</v>
      </c>
      <c r="U577" t="s">
        <v>41</v>
      </c>
    </row>
    <row r="578" spans="1:21" x14ac:dyDescent="0.3">
      <c r="A578" t="s">
        <v>2213</v>
      </c>
      <c r="B578" t="s">
        <v>501</v>
      </c>
      <c r="C578" t="s">
        <v>18</v>
      </c>
      <c r="D578" t="s">
        <v>19</v>
      </c>
      <c r="E578" t="s">
        <v>20</v>
      </c>
      <c r="F578" s="3">
        <v>45720</v>
      </c>
      <c r="G578" s="3" t="str">
        <f>TEXT(Table1[[#This Row],[Date]],"dddd")</f>
        <v>Tuesday</v>
      </c>
      <c r="H578" s="3" t="str">
        <f>TEXT(Table1[[#This Row],[Date]],"mmmm")</f>
        <v>March</v>
      </c>
      <c r="I578" s="3" t="str">
        <f>TEXT(Table1[[#This Row],[Date]],"yyyy")</f>
        <v>2025</v>
      </c>
      <c r="J578" t="s">
        <v>2214</v>
      </c>
      <c r="K578">
        <v>6</v>
      </c>
      <c r="L578">
        <v>156.62</v>
      </c>
      <c r="M578">
        <v>939.72</v>
      </c>
      <c r="O578" t="s">
        <v>105</v>
      </c>
      <c r="P578" t="s">
        <v>9529</v>
      </c>
      <c r="Q578" t="s">
        <v>31</v>
      </c>
      <c r="R578">
        <v>3.2</v>
      </c>
      <c r="S578" t="str">
        <f>IF(Table1[Audit_Score]&gt;3,"Excellent",IF(Table1[Audit_Score]&gt;=2,"Good","Poor"))</f>
        <v>Excellent</v>
      </c>
      <c r="T578" t="s">
        <v>2215</v>
      </c>
      <c r="U578" t="s">
        <v>41</v>
      </c>
    </row>
    <row r="579" spans="1:21" x14ac:dyDescent="0.3">
      <c r="A579" t="s">
        <v>2216</v>
      </c>
      <c r="B579" t="s">
        <v>1812</v>
      </c>
      <c r="C579" t="s">
        <v>2217</v>
      </c>
      <c r="D579" t="s">
        <v>36</v>
      </c>
      <c r="E579" t="s">
        <v>72</v>
      </c>
      <c r="F579" s="3">
        <v>45484</v>
      </c>
      <c r="G579" s="3" t="str">
        <f>TEXT(Table1[[#This Row],[Date]],"dddd")</f>
        <v>Thursday</v>
      </c>
      <c r="H579" s="3" t="str">
        <f>TEXT(Table1[[#This Row],[Date]],"mmmm")</f>
        <v>July</v>
      </c>
      <c r="I579" s="3" t="str">
        <f>TEXT(Table1[[#This Row],[Date]],"yyyy")</f>
        <v>2024</v>
      </c>
      <c r="J579" t="s">
        <v>2218</v>
      </c>
      <c r="K579">
        <v>22</v>
      </c>
      <c r="L579">
        <v>195.94</v>
      </c>
      <c r="M579">
        <v>4310.68</v>
      </c>
      <c r="O579" t="s">
        <v>30</v>
      </c>
      <c r="P579" t="s">
        <v>9528</v>
      </c>
      <c r="Q579" t="s">
        <v>31</v>
      </c>
      <c r="R579">
        <v>3.8</v>
      </c>
      <c r="S579" t="str">
        <f>IF(Table1[Audit_Score]&gt;3,"Excellent",IF(Table1[Audit_Score]&gt;=2,"Good","Poor"))</f>
        <v>Excellent</v>
      </c>
      <c r="T579" t="s">
        <v>2219</v>
      </c>
      <c r="U579" t="s">
        <v>41</v>
      </c>
    </row>
    <row r="580" spans="1:21" x14ac:dyDescent="0.3">
      <c r="A580" t="s">
        <v>2220</v>
      </c>
      <c r="B580" t="s">
        <v>136</v>
      </c>
      <c r="C580" t="s">
        <v>1916</v>
      </c>
      <c r="D580" t="s">
        <v>36</v>
      </c>
      <c r="E580" t="s">
        <v>37</v>
      </c>
      <c r="F580" s="3">
        <v>45407</v>
      </c>
      <c r="G580" s="3" t="str">
        <f>TEXT(Table1[[#This Row],[Date]],"dddd")</f>
        <v>Thursday</v>
      </c>
      <c r="H580" s="3" t="str">
        <f>TEXT(Table1[[#This Row],[Date]],"mmmm")</f>
        <v>April</v>
      </c>
      <c r="I580" s="3" t="str">
        <f>TEXT(Table1[[#This Row],[Date]],"yyyy")</f>
        <v>2024</v>
      </c>
      <c r="J580" t="s">
        <v>2192</v>
      </c>
      <c r="K580">
        <v>17</v>
      </c>
      <c r="L580">
        <v>28.81</v>
      </c>
      <c r="M580">
        <v>489.77</v>
      </c>
      <c r="O580" t="s">
        <v>67</v>
      </c>
      <c r="P580" t="s">
        <v>9529</v>
      </c>
      <c r="Q580" t="s">
        <v>23</v>
      </c>
      <c r="R580">
        <v>1.3</v>
      </c>
      <c r="S580" t="str">
        <f>IF(Table1[Audit_Score]&gt;3,"Excellent",IF(Table1[Audit_Score]&gt;=2,"Good","Poor"))</f>
        <v>Poor</v>
      </c>
      <c r="T580" t="s">
        <v>2221</v>
      </c>
    </row>
    <row r="581" spans="1:21" x14ac:dyDescent="0.3">
      <c r="A581" t="s">
        <v>2222</v>
      </c>
      <c r="B581" t="s">
        <v>2223</v>
      </c>
      <c r="C581" t="s">
        <v>229</v>
      </c>
      <c r="D581" t="s">
        <v>36</v>
      </c>
      <c r="E581" t="s">
        <v>209</v>
      </c>
      <c r="F581" s="3">
        <v>45498</v>
      </c>
      <c r="G581" s="3" t="str">
        <f>TEXT(Table1[[#This Row],[Date]],"dddd")</f>
        <v>Thursday</v>
      </c>
      <c r="H581" s="3" t="str">
        <f>TEXT(Table1[[#This Row],[Date]],"mmmm")</f>
        <v>July</v>
      </c>
      <c r="I581" s="3" t="str">
        <f>TEXT(Table1[[#This Row],[Date]],"yyyy")</f>
        <v>2024</v>
      </c>
      <c r="J581" t="s">
        <v>689</v>
      </c>
      <c r="K581">
        <v>46</v>
      </c>
      <c r="L581">
        <v>103.29</v>
      </c>
      <c r="M581">
        <v>4751.34</v>
      </c>
      <c r="O581" t="s">
        <v>67</v>
      </c>
      <c r="P581" t="s">
        <v>9529</v>
      </c>
      <c r="Q581" t="s">
        <v>31</v>
      </c>
      <c r="R581">
        <v>2.9</v>
      </c>
      <c r="S581" t="str">
        <f>IF(Table1[Audit_Score]&gt;3,"Excellent",IF(Table1[Audit_Score]&gt;=2,"Good","Poor"))</f>
        <v>Good</v>
      </c>
      <c r="T581" t="s">
        <v>2224</v>
      </c>
    </row>
    <row r="582" spans="1:21" x14ac:dyDescent="0.3">
      <c r="A582" t="s">
        <v>2225</v>
      </c>
      <c r="B582" t="s">
        <v>1593</v>
      </c>
      <c r="C582" t="s">
        <v>919</v>
      </c>
      <c r="D582" t="s">
        <v>36</v>
      </c>
      <c r="E582" t="s">
        <v>198</v>
      </c>
      <c r="F582" s="3">
        <v>45498</v>
      </c>
      <c r="G582" s="3" t="str">
        <f>TEXT(Table1[[#This Row],[Date]],"dddd")</f>
        <v>Thursday</v>
      </c>
      <c r="H582" s="3" t="str">
        <f>TEXT(Table1[[#This Row],[Date]],"mmmm")</f>
        <v>July</v>
      </c>
      <c r="I582" s="3" t="str">
        <f>TEXT(Table1[[#This Row],[Date]],"yyyy")</f>
        <v>2024</v>
      </c>
      <c r="J582" t="s">
        <v>2226</v>
      </c>
      <c r="K582">
        <v>0</v>
      </c>
      <c r="L582">
        <v>87.94</v>
      </c>
      <c r="M582">
        <v>1143.22</v>
      </c>
      <c r="O582" t="s">
        <v>67</v>
      </c>
      <c r="P582" t="s">
        <v>9529</v>
      </c>
      <c r="Q582" t="s">
        <v>31</v>
      </c>
      <c r="R582">
        <v>4.5</v>
      </c>
      <c r="S582" t="str">
        <f>IF(Table1[Audit_Score]&gt;3,"Excellent",IF(Table1[Audit_Score]&gt;=2,"Good","Poor"))</f>
        <v>Excellent</v>
      </c>
      <c r="T582" t="s">
        <v>2227</v>
      </c>
    </row>
    <row r="583" spans="1:21" x14ac:dyDescent="0.3">
      <c r="A583" t="s">
        <v>2228</v>
      </c>
      <c r="B583" t="s">
        <v>750</v>
      </c>
      <c r="C583" t="s">
        <v>763</v>
      </c>
      <c r="D583" t="str">
        <f>VLOOKUP(Table1[[#This Row],[City]],Store_Info!C:D,2,0)</f>
        <v>Cairo</v>
      </c>
      <c r="E583" t="s">
        <v>20</v>
      </c>
      <c r="F583" s="3">
        <v>45327</v>
      </c>
      <c r="G583" s="3" t="str">
        <f>TEXT(Table1[[#This Row],[Date]],"dddd")</f>
        <v>Monday</v>
      </c>
      <c r="H583" s="3" t="str">
        <f>TEXT(Table1[[#This Row],[Date]],"mmmm")</f>
        <v>February</v>
      </c>
      <c r="I583" s="3" t="str">
        <f>TEXT(Table1[[#This Row],[Date]],"yyyy")</f>
        <v>2024</v>
      </c>
      <c r="J583" t="s">
        <v>2229</v>
      </c>
      <c r="K583">
        <v>39</v>
      </c>
      <c r="L583">
        <v>234</v>
      </c>
      <c r="M583">
        <v>9126</v>
      </c>
      <c r="O583" t="s">
        <v>39</v>
      </c>
      <c r="P583" t="s">
        <v>9529</v>
      </c>
      <c r="Q583" t="s">
        <v>23</v>
      </c>
      <c r="R583">
        <v>2.1</v>
      </c>
      <c r="S583" t="str">
        <f>IF(Table1[Audit_Score]&gt;3,"Excellent",IF(Table1[Audit_Score]&gt;=2,"Good","Poor"))</f>
        <v>Good</v>
      </c>
      <c r="T583" t="s">
        <v>2230</v>
      </c>
    </row>
    <row r="584" spans="1:21" x14ac:dyDescent="0.3">
      <c r="A584" t="s">
        <v>2231</v>
      </c>
      <c r="B584" t="s">
        <v>70</v>
      </c>
      <c r="C584" t="s">
        <v>2232</v>
      </c>
      <c r="D584" t="s">
        <v>78</v>
      </c>
      <c r="E584" t="s">
        <v>79</v>
      </c>
      <c r="F584" s="3">
        <v>45701</v>
      </c>
      <c r="G584" s="3" t="str">
        <f>TEXT(Table1[[#This Row],[Date]],"dddd")</f>
        <v>Thursday</v>
      </c>
      <c r="H584" s="3" t="str">
        <f>TEXT(Table1[[#This Row],[Date]],"mmmm")</f>
        <v>February</v>
      </c>
      <c r="I584" s="3" t="str">
        <f>TEXT(Table1[[#This Row],[Date]],"yyyy")</f>
        <v>2025</v>
      </c>
      <c r="J584" t="s">
        <v>2233</v>
      </c>
      <c r="K584">
        <v>39</v>
      </c>
      <c r="L584">
        <v>249.46</v>
      </c>
      <c r="M584">
        <v>9728.94</v>
      </c>
      <c r="O584" t="s">
        <v>22</v>
      </c>
      <c r="P584" t="s">
        <v>9528</v>
      </c>
      <c r="Q584" t="s">
        <v>87</v>
      </c>
      <c r="R584">
        <v>3.1</v>
      </c>
      <c r="S584" t="str">
        <f>IF(Table1[Audit_Score]&gt;3,"Excellent",IF(Table1[Audit_Score]&gt;=2,"Good","Poor"))</f>
        <v>Excellent</v>
      </c>
      <c r="T584" t="s">
        <v>2234</v>
      </c>
    </row>
    <row r="585" spans="1:21" x14ac:dyDescent="0.3">
      <c r="A585" t="s">
        <v>2235</v>
      </c>
      <c r="B585" t="s">
        <v>484</v>
      </c>
      <c r="C585" t="s">
        <v>1601</v>
      </c>
      <c r="D585" t="s">
        <v>58</v>
      </c>
      <c r="E585" t="s">
        <v>244</v>
      </c>
      <c r="F585" s="3">
        <v>45341</v>
      </c>
      <c r="G585" s="3" t="str">
        <f>TEXT(Table1[[#This Row],[Date]],"dddd")</f>
        <v>Monday</v>
      </c>
      <c r="H585" s="3" t="str">
        <f>TEXT(Table1[[#This Row],[Date]],"mmmm")</f>
        <v>February</v>
      </c>
      <c r="I585" s="3" t="str">
        <f>TEXT(Table1[[#This Row],[Date]],"yyyy")</f>
        <v>2024</v>
      </c>
      <c r="J585" t="s">
        <v>2236</v>
      </c>
      <c r="K585">
        <v>15</v>
      </c>
      <c r="L585">
        <v>345.85</v>
      </c>
      <c r="M585">
        <v>5187.75</v>
      </c>
      <c r="O585" t="s">
        <v>48</v>
      </c>
      <c r="P585" t="s">
        <v>9529</v>
      </c>
      <c r="Q585" t="s">
        <v>31</v>
      </c>
      <c r="R585">
        <v>2.4</v>
      </c>
      <c r="S585" t="str">
        <f>IF(Table1[Audit_Score]&gt;3,"Excellent",IF(Table1[Audit_Score]&gt;=2,"Good","Poor"))</f>
        <v>Good</v>
      </c>
      <c r="T585" t="s">
        <v>2237</v>
      </c>
    </row>
    <row r="586" spans="1:21" x14ac:dyDescent="0.3">
      <c r="A586" t="s">
        <v>2238</v>
      </c>
      <c r="B586" t="s">
        <v>174</v>
      </c>
      <c r="C586" t="s">
        <v>1125</v>
      </c>
      <c r="D586" t="s">
        <v>45</v>
      </c>
      <c r="E586" t="s">
        <v>116</v>
      </c>
      <c r="F586" s="3">
        <v>45862</v>
      </c>
      <c r="G586" s="3" t="str">
        <f>TEXT(Table1[[#This Row],[Date]],"dddd")</f>
        <v>Thursday</v>
      </c>
      <c r="H586" s="3" t="str">
        <f>TEXT(Table1[[#This Row],[Date]],"mmmm")</f>
        <v>July</v>
      </c>
      <c r="I586" s="3" t="str">
        <f>TEXT(Table1[[#This Row],[Date]],"yyyy")</f>
        <v>2025</v>
      </c>
      <c r="J586" t="s">
        <v>532</v>
      </c>
      <c r="K586">
        <v>27</v>
      </c>
      <c r="L586">
        <v>327.14999999999998</v>
      </c>
      <c r="M586">
        <v>8833.0499999999993</v>
      </c>
      <c r="O586" t="s">
        <v>30</v>
      </c>
      <c r="P586" t="s">
        <v>9529</v>
      </c>
      <c r="Q586" t="s">
        <v>31</v>
      </c>
      <c r="R586">
        <v>2.8</v>
      </c>
      <c r="S586" t="str">
        <f>IF(Table1[Audit_Score]&gt;3,"Excellent",IF(Table1[Audit_Score]&gt;=2,"Good","Poor"))</f>
        <v>Good</v>
      </c>
      <c r="T586" t="s">
        <v>2239</v>
      </c>
    </row>
    <row r="587" spans="1:21" x14ac:dyDescent="0.3">
      <c r="A587" t="s">
        <v>2240</v>
      </c>
      <c r="B587" t="s">
        <v>2241</v>
      </c>
      <c r="C587" t="s">
        <v>2242</v>
      </c>
      <c r="D587" t="s">
        <v>36</v>
      </c>
      <c r="E587" t="s">
        <v>209</v>
      </c>
      <c r="F587" s="3">
        <v>45546</v>
      </c>
      <c r="G587" s="3" t="str">
        <f>TEXT(Table1[[#This Row],[Date]],"dddd")</f>
        <v>Wednesday</v>
      </c>
      <c r="H587" s="3" t="str">
        <f>TEXT(Table1[[#This Row],[Date]],"mmmm")</f>
        <v>September</v>
      </c>
      <c r="I587" s="3" t="str">
        <f>TEXT(Table1[[#This Row],[Date]],"yyyy")</f>
        <v>2024</v>
      </c>
      <c r="J587" t="s">
        <v>2243</v>
      </c>
      <c r="K587">
        <v>13</v>
      </c>
      <c r="L587">
        <v>174.6</v>
      </c>
      <c r="M587">
        <v>2269.8000000000002</v>
      </c>
      <c r="O587" t="s">
        <v>67</v>
      </c>
      <c r="P587" t="s">
        <v>9529</v>
      </c>
      <c r="Q587" t="s">
        <v>31</v>
      </c>
      <c r="R587">
        <v>4.3</v>
      </c>
      <c r="S587" t="str">
        <f>IF(Table1[Audit_Score]&gt;3,"Excellent",IF(Table1[Audit_Score]&gt;=2,"Good","Poor"))</f>
        <v>Excellent</v>
      </c>
      <c r="T587" t="s">
        <v>2244</v>
      </c>
    </row>
    <row r="588" spans="1:21" x14ac:dyDescent="0.3">
      <c r="A588" t="s">
        <v>2245</v>
      </c>
      <c r="B588" t="s">
        <v>185</v>
      </c>
      <c r="C588" t="s">
        <v>536</v>
      </c>
      <c r="D588" t="s">
        <v>19</v>
      </c>
      <c r="E588" t="s">
        <v>198</v>
      </c>
      <c r="F588" s="3">
        <v>45481</v>
      </c>
      <c r="G588" s="3" t="str">
        <f>TEXT(Table1[[#This Row],[Date]],"dddd")</f>
        <v>Monday</v>
      </c>
      <c r="H588" s="3" t="str">
        <f>TEXT(Table1[[#This Row],[Date]],"mmmm")</f>
        <v>July</v>
      </c>
      <c r="I588" s="3" t="str">
        <f>TEXT(Table1[[#This Row],[Date]],"yyyy")</f>
        <v>2024</v>
      </c>
      <c r="J588" t="s">
        <v>2246</v>
      </c>
      <c r="K588">
        <v>18</v>
      </c>
      <c r="L588">
        <v>331.58</v>
      </c>
      <c r="M588">
        <v>5968.44</v>
      </c>
      <c r="O588" t="s">
        <v>67</v>
      </c>
      <c r="P588" t="s">
        <v>9528</v>
      </c>
      <c r="Q588" t="s">
        <v>31</v>
      </c>
      <c r="R588">
        <v>2.5</v>
      </c>
      <c r="S588" t="str">
        <f>IF(Table1[Audit_Score]&gt;3,"Excellent",IF(Table1[Audit_Score]&gt;=2,"Good","Poor"))</f>
        <v>Good</v>
      </c>
      <c r="T588" t="s">
        <v>2247</v>
      </c>
    </row>
    <row r="589" spans="1:21" x14ac:dyDescent="0.3">
      <c r="A589" t="s">
        <v>2248</v>
      </c>
      <c r="B589" t="s">
        <v>237</v>
      </c>
      <c r="C589" t="s">
        <v>810</v>
      </c>
      <c r="D589" t="s">
        <v>58</v>
      </c>
      <c r="E589" t="s">
        <v>154</v>
      </c>
      <c r="F589" s="3">
        <v>45978</v>
      </c>
      <c r="G589" s="3" t="str">
        <f>TEXT(Table1[[#This Row],[Date]],"dddd")</f>
        <v>Monday</v>
      </c>
      <c r="H589" s="3" t="str">
        <f>TEXT(Table1[[#This Row],[Date]],"mmmm")</f>
        <v>November</v>
      </c>
      <c r="I589" s="3" t="str">
        <f>TEXT(Table1[[#This Row],[Date]],"yyyy")</f>
        <v>2025</v>
      </c>
      <c r="J589" t="s">
        <v>2128</v>
      </c>
      <c r="K589">
        <v>5</v>
      </c>
      <c r="L589">
        <v>98.05</v>
      </c>
      <c r="M589">
        <v>490.25</v>
      </c>
      <c r="O589" t="s">
        <v>48</v>
      </c>
      <c r="P589" t="s">
        <v>9529</v>
      </c>
      <c r="Q589" t="s">
        <v>31</v>
      </c>
      <c r="R589">
        <v>4.0999999999999996</v>
      </c>
      <c r="S589" t="str">
        <f>IF(Table1[Audit_Score]&gt;3,"Excellent",IF(Table1[Audit_Score]&gt;=2,"Good","Poor"))</f>
        <v>Excellent</v>
      </c>
      <c r="T589" t="s">
        <v>2249</v>
      </c>
    </row>
    <row r="590" spans="1:21" x14ac:dyDescent="0.3">
      <c r="A590" t="s">
        <v>2250</v>
      </c>
      <c r="B590" t="s">
        <v>576</v>
      </c>
      <c r="C590" t="s">
        <v>1002</v>
      </c>
      <c r="D590" t="s">
        <v>78</v>
      </c>
      <c r="E590" t="s">
        <v>103</v>
      </c>
      <c r="F590" s="3">
        <v>45955</v>
      </c>
      <c r="G590" s="3" t="str">
        <f>TEXT(Table1[[#This Row],[Date]],"dddd")</f>
        <v>Saturday</v>
      </c>
      <c r="H590" s="3" t="str">
        <f>TEXT(Table1[[#This Row],[Date]],"mmmm")</f>
        <v>October</v>
      </c>
      <c r="I590" s="3" t="str">
        <f>TEXT(Table1[[#This Row],[Date]],"yyyy")</f>
        <v>2025</v>
      </c>
      <c r="J590" t="s">
        <v>2251</v>
      </c>
      <c r="K590">
        <v>49</v>
      </c>
      <c r="L590">
        <v>78.7</v>
      </c>
      <c r="M590">
        <v>3856.3</v>
      </c>
      <c r="O590" t="s">
        <v>22</v>
      </c>
      <c r="P590" t="s">
        <v>9528</v>
      </c>
      <c r="Q590" t="s">
        <v>31</v>
      </c>
      <c r="R590">
        <v>4.2</v>
      </c>
      <c r="S590" t="str">
        <f>IF(Table1[Audit_Score]&gt;3,"Excellent",IF(Table1[Audit_Score]&gt;=2,"Good","Poor"))</f>
        <v>Excellent</v>
      </c>
      <c r="T590" t="s">
        <v>2252</v>
      </c>
    </row>
    <row r="591" spans="1:21" x14ac:dyDescent="0.3">
      <c r="A591" t="s">
        <v>2253</v>
      </c>
      <c r="B591" t="s">
        <v>2254</v>
      </c>
      <c r="C591" t="s">
        <v>446</v>
      </c>
      <c r="D591" t="s">
        <v>58</v>
      </c>
      <c r="E591" t="s">
        <v>138</v>
      </c>
      <c r="F591" s="3">
        <v>45933</v>
      </c>
      <c r="G591" s="3" t="str">
        <f>TEXT(Table1[[#This Row],[Date]],"dddd")</f>
        <v>Friday</v>
      </c>
      <c r="H591" s="3" t="str">
        <f>TEXT(Table1[[#This Row],[Date]],"mmmm")</f>
        <v>October</v>
      </c>
      <c r="I591" s="3" t="str">
        <f>TEXT(Table1[[#This Row],[Date]],"yyyy")</f>
        <v>2025</v>
      </c>
      <c r="J591" t="s">
        <v>2255</v>
      </c>
      <c r="K591">
        <v>17</v>
      </c>
      <c r="L591">
        <v>283.79000000000002</v>
      </c>
      <c r="M591">
        <v>4824.43</v>
      </c>
      <c r="O591" t="s">
        <v>39</v>
      </c>
      <c r="P591" t="s">
        <v>9529</v>
      </c>
      <c r="Q591" t="s">
        <v>31</v>
      </c>
      <c r="R591">
        <v>1.3</v>
      </c>
      <c r="S591" t="str">
        <f>IF(Table1[Audit_Score]&gt;3,"Excellent",IF(Table1[Audit_Score]&gt;=2,"Good","Poor"))</f>
        <v>Poor</v>
      </c>
      <c r="T591" t="s">
        <v>2256</v>
      </c>
    </row>
    <row r="592" spans="1:21" x14ac:dyDescent="0.3">
      <c r="A592" t="s">
        <v>2257</v>
      </c>
      <c r="B592" t="s">
        <v>412</v>
      </c>
      <c r="C592" t="s">
        <v>203</v>
      </c>
      <c r="D592" t="s">
        <v>19</v>
      </c>
      <c r="E592" t="s">
        <v>198</v>
      </c>
      <c r="F592" s="3">
        <v>45934</v>
      </c>
      <c r="G592" s="3" t="str">
        <f>TEXT(Table1[[#This Row],[Date]],"dddd")</f>
        <v>Saturday</v>
      </c>
      <c r="H592" s="3" t="str">
        <f>TEXT(Table1[[#This Row],[Date]],"mmmm")</f>
        <v>October</v>
      </c>
      <c r="I592" s="3" t="str">
        <f>TEXT(Table1[[#This Row],[Date]],"yyyy")</f>
        <v>2025</v>
      </c>
      <c r="J592" t="s">
        <v>2258</v>
      </c>
      <c r="K592">
        <v>15</v>
      </c>
      <c r="L592">
        <v>426.85</v>
      </c>
      <c r="M592">
        <v>6402.75</v>
      </c>
      <c r="O592" t="s">
        <v>67</v>
      </c>
      <c r="P592" t="s">
        <v>9528</v>
      </c>
      <c r="Q592" t="s">
        <v>31</v>
      </c>
      <c r="R592">
        <v>3.2</v>
      </c>
      <c r="S592" t="str">
        <f>IF(Table1[Audit_Score]&gt;3,"Excellent",IF(Table1[Audit_Score]&gt;=2,"Good","Poor"))</f>
        <v>Excellent</v>
      </c>
      <c r="T592" t="s">
        <v>2259</v>
      </c>
    </row>
    <row r="593" spans="1:21" x14ac:dyDescent="0.3">
      <c r="A593" t="s">
        <v>2260</v>
      </c>
      <c r="B593" t="s">
        <v>1289</v>
      </c>
      <c r="C593" t="s">
        <v>1327</v>
      </c>
      <c r="D593" t="s">
        <v>19</v>
      </c>
      <c r="E593" t="s">
        <v>187</v>
      </c>
      <c r="F593" s="3">
        <v>45549</v>
      </c>
      <c r="G593" s="3" t="str">
        <f>TEXT(Table1[[#This Row],[Date]],"dddd")</f>
        <v>Saturday</v>
      </c>
      <c r="H593" s="3" t="str">
        <f>TEXT(Table1[[#This Row],[Date]],"mmmm")</f>
        <v>September</v>
      </c>
      <c r="I593" s="3" t="str">
        <f>TEXT(Table1[[#This Row],[Date]],"yyyy")</f>
        <v>2024</v>
      </c>
      <c r="J593" t="s">
        <v>624</v>
      </c>
      <c r="K593">
        <v>42</v>
      </c>
      <c r="L593">
        <v>332.13</v>
      </c>
      <c r="M593">
        <v>13949.46</v>
      </c>
      <c r="O593" t="s">
        <v>22</v>
      </c>
      <c r="P593" t="s">
        <v>9528</v>
      </c>
      <c r="Q593" t="s">
        <v>31</v>
      </c>
      <c r="R593">
        <v>1.8</v>
      </c>
      <c r="S593" t="str">
        <f>IF(Table1[Audit_Score]&gt;3,"Excellent",IF(Table1[Audit_Score]&gt;=2,"Good","Poor"))</f>
        <v>Poor</v>
      </c>
      <c r="T593" t="s">
        <v>2261</v>
      </c>
    </row>
    <row r="594" spans="1:21" x14ac:dyDescent="0.3">
      <c r="A594" t="s">
        <v>2262</v>
      </c>
      <c r="B594" t="s">
        <v>347</v>
      </c>
      <c r="C594" t="s">
        <v>1062</v>
      </c>
      <c r="D594" t="s">
        <v>36</v>
      </c>
      <c r="E594" t="s">
        <v>198</v>
      </c>
      <c r="F594" s="3">
        <v>45814</v>
      </c>
      <c r="G594" s="3" t="str">
        <f>TEXT(Table1[[#This Row],[Date]],"dddd")</f>
        <v>Friday</v>
      </c>
      <c r="H594" s="3" t="str">
        <f>TEXT(Table1[[#This Row],[Date]],"mmmm")</f>
        <v>June</v>
      </c>
      <c r="I594" s="3" t="str">
        <f>TEXT(Table1[[#This Row],[Date]],"yyyy")</f>
        <v>2025</v>
      </c>
      <c r="J594" t="s">
        <v>1159</v>
      </c>
      <c r="K594">
        <v>31</v>
      </c>
      <c r="L594">
        <v>307.60000000000002</v>
      </c>
      <c r="M594">
        <v>9535.6</v>
      </c>
      <c r="O594" t="s">
        <v>30</v>
      </c>
      <c r="P594" t="s">
        <v>9529</v>
      </c>
      <c r="Q594" t="s">
        <v>31</v>
      </c>
      <c r="R594">
        <v>1.9</v>
      </c>
      <c r="S594" t="str">
        <f>IF(Table1[Audit_Score]&gt;3,"Excellent",IF(Table1[Audit_Score]&gt;=2,"Good","Poor"))</f>
        <v>Poor</v>
      </c>
      <c r="T594" t="s">
        <v>2263</v>
      </c>
    </row>
    <row r="595" spans="1:21" x14ac:dyDescent="0.3">
      <c r="A595" t="s">
        <v>2264</v>
      </c>
      <c r="B595" t="s">
        <v>2265</v>
      </c>
      <c r="C595" t="s">
        <v>1193</v>
      </c>
      <c r="D595" t="s">
        <v>45</v>
      </c>
      <c r="E595" t="s">
        <v>65</v>
      </c>
      <c r="F595" s="3">
        <v>45845</v>
      </c>
      <c r="G595" s="3" t="str">
        <f>TEXT(Table1[[#This Row],[Date]],"dddd")</f>
        <v>Monday</v>
      </c>
      <c r="H595" s="3" t="str">
        <f>TEXT(Table1[[#This Row],[Date]],"mmmm")</f>
        <v>July</v>
      </c>
      <c r="I595" s="3" t="str">
        <f>TEXT(Table1[[#This Row],[Date]],"yyyy")</f>
        <v>2025</v>
      </c>
      <c r="J595" t="s">
        <v>2266</v>
      </c>
      <c r="K595">
        <v>17</v>
      </c>
      <c r="L595">
        <v>342.36</v>
      </c>
      <c r="M595">
        <v>5820.12</v>
      </c>
      <c r="O595" t="s">
        <v>67</v>
      </c>
      <c r="P595" t="s">
        <v>9528</v>
      </c>
      <c r="Q595" t="s">
        <v>31</v>
      </c>
      <c r="R595">
        <v>2.7</v>
      </c>
      <c r="S595" t="str">
        <f>IF(Table1[Audit_Score]&gt;3,"Excellent",IF(Table1[Audit_Score]&gt;=2,"Good","Poor"))</f>
        <v>Good</v>
      </c>
      <c r="T595" t="s">
        <v>2267</v>
      </c>
    </row>
    <row r="596" spans="1:21" x14ac:dyDescent="0.3">
      <c r="A596" t="s">
        <v>2268</v>
      </c>
      <c r="B596" t="s">
        <v>1547</v>
      </c>
      <c r="C596" t="s">
        <v>1267</v>
      </c>
      <c r="D596" t="s">
        <v>58</v>
      </c>
      <c r="E596" t="s">
        <v>154</v>
      </c>
      <c r="F596" s="3">
        <v>45752</v>
      </c>
      <c r="G596" s="3" t="str">
        <f>TEXT(Table1[[#This Row],[Date]],"dddd")</f>
        <v>Saturday</v>
      </c>
      <c r="H596" s="3" t="str">
        <f>TEXT(Table1[[#This Row],[Date]],"mmmm")</f>
        <v>April</v>
      </c>
      <c r="I596" s="3" t="str">
        <f>TEXT(Table1[[#This Row],[Date]],"yyyy")</f>
        <v>2025</v>
      </c>
      <c r="J596" t="s">
        <v>2025</v>
      </c>
      <c r="K596">
        <v>13</v>
      </c>
      <c r="L596">
        <v>221.78</v>
      </c>
      <c r="M596">
        <v>2883.14</v>
      </c>
      <c r="O596" t="s">
        <v>39</v>
      </c>
      <c r="P596" t="s">
        <v>9529</v>
      </c>
      <c r="Q596" t="s">
        <v>87</v>
      </c>
      <c r="R596">
        <v>4.4000000000000004</v>
      </c>
      <c r="S596" t="str">
        <f>IF(Table1[Audit_Score]&gt;3,"Excellent",IF(Table1[Audit_Score]&gt;=2,"Good","Poor"))</f>
        <v>Excellent</v>
      </c>
      <c r="T596" t="s">
        <v>2269</v>
      </c>
    </row>
    <row r="597" spans="1:21" x14ac:dyDescent="0.3">
      <c r="A597" t="s">
        <v>2270</v>
      </c>
      <c r="B597" t="s">
        <v>1648</v>
      </c>
      <c r="C597" t="s">
        <v>2271</v>
      </c>
      <c r="D597" t="s">
        <v>45</v>
      </c>
      <c r="E597" t="s">
        <v>46</v>
      </c>
      <c r="F597" s="3">
        <v>45968</v>
      </c>
      <c r="G597" s="3" t="str">
        <f>TEXT(Table1[[#This Row],[Date]],"dddd")</f>
        <v>Friday</v>
      </c>
      <c r="H597" s="3" t="str">
        <f>TEXT(Table1[[#This Row],[Date]],"mmmm")</f>
        <v>November</v>
      </c>
      <c r="I597" s="3" t="str">
        <f>TEXT(Table1[[#This Row],[Date]],"yyyy")</f>
        <v>2025</v>
      </c>
      <c r="J597" t="s">
        <v>2272</v>
      </c>
      <c r="K597">
        <v>39</v>
      </c>
      <c r="L597">
        <f>VLOOKUP(Field_Sales_Data!J:J,Product_Info!A:H,7,0)</f>
        <v>0</v>
      </c>
      <c r="M597">
        <v>3511.95</v>
      </c>
      <c r="O597" t="s">
        <v>48</v>
      </c>
      <c r="P597" t="s">
        <v>9529</v>
      </c>
      <c r="Q597" t="s">
        <v>31</v>
      </c>
      <c r="R597">
        <v>2.2999999999999998</v>
      </c>
      <c r="S597" t="str">
        <f>IF(Table1[Audit_Score]&gt;3,"Excellent",IF(Table1[Audit_Score]&gt;=2,"Good","Poor"))</f>
        <v>Good</v>
      </c>
      <c r="T597" t="s">
        <v>2273</v>
      </c>
    </row>
    <row r="598" spans="1:21" x14ac:dyDescent="0.3">
      <c r="A598" t="s">
        <v>2274</v>
      </c>
      <c r="B598" t="s">
        <v>2275</v>
      </c>
      <c r="C598" t="s">
        <v>1361</v>
      </c>
      <c r="D598" t="s">
        <v>58</v>
      </c>
      <c r="E598" t="s">
        <v>244</v>
      </c>
      <c r="F598" s="3">
        <v>45680</v>
      </c>
      <c r="G598" s="3" t="str">
        <f>TEXT(Table1[[#This Row],[Date]],"dddd")</f>
        <v>Thursday</v>
      </c>
      <c r="H598" s="3" t="str">
        <f>TEXT(Table1[[#This Row],[Date]],"mmmm")</f>
        <v>January</v>
      </c>
      <c r="I598" s="3" t="str">
        <f>TEXT(Table1[[#This Row],[Date]],"yyyy")</f>
        <v>2025</v>
      </c>
      <c r="J598" t="s">
        <v>2276</v>
      </c>
      <c r="K598">
        <v>19</v>
      </c>
      <c r="L598">
        <v>213.02</v>
      </c>
      <c r="M598">
        <v>4047.38</v>
      </c>
      <c r="O598" t="s">
        <v>39</v>
      </c>
      <c r="P598" t="s">
        <v>9529</v>
      </c>
      <c r="Q598" t="s">
        <v>31</v>
      </c>
      <c r="R598">
        <v>1.2</v>
      </c>
      <c r="S598" t="str">
        <f>IF(Table1[Audit_Score]&gt;3,"Excellent",IF(Table1[Audit_Score]&gt;=2,"Good","Poor"))</f>
        <v>Poor</v>
      </c>
      <c r="T598" t="s">
        <v>2277</v>
      </c>
    </row>
    <row r="599" spans="1:21" x14ac:dyDescent="0.3">
      <c r="A599" t="s">
        <v>2278</v>
      </c>
      <c r="B599" t="s">
        <v>2279</v>
      </c>
      <c r="C599" t="s">
        <v>1120</v>
      </c>
      <c r="D599" t="s">
        <v>19</v>
      </c>
      <c r="E599" t="s">
        <v>187</v>
      </c>
      <c r="F599" s="3">
        <v>45494</v>
      </c>
      <c r="G599" s="3" t="str">
        <f>TEXT(Table1[[#This Row],[Date]],"dddd")</f>
        <v>Sunday</v>
      </c>
      <c r="H599" s="3" t="str">
        <f>TEXT(Table1[[#This Row],[Date]],"mmmm")</f>
        <v>July</v>
      </c>
      <c r="I599" s="3" t="str">
        <f>TEXT(Table1[[#This Row],[Date]],"yyyy")</f>
        <v>2024</v>
      </c>
      <c r="J599" t="s">
        <v>2280</v>
      </c>
      <c r="K599">
        <v>48</v>
      </c>
      <c r="L599">
        <v>442.22</v>
      </c>
      <c r="M599">
        <v>21226.560000000001</v>
      </c>
      <c r="O599" t="s">
        <v>48</v>
      </c>
      <c r="P599" t="s">
        <v>9528</v>
      </c>
      <c r="Q599" t="s">
        <v>31</v>
      </c>
      <c r="R599">
        <v>3.8</v>
      </c>
      <c r="S599" t="str">
        <f>IF(Table1[Audit_Score]&gt;3,"Excellent",IF(Table1[Audit_Score]&gt;=2,"Good","Poor"))</f>
        <v>Excellent</v>
      </c>
      <c r="T599" t="s">
        <v>2281</v>
      </c>
      <c r="U599" t="s">
        <v>41</v>
      </c>
    </row>
    <row r="600" spans="1:21" x14ac:dyDescent="0.3">
      <c r="A600" t="s">
        <v>2282</v>
      </c>
      <c r="B600" t="s">
        <v>2283</v>
      </c>
      <c r="C600" t="s">
        <v>1429</v>
      </c>
      <c r="D600" t="s">
        <v>45</v>
      </c>
      <c r="E600" t="s">
        <v>46</v>
      </c>
      <c r="F600" s="3">
        <v>45393</v>
      </c>
      <c r="G600" s="3" t="str">
        <f>TEXT(Table1[[#This Row],[Date]],"dddd")</f>
        <v>Thursday</v>
      </c>
      <c r="H600" s="3" t="str">
        <f>TEXT(Table1[[#This Row],[Date]],"mmmm")</f>
        <v>April</v>
      </c>
      <c r="I600" s="3" t="str">
        <f>TEXT(Table1[[#This Row],[Date]],"yyyy")</f>
        <v>2024</v>
      </c>
      <c r="J600" t="s">
        <v>1003</v>
      </c>
      <c r="K600">
        <v>5</v>
      </c>
      <c r="L600">
        <v>297.89</v>
      </c>
      <c r="M600">
        <v>1489.45</v>
      </c>
      <c r="O600" t="s">
        <v>30</v>
      </c>
      <c r="P600" t="s">
        <v>9528</v>
      </c>
      <c r="Q600" t="s">
        <v>31</v>
      </c>
      <c r="R600">
        <v>1.8</v>
      </c>
      <c r="S600" t="str">
        <f>IF(Table1[Audit_Score]&gt;3,"Excellent",IF(Table1[Audit_Score]&gt;=2,"Good","Poor"))</f>
        <v>Poor</v>
      </c>
      <c r="T600" t="s">
        <v>2284</v>
      </c>
    </row>
    <row r="601" spans="1:21" x14ac:dyDescent="0.3">
      <c r="A601" t="s">
        <v>2285</v>
      </c>
      <c r="B601" t="s">
        <v>2286</v>
      </c>
      <c r="C601" t="s">
        <v>1916</v>
      </c>
      <c r="D601" t="s">
        <v>36</v>
      </c>
      <c r="E601" t="s">
        <v>37</v>
      </c>
      <c r="F601" s="3">
        <v>45676</v>
      </c>
      <c r="G601" s="3" t="str">
        <f>TEXT(Table1[[#This Row],[Date]],"dddd")</f>
        <v>Sunday</v>
      </c>
      <c r="H601" s="3" t="str">
        <f>TEXT(Table1[[#This Row],[Date]],"mmmm")</f>
        <v>January</v>
      </c>
      <c r="I601" s="3" t="str">
        <f>TEXT(Table1[[#This Row],[Date]],"yyyy")</f>
        <v>2025</v>
      </c>
      <c r="J601" t="s">
        <v>2287</v>
      </c>
      <c r="K601">
        <v>42</v>
      </c>
      <c r="L601">
        <v>54.01</v>
      </c>
      <c r="M601">
        <v>2268.42</v>
      </c>
      <c r="O601" t="s">
        <v>39</v>
      </c>
      <c r="P601" t="s">
        <v>9529</v>
      </c>
      <c r="Q601" t="s">
        <v>31</v>
      </c>
      <c r="R601">
        <v>3.7</v>
      </c>
      <c r="S601" t="str">
        <f>IF(Table1[Audit_Score]&gt;3,"Excellent",IF(Table1[Audit_Score]&gt;=2,"Good","Poor"))</f>
        <v>Excellent</v>
      </c>
      <c r="T601" t="s">
        <v>2288</v>
      </c>
    </row>
    <row r="602" spans="1:21" x14ac:dyDescent="0.3">
      <c r="A602" t="s">
        <v>2289</v>
      </c>
      <c r="B602" t="s">
        <v>2290</v>
      </c>
      <c r="C602" t="s">
        <v>523</v>
      </c>
      <c r="D602" t="s">
        <v>58</v>
      </c>
      <c r="E602" t="s">
        <v>154</v>
      </c>
      <c r="F602" s="3">
        <v>45303</v>
      </c>
      <c r="G602" s="3" t="str">
        <f>TEXT(Table1[[#This Row],[Date]],"dddd")</f>
        <v>Friday</v>
      </c>
      <c r="H602" s="3" t="str">
        <f>TEXT(Table1[[#This Row],[Date]],"mmmm")</f>
        <v>January</v>
      </c>
      <c r="I602" s="3" t="str">
        <f>TEXT(Table1[[#This Row],[Date]],"yyyy")</f>
        <v>2024</v>
      </c>
      <c r="J602" t="s">
        <v>1023</v>
      </c>
      <c r="K602">
        <v>17</v>
      </c>
      <c r="L602">
        <v>445.8</v>
      </c>
      <c r="M602">
        <v>7578.6</v>
      </c>
      <c r="O602" t="s">
        <v>105</v>
      </c>
      <c r="P602" t="s">
        <v>9528</v>
      </c>
      <c r="Q602" t="s">
        <v>31</v>
      </c>
      <c r="R602">
        <v>4.3</v>
      </c>
      <c r="S602" t="str">
        <f>IF(Table1[Audit_Score]&gt;3,"Excellent",IF(Table1[Audit_Score]&gt;=2,"Good","Poor"))</f>
        <v>Excellent</v>
      </c>
      <c r="T602" t="s">
        <v>2291</v>
      </c>
    </row>
    <row r="603" spans="1:21" x14ac:dyDescent="0.3">
      <c r="A603" t="s">
        <v>2292</v>
      </c>
      <c r="B603" t="s">
        <v>2062</v>
      </c>
      <c r="C603" t="s">
        <v>1343</v>
      </c>
      <c r="D603" t="s">
        <v>45</v>
      </c>
      <c r="E603" t="s">
        <v>46</v>
      </c>
      <c r="F603" s="3">
        <v>45828</v>
      </c>
      <c r="G603" s="3" t="str">
        <f>TEXT(Table1[[#This Row],[Date]],"dddd")</f>
        <v>Friday</v>
      </c>
      <c r="H603" s="3" t="str">
        <f>TEXT(Table1[[#This Row],[Date]],"mmmm")</f>
        <v>June</v>
      </c>
      <c r="I603" s="3" t="str">
        <f>TEXT(Table1[[#This Row],[Date]],"yyyy")</f>
        <v>2025</v>
      </c>
      <c r="J603" t="s">
        <v>2293</v>
      </c>
      <c r="K603">
        <v>15</v>
      </c>
      <c r="L603">
        <v>189.04</v>
      </c>
      <c r="M603">
        <v>2835.6</v>
      </c>
      <c r="O603" t="s">
        <v>39</v>
      </c>
      <c r="P603" t="s">
        <v>9528</v>
      </c>
      <c r="Q603" t="s">
        <v>31</v>
      </c>
      <c r="R603">
        <v>1.1000000000000001</v>
      </c>
      <c r="S603" t="str">
        <f>IF(Table1[Audit_Score]&gt;3,"Excellent",IF(Table1[Audit_Score]&gt;=2,"Good","Poor"))</f>
        <v>Poor</v>
      </c>
      <c r="T603" t="s">
        <v>2294</v>
      </c>
    </row>
    <row r="604" spans="1:21" x14ac:dyDescent="0.3">
      <c r="A604" t="s">
        <v>2295</v>
      </c>
      <c r="B604" t="s">
        <v>258</v>
      </c>
      <c r="C604" t="s">
        <v>137</v>
      </c>
      <c r="D604" t="s">
        <v>58</v>
      </c>
      <c r="E604" t="s">
        <v>138</v>
      </c>
      <c r="F604" s="3">
        <v>45421</v>
      </c>
      <c r="G604" s="3" t="str">
        <f>TEXT(Table1[[#This Row],[Date]],"dddd")</f>
        <v>Thursday</v>
      </c>
      <c r="H604" s="3" t="str">
        <f>TEXT(Table1[[#This Row],[Date]],"mmmm")</f>
        <v>May</v>
      </c>
      <c r="I604" s="3" t="str">
        <f>TEXT(Table1[[#This Row],[Date]],"yyyy")</f>
        <v>2024</v>
      </c>
      <c r="J604" t="s">
        <v>2296</v>
      </c>
      <c r="K604">
        <v>48</v>
      </c>
      <c r="L604">
        <v>109.41</v>
      </c>
      <c r="M604">
        <v>5251.68</v>
      </c>
      <c r="O604" t="s">
        <v>48</v>
      </c>
      <c r="P604" t="s">
        <v>9528</v>
      </c>
      <c r="Q604" t="s">
        <v>31</v>
      </c>
      <c r="R604">
        <v>4.7</v>
      </c>
      <c r="S604" t="str">
        <f>IF(Table1[Audit_Score]&gt;3,"Excellent",IF(Table1[Audit_Score]&gt;=2,"Good","Poor"))</f>
        <v>Excellent</v>
      </c>
      <c r="T604" t="s">
        <v>2297</v>
      </c>
      <c r="U604" t="s">
        <v>41</v>
      </c>
    </row>
    <row r="605" spans="1:21" x14ac:dyDescent="0.3">
      <c r="A605" t="s">
        <v>2298</v>
      </c>
      <c r="B605" t="s">
        <v>223</v>
      </c>
      <c r="C605" t="s">
        <v>343</v>
      </c>
      <c r="D605" t="s">
        <v>19</v>
      </c>
      <c r="E605" t="s">
        <v>187</v>
      </c>
      <c r="F605" s="3">
        <v>45811</v>
      </c>
      <c r="G605" s="3" t="str">
        <f>TEXT(Table1[[#This Row],[Date]],"dddd")</f>
        <v>Tuesday</v>
      </c>
      <c r="H605" s="3" t="str">
        <f>TEXT(Table1[[#This Row],[Date]],"mmmm")</f>
        <v>June</v>
      </c>
      <c r="I605" s="3" t="str">
        <f>TEXT(Table1[[#This Row],[Date]],"yyyy")</f>
        <v>2025</v>
      </c>
      <c r="J605" t="s">
        <v>705</v>
      </c>
      <c r="K605">
        <v>40</v>
      </c>
      <c r="L605">
        <v>304.89</v>
      </c>
      <c r="M605">
        <v>12195.6</v>
      </c>
      <c r="O605" t="s">
        <v>39</v>
      </c>
      <c r="P605" t="s">
        <v>9529</v>
      </c>
      <c r="Q605" t="s">
        <v>31</v>
      </c>
      <c r="R605">
        <v>3.8</v>
      </c>
      <c r="S605" t="str">
        <f>IF(Table1[Audit_Score]&gt;3,"Excellent",IF(Table1[Audit_Score]&gt;=2,"Good","Poor"))</f>
        <v>Excellent</v>
      </c>
      <c r="T605" t="s">
        <v>2299</v>
      </c>
    </row>
    <row r="606" spans="1:21" x14ac:dyDescent="0.3">
      <c r="A606" t="s">
        <v>2300</v>
      </c>
      <c r="B606" t="s">
        <v>2301</v>
      </c>
      <c r="C606" t="s">
        <v>18</v>
      </c>
      <c r="D606" t="s">
        <v>19</v>
      </c>
      <c r="E606" t="s">
        <v>20</v>
      </c>
      <c r="F606" s="3">
        <v>45713</v>
      </c>
      <c r="G606" s="3" t="str">
        <f>TEXT(Table1[[#This Row],[Date]],"dddd")</f>
        <v>Tuesday</v>
      </c>
      <c r="H606" s="3" t="str">
        <f>TEXT(Table1[[#This Row],[Date]],"mmmm")</f>
        <v>February</v>
      </c>
      <c r="I606" s="3" t="str">
        <f>TEXT(Table1[[#This Row],[Date]],"yyyy")</f>
        <v>2025</v>
      </c>
      <c r="J606" t="s">
        <v>1831</v>
      </c>
      <c r="K606">
        <v>25</v>
      </c>
      <c r="L606">
        <v>63.96</v>
      </c>
      <c r="M606">
        <v>1599</v>
      </c>
      <c r="O606" t="s">
        <v>105</v>
      </c>
      <c r="P606" t="s">
        <v>9529</v>
      </c>
      <c r="Q606" t="s">
        <v>31</v>
      </c>
      <c r="R606">
        <v>2.4</v>
      </c>
      <c r="S606" t="str">
        <f>IF(Table1[Audit_Score]&gt;3,"Excellent",IF(Table1[Audit_Score]&gt;=2,"Good","Poor"))</f>
        <v>Good</v>
      </c>
      <c r="T606" t="s">
        <v>2302</v>
      </c>
    </row>
    <row r="607" spans="1:21" x14ac:dyDescent="0.3">
      <c r="A607" t="s">
        <v>2303</v>
      </c>
      <c r="B607" t="s">
        <v>1186</v>
      </c>
      <c r="C607" t="s">
        <v>422</v>
      </c>
      <c r="D607" t="s">
        <v>78</v>
      </c>
      <c r="E607" t="s">
        <v>132</v>
      </c>
      <c r="F607" s="3">
        <v>45376</v>
      </c>
      <c r="G607" s="3" t="str">
        <f>TEXT(Table1[[#This Row],[Date]],"dddd")</f>
        <v>Monday</v>
      </c>
      <c r="H607" s="3" t="str">
        <f>TEXT(Table1[[#This Row],[Date]],"mmmm")</f>
        <v>March</v>
      </c>
      <c r="I607" s="3" t="str">
        <f>TEXT(Table1[[#This Row],[Date]],"yyyy")</f>
        <v>2024</v>
      </c>
      <c r="J607" t="s">
        <v>1210</v>
      </c>
      <c r="K607">
        <v>26</v>
      </c>
      <c r="L607">
        <v>55.54</v>
      </c>
      <c r="M607">
        <v>1444.04</v>
      </c>
      <c r="O607" t="s">
        <v>105</v>
      </c>
      <c r="P607" t="s">
        <v>9528</v>
      </c>
      <c r="Q607" t="s">
        <v>23</v>
      </c>
      <c r="R607">
        <v>3.8</v>
      </c>
      <c r="S607" t="str">
        <f>IF(Table1[Audit_Score]&gt;3,"Excellent",IF(Table1[Audit_Score]&gt;=2,"Good","Poor"))</f>
        <v>Excellent</v>
      </c>
      <c r="T607" t="s">
        <v>2304</v>
      </c>
    </row>
    <row r="608" spans="1:21" x14ac:dyDescent="0.3">
      <c r="A608" t="s">
        <v>2305</v>
      </c>
      <c r="B608" t="s">
        <v>17</v>
      </c>
      <c r="C608" t="s">
        <v>1351</v>
      </c>
      <c r="D608" t="s">
        <v>19</v>
      </c>
      <c r="E608" t="s">
        <v>187</v>
      </c>
      <c r="F608" s="3">
        <v>45330</v>
      </c>
      <c r="G608" s="3" t="str">
        <f>TEXT(Table1[[#This Row],[Date]],"dddd")</f>
        <v>Thursday</v>
      </c>
      <c r="H608" s="3" t="str">
        <f>TEXT(Table1[[#This Row],[Date]],"mmmm")</f>
        <v>February</v>
      </c>
      <c r="I608" s="3" t="str">
        <f>TEXT(Table1[[#This Row],[Date]],"yyyy")</f>
        <v>2024</v>
      </c>
      <c r="J608" t="s">
        <v>1544</v>
      </c>
      <c r="K608">
        <v>35</v>
      </c>
      <c r="L608">
        <v>308.37</v>
      </c>
      <c r="M608">
        <v>10792.95</v>
      </c>
      <c r="O608" t="s">
        <v>22</v>
      </c>
      <c r="P608" t="s">
        <v>9529</v>
      </c>
      <c r="Q608" t="s">
        <v>31</v>
      </c>
      <c r="R608">
        <v>3.6</v>
      </c>
      <c r="S608" t="str">
        <f>IF(Table1[Audit_Score]&gt;3,"Excellent",IF(Table1[Audit_Score]&gt;=2,"Good","Poor"))</f>
        <v>Excellent</v>
      </c>
      <c r="T608" t="s">
        <v>2306</v>
      </c>
    </row>
    <row r="609" spans="1:21" x14ac:dyDescent="0.3">
      <c r="A609" t="s">
        <v>2307</v>
      </c>
      <c r="B609" t="s">
        <v>1920</v>
      </c>
      <c r="C609" t="s">
        <v>71</v>
      </c>
      <c r="D609" t="s">
        <v>36</v>
      </c>
      <c r="E609" t="s">
        <v>72</v>
      </c>
      <c r="F609" s="3">
        <v>45666</v>
      </c>
      <c r="G609" s="3" t="str">
        <f>TEXT(Table1[[#This Row],[Date]],"dddd")</f>
        <v>Thursday</v>
      </c>
      <c r="H609" s="3" t="str">
        <f>TEXT(Table1[[#This Row],[Date]],"mmmm")</f>
        <v>January</v>
      </c>
      <c r="I609" s="3" t="str">
        <f>TEXT(Table1[[#This Row],[Date]],"yyyy")</f>
        <v>2025</v>
      </c>
      <c r="J609" t="s">
        <v>2308</v>
      </c>
      <c r="K609">
        <v>45</v>
      </c>
      <c r="L609">
        <v>357.25</v>
      </c>
      <c r="M609">
        <v>16076.25</v>
      </c>
      <c r="O609" t="s">
        <v>48</v>
      </c>
      <c r="P609" t="s">
        <v>9528</v>
      </c>
      <c r="Q609" t="s">
        <v>87</v>
      </c>
      <c r="R609">
        <v>2.9</v>
      </c>
      <c r="S609" t="str">
        <f>IF(Table1[Audit_Score]&gt;3,"Excellent",IF(Table1[Audit_Score]&gt;=2,"Good","Poor"))</f>
        <v>Good</v>
      </c>
      <c r="T609" t="s">
        <v>2309</v>
      </c>
      <c r="U609" t="s">
        <v>41</v>
      </c>
    </row>
    <row r="610" spans="1:21" x14ac:dyDescent="0.3">
      <c r="A610" t="s">
        <v>2310</v>
      </c>
      <c r="B610" t="s">
        <v>1108</v>
      </c>
      <c r="C610" t="s">
        <v>2311</v>
      </c>
      <c r="D610" t="s">
        <v>78</v>
      </c>
      <c r="E610" t="s">
        <v>132</v>
      </c>
      <c r="F610" s="3">
        <v>45432</v>
      </c>
      <c r="G610" s="3" t="str">
        <f>TEXT(Table1[[#This Row],[Date]],"dddd")</f>
        <v>Monday</v>
      </c>
      <c r="H610" s="3" t="str">
        <f>TEXT(Table1[[#This Row],[Date]],"mmmm")</f>
        <v>May</v>
      </c>
      <c r="I610" s="3" t="str">
        <f>TEXT(Table1[[#This Row],[Date]],"yyyy")</f>
        <v>2024</v>
      </c>
      <c r="J610" t="s">
        <v>2312</v>
      </c>
      <c r="K610">
        <v>42</v>
      </c>
      <c r="L610">
        <v>181.87</v>
      </c>
      <c r="M610">
        <v>7638.54</v>
      </c>
      <c r="O610" t="s">
        <v>105</v>
      </c>
      <c r="P610" t="s">
        <v>9528</v>
      </c>
      <c r="Q610" t="s">
        <v>87</v>
      </c>
      <c r="R610">
        <v>3.3</v>
      </c>
      <c r="S610" t="str">
        <f>IF(Table1[Audit_Score]&gt;3,"Excellent",IF(Table1[Audit_Score]&gt;=2,"Good","Poor"))</f>
        <v>Excellent</v>
      </c>
      <c r="T610" t="s">
        <v>2313</v>
      </c>
    </row>
    <row r="611" spans="1:21" x14ac:dyDescent="0.3">
      <c r="A611" t="s">
        <v>2314</v>
      </c>
      <c r="B611" t="s">
        <v>501</v>
      </c>
      <c r="C611" t="s">
        <v>2217</v>
      </c>
      <c r="D611" t="s">
        <v>36</v>
      </c>
      <c r="E611" t="s">
        <v>72</v>
      </c>
      <c r="F611" s="3">
        <v>45682</v>
      </c>
      <c r="G611" s="3" t="str">
        <f>TEXT(Table1[[#This Row],[Date]],"dddd")</f>
        <v>Saturday</v>
      </c>
      <c r="H611" s="3" t="str">
        <f>TEXT(Table1[[#This Row],[Date]],"mmmm")</f>
        <v>January</v>
      </c>
      <c r="I611" s="3" t="str">
        <f>TEXT(Table1[[#This Row],[Date]],"yyyy")</f>
        <v>2025</v>
      </c>
      <c r="J611" t="s">
        <v>2118</v>
      </c>
      <c r="K611">
        <v>23</v>
      </c>
      <c r="L611">
        <v>85.46</v>
      </c>
      <c r="M611">
        <v>1965.58</v>
      </c>
      <c r="O611" t="s">
        <v>30</v>
      </c>
      <c r="P611" t="s">
        <v>9528</v>
      </c>
      <c r="Q611" t="s">
        <v>31</v>
      </c>
      <c r="R611">
        <v>3.5</v>
      </c>
      <c r="S611" t="str">
        <f>IF(Table1[Audit_Score]&gt;3,"Excellent",IF(Table1[Audit_Score]&gt;=2,"Good","Poor"))</f>
        <v>Excellent</v>
      </c>
      <c r="T611" t="s">
        <v>2315</v>
      </c>
      <c r="U611" t="s">
        <v>41</v>
      </c>
    </row>
    <row r="612" spans="1:21" x14ac:dyDescent="0.3">
      <c r="A612" t="s">
        <v>2316</v>
      </c>
      <c r="B612" t="s">
        <v>1034</v>
      </c>
      <c r="C612" t="s">
        <v>2317</v>
      </c>
      <c r="D612" t="s">
        <v>58</v>
      </c>
      <c r="E612" t="s">
        <v>138</v>
      </c>
      <c r="F612" s="3">
        <v>45660</v>
      </c>
      <c r="G612" s="3" t="str">
        <f>TEXT(Table1[[#This Row],[Date]],"dddd")</f>
        <v>Friday</v>
      </c>
      <c r="H612" s="3" t="str">
        <f>TEXT(Table1[[#This Row],[Date]],"mmmm")</f>
        <v>January</v>
      </c>
      <c r="I612" s="3" t="str">
        <f>TEXT(Table1[[#This Row],[Date]],"yyyy")</f>
        <v>2025</v>
      </c>
      <c r="J612" t="s">
        <v>2318</v>
      </c>
      <c r="K612">
        <v>33</v>
      </c>
      <c r="L612">
        <v>166.62</v>
      </c>
      <c r="M612">
        <v>5498.46</v>
      </c>
      <c r="O612" t="s">
        <v>105</v>
      </c>
      <c r="P612" t="s">
        <v>9529</v>
      </c>
      <c r="Q612" t="s">
        <v>23</v>
      </c>
      <c r="R612">
        <v>4.3</v>
      </c>
      <c r="S612" t="str">
        <f>IF(Table1[Audit_Score]&gt;3,"Excellent",IF(Table1[Audit_Score]&gt;=2,"Good","Poor"))</f>
        <v>Excellent</v>
      </c>
      <c r="T612" t="s">
        <v>2319</v>
      </c>
    </row>
    <row r="613" spans="1:21" x14ac:dyDescent="0.3">
      <c r="A613" t="s">
        <v>2320</v>
      </c>
      <c r="B613" t="s">
        <v>1588</v>
      </c>
      <c r="C613" t="s">
        <v>623</v>
      </c>
      <c r="D613" t="s">
        <v>19</v>
      </c>
      <c r="E613" t="s">
        <v>20</v>
      </c>
      <c r="F613" s="3">
        <v>45581</v>
      </c>
      <c r="G613" s="3" t="str">
        <f>TEXT(Table1[[#This Row],[Date]],"dddd")</f>
        <v>Wednesday</v>
      </c>
      <c r="H613" s="3" t="str">
        <f>TEXT(Table1[[#This Row],[Date]],"mmmm")</f>
        <v>October</v>
      </c>
      <c r="I613" s="3" t="str">
        <f>TEXT(Table1[[#This Row],[Date]],"yyyy")</f>
        <v>2024</v>
      </c>
      <c r="J613" t="s">
        <v>2321</v>
      </c>
      <c r="K613">
        <v>0</v>
      </c>
      <c r="L613">
        <v>332.16</v>
      </c>
      <c r="M613">
        <v>15943.68</v>
      </c>
      <c r="O613" t="s">
        <v>30</v>
      </c>
      <c r="P613" t="s">
        <v>9529</v>
      </c>
      <c r="Q613" t="s">
        <v>31</v>
      </c>
      <c r="R613">
        <v>3.9</v>
      </c>
      <c r="S613" t="str">
        <f>IF(Table1[Audit_Score]&gt;3,"Excellent",IF(Table1[Audit_Score]&gt;=2,"Good","Poor"))</f>
        <v>Excellent</v>
      </c>
      <c r="T613" t="s">
        <v>2322</v>
      </c>
    </row>
    <row r="614" spans="1:21" x14ac:dyDescent="0.3">
      <c r="A614" t="s">
        <v>2323</v>
      </c>
      <c r="B614" t="s">
        <v>2324</v>
      </c>
      <c r="C614" t="s">
        <v>1649</v>
      </c>
      <c r="D614" t="s">
        <v>36</v>
      </c>
      <c r="E614" t="s">
        <v>37</v>
      </c>
      <c r="F614" s="3">
        <v>45484</v>
      </c>
      <c r="G614" s="3" t="str">
        <f>TEXT(Table1[[#This Row],[Date]],"dddd")</f>
        <v>Thursday</v>
      </c>
      <c r="H614" s="3" t="str">
        <f>TEXT(Table1[[#This Row],[Date]],"mmmm")</f>
        <v>July</v>
      </c>
      <c r="I614" s="3" t="str">
        <f>TEXT(Table1[[#This Row],[Date]],"yyyy")</f>
        <v>2024</v>
      </c>
      <c r="J614" t="s">
        <v>2325</v>
      </c>
      <c r="K614">
        <v>16</v>
      </c>
      <c r="L614">
        <f>VLOOKUP(Field_Sales_Data!J:J,Product_Info!A:H,7,0)</f>
        <v>0</v>
      </c>
      <c r="M614">
        <v>3522.4</v>
      </c>
      <c r="O614" t="s">
        <v>30</v>
      </c>
      <c r="P614" t="s">
        <v>9528</v>
      </c>
      <c r="Q614" t="s">
        <v>23</v>
      </c>
      <c r="R614">
        <v>2.5</v>
      </c>
      <c r="S614" t="str">
        <f>IF(Table1[Audit_Score]&gt;3,"Excellent",IF(Table1[Audit_Score]&gt;=2,"Good","Poor"))</f>
        <v>Good</v>
      </c>
      <c r="T614" t="s">
        <v>2326</v>
      </c>
    </row>
    <row r="615" spans="1:21" x14ac:dyDescent="0.3">
      <c r="A615" t="s">
        <v>2327</v>
      </c>
      <c r="B615" t="s">
        <v>179</v>
      </c>
      <c r="C615" t="s">
        <v>1632</v>
      </c>
      <c r="D615" t="s">
        <v>19</v>
      </c>
      <c r="E615" t="s">
        <v>28</v>
      </c>
      <c r="F615" s="3">
        <v>45948</v>
      </c>
      <c r="G615" s="3" t="str">
        <f>TEXT(Table1[[#This Row],[Date]],"dddd")</f>
        <v>Saturday</v>
      </c>
      <c r="H615" s="3" t="str">
        <f>TEXT(Table1[[#This Row],[Date]],"mmmm")</f>
        <v>October</v>
      </c>
      <c r="I615" s="3" t="str">
        <f>TEXT(Table1[[#This Row],[Date]],"yyyy")</f>
        <v>2025</v>
      </c>
      <c r="J615" t="s">
        <v>2086</v>
      </c>
      <c r="K615">
        <v>0</v>
      </c>
      <c r="L615">
        <v>177.85</v>
      </c>
      <c r="M615" s="5">
        <v>0</v>
      </c>
      <c r="N615" t="s">
        <v>9532</v>
      </c>
      <c r="O615" t="s">
        <v>105</v>
      </c>
      <c r="P615" t="s">
        <v>9528</v>
      </c>
      <c r="Q615" t="s">
        <v>31</v>
      </c>
      <c r="R615">
        <v>3.7</v>
      </c>
      <c r="S615" t="str">
        <f>IF(Table1[Audit_Score]&gt;3,"Excellent",IF(Table1[Audit_Score]&gt;=2,"Good","Poor"))</f>
        <v>Excellent</v>
      </c>
      <c r="T615" t="s">
        <v>2328</v>
      </c>
    </row>
    <row r="616" spans="1:21" x14ac:dyDescent="0.3">
      <c r="A616" t="s">
        <v>2329</v>
      </c>
      <c r="B616" t="s">
        <v>83</v>
      </c>
      <c r="C616" t="s">
        <v>2330</v>
      </c>
      <c r="D616" t="s">
        <v>58</v>
      </c>
      <c r="E616" t="s">
        <v>154</v>
      </c>
      <c r="F616" s="3">
        <v>45976</v>
      </c>
      <c r="G616" s="3" t="str">
        <f>TEXT(Table1[[#This Row],[Date]],"dddd")</f>
        <v>Saturday</v>
      </c>
      <c r="H616" s="3" t="str">
        <f>TEXT(Table1[[#This Row],[Date]],"mmmm")</f>
        <v>November</v>
      </c>
      <c r="I616" s="3" t="str">
        <f>TEXT(Table1[[#This Row],[Date]],"yyyy")</f>
        <v>2025</v>
      </c>
      <c r="J616" t="s">
        <v>182</v>
      </c>
      <c r="K616">
        <v>23</v>
      </c>
      <c r="L616">
        <v>141.49</v>
      </c>
      <c r="M616">
        <v>3254.27</v>
      </c>
      <c r="O616" t="s">
        <v>67</v>
      </c>
      <c r="P616" t="s">
        <v>9528</v>
      </c>
      <c r="Q616" t="s">
        <v>23</v>
      </c>
      <c r="R616">
        <v>3.5</v>
      </c>
      <c r="S616" t="str">
        <f>IF(Table1[Audit_Score]&gt;3,"Excellent",IF(Table1[Audit_Score]&gt;=2,"Good","Poor"))</f>
        <v>Excellent</v>
      </c>
      <c r="T616" t="s">
        <v>2331</v>
      </c>
    </row>
    <row r="617" spans="1:21" x14ac:dyDescent="0.3">
      <c r="A617" t="s">
        <v>2332</v>
      </c>
      <c r="B617" t="s">
        <v>2333</v>
      </c>
      <c r="C617" t="s">
        <v>465</v>
      </c>
      <c r="D617" t="s">
        <v>36</v>
      </c>
      <c r="E617" t="s">
        <v>198</v>
      </c>
      <c r="F617" s="3">
        <v>45859</v>
      </c>
      <c r="G617" s="3" t="str">
        <f>TEXT(Table1[[#This Row],[Date]],"dddd")</f>
        <v>Monday</v>
      </c>
      <c r="H617" s="3" t="str">
        <f>TEXT(Table1[[#This Row],[Date]],"mmmm")</f>
        <v>July</v>
      </c>
      <c r="I617" s="3" t="str">
        <f>TEXT(Table1[[#This Row],[Date]],"yyyy")</f>
        <v>2025</v>
      </c>
      <c r="J617" t="s">
        <v>2334</v>
      </c>
      <c r="K617">
        <v>44</v>
      </c>
      <c r="L617">
        <v>244.87</v>
      </c>
      <c r="M617">
        <v>10774.28</v>
      </c>
      <c r="O617" t="s">
        <v>105</v>
      </c>
      <c r="P617" t="s">
        <v>9529</v>
      </c>
      <c r="Q617" t="s">
        <v>31</v>
      </c>
      <c r="R617">
        <v>4.8</v>
      </c>
      <c r="S617" t="str">
        <f>IF(Table1[Audit_Score]&gt;3,"Excellent",IF(Table1[Audit_Score]&gt;=2,"Good","Poor"))</f>
        <v>Excellent</v>
      </c>
      <c r="T617" t="s">
        <v>2335</v>
      </c>
    </row>
    <row r="618" spans="1:21" x14ac:dyDescent="0.3">
      <c r="A618" t="s">
        <v>2336</v>
      </c>
      <c r="B618" t="s">
        <v>2004</v>
      </c>
      <c r="C618" t="s">
        <v>2337</v>
      </c>
      <c r="D618" t="s">
        <v>19</v>
      </c>
      <c r="E618" t="s">
        <v>92</v>
      </c>
      <c r="F618" s="3">
        <v>45479</v>
      </c>
      <c r="G618" s="3" t="str">
        <f>TEXT(Table1[[#This Row],[Date]],"dddd")</f>
        <v>Saturday</v>
      </c>
      <c r="H618" s="3" t="str">
        <f>TEXT(Table1[[#This Row],[Date]],"mmmm")</f>
        <v>July</v>
      </c>
      <c r="I618" s="3" t="str">
        <f>TEXT(Table1[[#This Row],[Date]],"yyyy")</f>
        <v>2024</v>
      </c>
      <c r="J618" t="s">
        <v>1436</v>
      </c>
      <c r="K618">
        <v>28</v>
      </c>
      <c r="L618">
        <v>284.89999999999998</v>
      </c>
      <c r="M618">
        <v>7977.2</v>
      </c>
      <c r="O618" t="s">
        <v>22</v>
      </c>
      <c r="P618" t="s">
        <v>9529</v>
      </c>
      <c r="Q618" t="s">
        <v>31</v>
      </c>
      <c r="R618">
        <v>2</v>
      </c>
      <c r="S618" t="str">
        <f>IF(Table1[Audit_Score]&gt;3,"Excellent",IF(Table1[Audit_Score]&gt;=2,"Good","Poor"))</f>
        <v>Good</v>
      </c>
      <c r="T618" t="s">
        <v>2338</v>
      </c>
    </row>
    <row r="619" spans="1:21" x14ac:dyDescent="0.3">
      <c r="A619" t="s">
        <v>2339</v>
      </c>
      <c r="B619" t="s">
        <v>1314</v>
      </c>
      <c r="C619" t="s">
        <v>417</v>
      </c>
      <c r="D619" t="s">
        <v>19</v>
      </c>
      <c r="E619" t="s">
        <v>92</v>
      </c>
      <c r="F619" s="3">
        <v>45503</v>
      </c>
      <c r="G619" s="3" t="str">
        <f>TEXT(Table1[[#This Row],[Date]],"dddd")</f>
        <v>Tuesday</v>
      </c>
      <c r="H619" s="3" t="str">
        <f>TEXT(Table1[[#This Row],[Date]],"mmmm")</f>
        <v>July</v>
      </c>
      <c r="I619" s="3" t="str">
        <f>TEXT(Table1[[#This Row],[Date]],"yyyy")</f>
        <v>2024</v>
      </c>
      <c r="J619" t="s">
        <v>2340</v>
      </c>
      <c r="K619">
        <v>42</v>
      </c>
      <c r="L619">
        <v>107.07</v>
      </c>
      <c r="M619">
        <v>4496.9399999999996</v>
      </c>
      <c r="O619" t="s">
        <v>30</v>
      </c>
      <c r="P619" t="s">
        <v>9529</v>
      </c>
      <c r="Q619" t="s">
        <v>31</v>
      </c>
      <c r="R619">
        <v>4.0999999999999996</v>
      </c>
      <c r="S619" t="str">
        <f>IF(Table1[Audit_Score]&gt;3,"Excellent",IF(Table1[Audit_Score]&gt;=2,"Good","Poor"))</f>
        <v>Excellent</v>
      </c>
      <c r="T619" t="s">
        <v>2341</v>
      </c>
    </row>
    <row r="620" spans="1:21" x14ac:dyDescent="0.3">
      <c r="A620" t="s">
        <v>2342</v>
      </c>
      <c r="B620" t="s">
        <v>581</v>
      </c>
      <c r="C620" t="s">
        <v>946</v>
      </c>
      <c r="D620" t="str">
        <f>VLOOKUP(Table1[[#This Row],[City]],Store_Info!C:D,2,0)</f>
        <v>Cairo</v>
      </c>
      <c r="E620" t="s">
        <v>187</v>
      </c>
      <c r="F620" s="3">
        <v>45778</v>
      </c>
      <c r="G620" s="3" t="str">
        <f>TEXT(Table1[[#This Row],[Date]],"dddd")</f>
        <v>Thursday</v>
      </c>
      <c r="H620" s="3" t="str">
        <f>TEXT(Table1[[#This Row],[Date]],"mmmm")</f>
        <v>May</v>
      </c>
      <c r="I620" s="3" t="str">
        <f>TEXT(Table1[[#This Row],[Date]],"yyyy")</f>
        <v>2025</v>
      </c>
      <c r="J620" t="s">
        <v>624</v>
      </c>
      <c r="K620">
        <v>21</v>
      </c>
      <c r="L620">
        <v>332.13</v>
      </c>
      <c r="M620">
        <v>6974.73</v>
      </c>
      <c r="O620" t="s">
        <v>105</v>
      </c>
      <c r="P620" t="s">
        <v>9529</v>
      </c>
      <c r="Q620" t="s">
        <v>31</v>
      </c>
      <c r="R620">
        <v>4.0999999999999996</v>
      </c>
      <c r="S620" t="str">
        <f>IF(Table1[Audit_Score]&gt;3,"Excellent",IF(Table1[Audit_Score]&gt;=2,"Good","Poor"))</f>
        <v>Excellent</v>
      </c>
      <c r="T620" t="s">
        <v>2343</v>
      </c>
    </row>
    <row r="621" spans="1:21" x14ac:dyDescent="0.3">
      <c r="A621" t="s">
        <v>2344</v>
      </c>
      <c r="B621" t="s">
        <v>2345</v>
      </c>
      <c r="C621" t="s">
        <v>821</v>
      </c>
      <c r="D621" t="s">
        <v>19</v>
      </c>
      <c r="E621" t="s">
        <v>20</v>
      </c>
      <c r="F621" s="3">
        <v>45924</v>
      </c>
      <c r="G621" s="3" t="str">
        <f>TEXT(Table1[[#This Row],[Date]],"dddd")</f>
        <v>Wednesday</v>
      </c>
      <c r="H621" s="3" t="str">
        <f>TEXT(Table1[[#This Row],[Date]],"mmmm")</f>
        <v>September</v>
      </c>
      <c r="I621" s="3" t="str">
        <f>TEXT(Table1[[#This Row],[Date]],"yyyy")</f>
        <v>2025</v>
      </c>
      <c r="J621" t="s">
        <v>747</v>
      </c>
      <c r="K621">
        <v>2</v>
      </c>
      <c r="L621">
        <f>VLOOKUP(Field_Sales_Data!J:J,Product_Info!A:H,7,0)</f>
        <v>0</v>
      </c>
      <c r="M621">
        <v>259.32</v>
      </c>
      <c r="O621" t="s">
        <v>39</v>
      </c>
      <c r="P621" t="s">
        <v>9528</v>
      </c>
      <c r="Q621" t="s">
        <v>23</v>
      </c>
      <c r="R621">
        <v>3.3</v>
      </c>
      <c r="S621" t="str">
        <f>IF(Table1[Audit_Score]&gt;3,"Excellent",IF(Table1[Audit_Score]&gt;=2,"Good","Poor"))</f>
        <v>Excellent</v>
      </c>
      <c r="T621" t="s">
        <v>2346</v>
      </c>
    </row>
    <row r="622" spans="1:21" x14ac:dyDescent="0.3">
      <c r="A622" t="s">
        <v>2347</v>
      </c>
      <c r="B622" t="s">
        <v>2069</v>
      </c>
      <c r="C622" t="s">
        <v>446</v>
      </c>
      <c r="D622" t="s">
        <v>58</v>
      </c>
      <c r="E622" t="s">
        <v>138</v>
      </c>
      <c r="F622" s="3">
        <v>45402</v>
      </c>
      <c r="G622" s="3" t="str">
        <f>TEXT(Table1[[#This Row],[Date]],"dddd")</f>
        <v>Saturday</v>
      </c>
      <c r="H622" s="3" t="str">
        <f>TEXT(Table1[[#This Row],[Date]],"mmmm")</f>
        <v>April</v>
      </c>
      <c r="I622" s="3" t="str">
        <f>TEXT(Table1[[#This Row],[Date]],"yyyy")</f>
        <v>2024</v>
      </c>
      <c r="J622" t="s">
        <v>321</v>
      </c>
      <c r="K622">
        <v>17</v>
      </c>
      <c r="L622">
        <v>28.22</v>
      </c>
      <c r="M622">
        <v>479.74</v>
      </c>
      <c r="O622" t="s">
        <v>105</v>
      </c>
      <c r="P622" t="s">
        <v>9528</v>
      </c>
      <c r="Q622" t="s">
        <v>31</v>
      </c>
      <c r="R622">
        <v>3.2</v>
      </c>
      <c r="S622" t="str">
        <f>IF(Table1[Audit_Score]&gt;3,"Excellent",IF(Table1[Audit_Score]&gt;=2,"Good","Poor"))</f>
        <v>Excellent</v>
      </c>
      <c r="T622" t="s">
        <v>2348</v>
      </c>
    </row>
    <row r="623" spans="1:21" x14ac:dyDescent="0.3">
      <c r="A623" t="s">
        <v>2349</v>
      </c>
      <c r="B623" t="s">
        <v>120</v>
      </c>
      <c r="C623" t="s">
        <v>1804</v>
      </c>
      <c r="D623" t="s">
        <v>19</v>
      </c>
      <c r="E623" t="s">
        <v>92</v>
      </c>
      <c r="F623" s="3">
        <v>45938</v>
      </c>
      <c r="G623" s="3" t="str">
        <f>TEXT(Table1[[#This Row],[Date]],"dddd")</f>
        <v>Wednesday</v>
      </c>
      <c r="H623" s="3" t="str">
        <f>TEXT(Table1[[#This Row],[Date]],"mmmm")</f>
        <v>October</v>
      </c>
      <c r="I623" s="3" t="str">
        <f>TEXT(Table1[[#This Row],[Date]],"yyyy")</f>
        <v>2025</v>
      </c>
      <c r="J623" t="s">
        <v>2350</v>
      </c>
      <c r="K623">
        <v>47</v>
      </c>
      <c r="L623">
        <v>116.37</v>
      </c>
      <c r="M623">
        <v>5469.39</v>
      </c>
      <c r="O623" t="s">
        <v>105</v>
      </c>
      <c r="P623" t="s">
        <v>9529</v>
      </c>
      <c r="Q623" t="s">
        <v>31</v>
      </c>
      <c r="R623">
        <v>4.5</v>
      </c>
      <c r="S623" t="str">
        <f>IF(Table1[Audit_Score]&gt;3,"Excellent",IF(Table1[Audit_Score]&gt;=2,"Good","Poor"))</f>
        <v>Excellent</v>
      </c>
      <c r="T623" t="s">
        <v>2351</v>
      </c>
      <c r="U623" t="s">
        <v>41</v>
      </c>
    </row>
    <row r="624" spans="1:21" x14ac:dyDescent="0.3">
      <c r="A624" t="s">
        <v>2352</v>
      </c>
      <c r="B624" t="s">
        <v>1807</v>
      </c>
      <c r="C624" t="s">
        <v>285</v>
      </c>
      <c r="D624" t="s">
        <v>19</v>
      </c>
      <c r="E624" t="s">
        <v>20</v>
      </c>
      <c r="F624" s="3">
        <v>45424</v>
      </c>
      <c r="G624" s="3" t="str">
        <f>TEXT(Table1[[#This Row],[Date]],"dddd")</f>
        <v>Sunday</v>
      </c>
      <c r="H624" s="3" t="str">
        <f>TEXT(Table1[[#This Row],[Date]],"mmmm")</f>
        <v>May</v>
      </c>
      <c r="I624" s="3" t="str">
        <f>TEXT(Table1[[#This Row],[Date]],"yyyy")</f>
        <v>2024</v>
      </c>
      <c r="J624" t="s">
        <v>2353</v>
      </c>
      <c r="K624">
        <v>27</v>
      </c>
      <c r="L624">
        <v>108.53</v>
      </c>
      <c r="M624">
        <v>2930.31</v>
      </c>
      <c r="O624" t="s">
        <v>22</v>
      </c>
      <c r="P624" t="s">
        <v>9529</v>
      </c>
      <c r="Q624" t="s">
        <v>31</v>
      </c>
      <c r="R624">
        <v>4.9000000000000004</v>
      </c>
      <c r="S624" t="str">
        <f>IF(Table1[Audit_Score]&gt;3,"Excellent",IF(Table1[Audit_Score]&gt;=2,"Good","Poor"))</f>
        <v>Excellent</v>
      </c>
      <c r="T624" t="s">
        <v>2354</v>
      </c>
    </row>
    <row r="625" spans="1:21" x14ac:dyDescent="0.3">
      <c r="A625" t="s">
        <v>2355</v>
      </c>
      <c r="B625" t="s">
        <v>2356</v>
      </c>
      <c r="C625" t="s">
        <v>1768</v>
      </c>
      <c r="D625" t="s">
        <v>36</v>
      </c>
      <c r="E625" t="s">
        <v>198</v>
      </c>
      <c r="F625" s="3">
        <v>45738</v>
      </c>
      <c r="G625" s="3" t="str">
        <f>TEXT(Table1[[#This Row],[Date]],"dddd")</f>
        <v>Saturday</v>
      </c>
      <c r="H625" s="3" t="str">
        <f>TEXT(Table1[[#This Row],[Date]],"mmmm")</f>
        <v>March</v>
      </c>
      <c r="I625" s="3" t="str">
        <f>TEXT(Table1[[#This Row],[Date]],"yyyy")</f>
        <v>2025</v>
      </c>
      <c r="J625" t="s">
        <v>2357</v>
      </c>
      <c r="K625">
        <v>27</v>
      </c>
      <c r="L625">
        <v>350.53</v>
      </c>
      <c r="M625">
        <v>9464.31</v>
      </c>
      <c r="O625" t="s">
        <v>22</v>
      </c>
      <c r="P625" t="s">
        <v>9528</v>
      </c>
      <c r="Q625" t="s">
        <v>31</v>
      </c>
      <c r="R625">
        <v>3</v>
      </c>
      <c r="S625" t="str">
        <f>IF(Table1[Audit_Score]&gt;3,"Excellent",IF(Table1[Audit_Score]&gt;=2,"Good","Poor"))</f>
        <v>Good</v>
      </c>
      <c r="T625" t="s">
        <v>2358</v>
      </c>
    </row>
    <row r="626" spans="1:21" x14ac:dyDescent="0.3">
      <c r="A626" t="s">
        <v>2359</v>
      </c>
      <c r="B626" t="s">
        <v>1090</v>
      </c>
      <c r="C626" t="s">
        <v>638</v>
      </c>
      <c r="D626" t="s">
        <v>45</v>
      </c>
      <c r="E626" t="s">
        <v>116</v>
      </c>
      <c r="F626" s="3">
        <v>45782</v>
      </c>
      <c r="G626" s="3" t="str">
        <f>TEXT(Table1[[#This Row],[Date]],"dddd")</f>
        <v>Monday</v>
      </c>
      <c r="H626" s="3" t="str">
        <f>TEXT(Table1[[#This Row],[Date]],"mmmm")</f>
        <v>May</v>
      </c>
      <c r="I626" s="3" t="str">
        <f>TEXT(Table1[[#This Row],[Date]],"yyyy")</f>
        <v>2025</v>
      </c>
      <c r="J626" t="s">
        <v>1011</v>
      </c>
      <c r="K626">
        <v>28</v>
      </c>
      <c r="L626">
        <v>271.12</v>
      </c>
      <c r="M626">
        <v>7591.36</v>
      </c>
      <c r="O626" t="s">
        <v>48</v>
      </c>
      <c r="P626" t="s">
        <v>9529</v>
      </c>
      <c r="Q626" t="s">
        <v>31</v>
      </c>
      <c r="R626">
        <v>3.4</v>
      </c>
      <c r="S626" t="str">
        <f>IF(Table1[Audit_Score]&gt;3,"Excellent",IF(Table1[Audit_Score]&gt;=2,"Good","Poor"))</f>
        <v>Excellent</v>
      </c>
      <c r="T626" t="s">
        <v>2360</v>
      </c>
    </row>
    <row r="627" spans="1:21" x14ac:dyDescent="0.3">
      <c r="A627" t="s">
        <v>2361</v>
      </c>
      <c r="B627" t="s">
        <v>376</v>
      </c>
      <c r="C627" t="s">
        <v>613</v>
      </c>
      <c r="D627" t="s">
        <v>19</v>
      </c>
      <c r="E627" t="s">
        <v>20</v>
      </c>
      <c r="F627" s="3">
        <v>45493</v>
      </c>
      <c r="G627" s="3" t="str">
        <f>TEXT(Table1[[#This Row],[Date]],"dddd")</f>
        <v>Saturday</v>
      </c>
      <c r="H627" s="3" t="str">
        <f>TEXT(Table1[[#This Row],[Date]],"mmmm")</f>
        <v>July</v>
      </c>
      <c r="I627" s="3" t="str">
        <f>TEXT(Table1[[#This Row],[Date]],"yyyy")</f>
        <v>2024</v>
      </c>
      <c r="J627" t="s">
        <v>2362</v>
      </c>
      <c r="K627">
        <v>39</v>
      </c>
      <c r="L627">
        <v>205.95</v>
      </c>
      <c r="M627">
        <v>8032.05</v>
      </c>
      <c r="O627" t="s">
        <v>105</v>
      </c>
      <c r="P627" t="s">
        <v>9528</v>
      </c>
      <c r="Q627" t="s">
        <v>31</v>
      </c>
      <c r="R627">
        <v>3.7</v>
      </c>
      <c r="S627" t="str">
        <f>IF(Table1[Audit_Score]&gt;3,"Excellent",IF(Table1[Audit_Score]&gt;=2,"Good","Poor"))</f>
        <v>Excellent</v>
      </c>
      <c r="T627" t="s">
        <v>2363</v>
      </c>
    </row>
    <row r="628" spans="1:21" x14ac:dyDescent="0.3">
      <c r="A628" t="s">
        <v>2364</v>
      </c>
      <c r="B628" t="s">
        <v>544</v>
      </c>
      <c r="C628" t="s">
        <v>885</v>
      </c>
      <c r="D628" t="s">
        <v>58</v>
      </c>
      <c r="E628" t="s">
        <v>244</v>
      </c>
      <c r="F628" s="3">
        <v>45792</v>
      </c>
      <c r="G628" s="3" t="str">
        <f>TEXT(Table1[[#This Row],[Date]],"dddd")</f>
        <v>Thursday</v>
      </c>
      <c r="H628" s="3" t="str">
        <f>TEXT(Table1[[#This Row],[Date]],"mmmm")</f>
        <v>May</v>
      </c>
      <c r="I628" s="3" t="str">
        <f>TEXT(Table1[[#This Row],[Date]],"yyyy")</f>
        <v>2025</v>
      </c>
      <c r="J628" t="s">
        <v>2365</v>
      </c>
      <c r="K628">
        <v>0</v>
      </c>
      <c r="L628">
        <f>VLOOKUP(Field_Sales_Data!J:J,Product_Info!A:H,7,0)</f>
        <v>0</v>
      </c>
      <c r="M628">
        <v>6068.87</v>
      </c>
      <c r="O628" t="s">
        <v>67</v>
      </c>
      <c r="P628" t="s">
        <v>9529</v>
      </c>
      <c r="Q628" t="s">
        <v>87</v>
      </c>
      <c r="R628">
        <v>4.5999999999999996</v>
      </c>
      <c r="S628" t="str">
        <f>IF(Table1[Audit_Score]&gt;3,"Excellent",IF(Table1[Audit_Score]&gt;=2,"Good","Poor"))</f>
        <v>Excellent</v>
      </c>
      <c r="T628" t="s">
        <v>2366</v>
      </c>
    </row>
    <row r="629" spans="1:21" x14ac:dyDescent="0.3">
      <c r="A629" t="s">
        <v>2367</v>
      </c>
      <c r="B629" t="s">
        <v>130</v>
      </c>
      <c r="C629" t="s">
        <v>919</v>
      </c>
      <c r="D629" t="s">
        <v>36</v>
      </c>
      <c r="E629" t="s">
        <v>198</v>
      </c>
      <c r="F629" s="3">
        <v>45520</v>
      </c>
      <c r="G629" s="3" t="str">
        <f>TEXT(Table1[[#This Row],[Date]],"dddd")</f>
        <v>Friday</v>
      </c>
      <c r="H629" s="3" t="str">
        <f>TEXT(Table1[[#This Row],[Date]],"mmmm")</f>
        <v>August</v>
      </c>
      <c r="I629" s="3" t="str">
        <f>TEXT(Table1[[#This Row],[Date]],"yyyy")</f>
        <v>2024</v>
      </c>
      <c r="J629" t="s">
        <v>2037</v>
      </c>
      <c r="K629">
        <v>21</v>
      </c>
      <c r="L629">
        <v>100.97</v>
      </c>
      <c r="M629">
        <v>2120.37</v>
      </c>
      <c r="O629" t="s">
        <v>39</v>
      </c>
      <c r="P629" t="s">
        <v>9529</v>
      </c>
      <c r="Q629" t="s">
        <v>87</v>
      </c>
      <c r="R629">
        <v>2.2999999999999998</v>
      </c>
      <c r="S629" t="str">
        <f>IF(Table1[Audit_Score]&gt;3,"Excellent",IF(Table1[Audit_Score]&gt;=2,"Good","Poor"))</f>
        <v>Good</v>
      </c>
      <c r="T629" t="s">
        <v>2368</v>
      </c>
      <c r="U629" t="s">
        <v>41</v>
      </c>
    </row>
    <row r="630" spans="1:21" x14ac:dyDescent="0.3">
      <c r="A630" t="s">
        <v>2369</v>
      </c>
      <c r="B630" t="s">
        <v>1186</v>
      </c>
      <c r="C630" t="s">
        <v>623</v>
      </c>
      <c r="D630" t="s">
        <v>19</v>
      </c>
      <c r="E630" t="s">
        <v>20</v>
      </c>
      <c r="F630" s="3">
        <v>45460</v>
      </c>
      <c r="G630" s="3" t="str">
        <f>TEXT(Table1[[#This Row],[Date]],"dddd")</f>
        <v>Monday</v>
      </c>
      <c r="H630" s="3" t="str">
        <f>TEXT(Table1[[#This Row],[Date]],"mmmm")</f>
        <v>June</v>
      </c>
      <c r="I630" s="3" t="str">
        <f>TEXT(Table1[[#This Row],[Date]],"yyyy")</f>
        <v>2024</v>
      </c>
      <c r="J630" t="s">
        <v>2183</v>
      </c>
      <c r="K630">
        <v>6</v>
      </c>
      <c r="L630">
        <v>174.41</v>
      </c>
      <c r="M630">
        <v>1046.46</v>
      </c>
      <c r="O630" t="s">
        <v>67</v>
      </c>
      <c r="P630" t="s">
        <v>9528</v>
      </c>
      <c r="Q630" t="s">
        <v>31</v>
      </c>
      <c r="R630">
        <v>1.8</v>
      </c>
      <c r="S630" t="str">
        <f>IF(Table1[Audit_Score]&gt;3,"Excellent",IF(Table1[Audit_Score]&gt;=2,"Good","Poor"))</f>
        <v>Poor</v>
      </c>
      <c r="T630" t="s">
        <v>2370</v>
      </c>
      <c r="U630" t="s">
        <v>41</v>
      </c>
    </row>
    <row r="631" spans="1:21" x14ac:dyDescent="0.3">
      <c r="A631" t="s">
        <v>2371</v>
      </c>
      <c r="B631" t="s">
        <v>207</v>
      </c>
      <c r="C631" t="s">
        <v>555</v>
      </c>
      <c r="D631" t="s">
        <v>19</v>
      </c>
      <c r="E631" t="s">
        <v>20</v>
      </c>
      <c r="F631" s="3">
        <v>45683</v>
      </c>
      <c r="G631" s="3" t="str">
        <f>TEXT(Table1[[#This Row],[Date]],"dddd")</f>
        <v>Sunday</v>
      </c>
      <c r="H631" s="3" t="str">
        <f>TEXT(Table1[[#This Row],[Date]],"mmmm")</f>
        <v>January</v>
      </c>
      <c r="I631" s="3" t="str">
        <f>TEXT(Table1[[#This Row],[Date]],"yyyy")</f>
        <v>2025</v>
      </c>
      <c r="J631" t="s">
        <v>2372</v>
      </c>
      <c r="K631">
        <v>4</v>
      </c>
      <c r="L631">
        <v>338.7</v>
      </c>
      <c r="M631">
        <v>1354.8</v>
      </c>
      <c r="O631" t="s">
        <v>39</v>
      </c>
      <c r="P631" t="s">
        <v>9529</v>
      </c>
      <c r="Q631" t="s">
        <v>31</v>
      </c>
      <c r="R631">
        <v>4</v>
      </c>
      <c r="S631" t="str">
        <f>IF(Table1[Audit_Score]&gt;3,"Excellent",IF(Table1[Audit_Score]&gt;=2,"Good","Poor"))</f>
        <v>Excellent</v>
      </c>
      <c r="T631" t="s">
        <v>2373</v>
      </c>
    </row>
    <row r="632" spans="1:21" x14ac:dyDescent="0.3">
      <c r="A632" t="s">
        <v>2374</v>
      </c>
      <c r="B632" t="s">
        <v>1112</v>
      </c>
      <c r="C632" t="s">
        <v>417</v>
      </c>
      <c r="D632" t="s">
        <v>19</v>
      </c>
      <c r="E632" t="s">
        <v>92</v>
      </c>
      <c r="F632" s="3">
        <v>45991</v>
      </c>
      <c r="G632" s="3" t="str">
        <f>TEXT(Table1[[#This Row],[Date]],"dddd")</f>
        <v>Sunday</v>
      </c>
      <c r="H632" s="3" t="str">
        <f>TEXT(Table1[[#This Row],[Date]],"mmmm")</f>
        <v>November</v>
      </c>
      <c r="I632" s="3" t="str">
        <f>TEXT(Table1[[#This Row],[Date]],"yyyy")</f>
        <v>2025</v>
      </c>
      <c r="J632" t="s">
        <v>1922</v>
      </c>
      <c r="K632">
        <v>33</v>
      </c>
      <c r="L632">
        <v>29.66</v>
      </c>
      <c r="M632">
        <v>978.78</v>
      </c>
      <c r="O632" t="s">
        <v>39</v>
      </c>
      <c r="P632" t="s">
        <v>9528</v>
      </c>
      <c r="Q632" t="s">
        <v>31</v>
      </c>
      <c r="R632">
        <v>4.2</v>
      </c>
      <c r="S632" t="str">
        <f>IF(Table1[Audit_Score]&gt;3,"Excellent",IF(Table1[Audit_Score]&gt;=2,"Good","Poor"))</f>
        <v>Excellent</v>
      </c>
      <c r="T632" t="s">
        <v>2375</v>
      </c>
    </row>
    <row r="633" spans="1:21" x14ac:dyDescent="0.3">
      <c r="A633" t="s">
        <v>2376</v>
      </c>
      <c r="B633" t="s">
        <v>152</v>
      </c>
      <c r="C633" t="s">
        <v>1589</v>
      </c>
      <c r="D633" t="s">
        <v>19</v>
      </c>
      <c r="E633" t="s">
        <v>92</v>
      </c>
      <c r="F633" s="3">
        <v>45566</v>
      </c>
      <c r="G633" s="3" t="str">
        <f>TEXT(Table1[[#This Row],[Date]],"dddd")</f>
        <v>Tuesday</v>
      </c>
      <c r="H633" s="3" t="str">
        <f>TEXT(Table1[[#This Row],[Date]],"mmmm")</f>
        <v>October</v>
      </c>
      <c r="I633" s="3" t="str">
        <f>TEXT(Table1[[#This Row],[Date]],"yyyy")</f>
        <v>2024</v>
      </c>
      <c r="J633" t="s">
        <v>2280</v>
      </c>
      <c r="K633">
        <v>12</v>
      </c>
      <c r="L633">
        <v>442.22</v>
      </c>
      <c r="M633">
        <v>5306.64</v>
      </c>
      <c r="O633" t="s">
        <v>39</v>
      </c>
      <c r="P633" t="s">
        <v>9528</v>
      </c>
      <c r="Q633" t="s">
        <v>31</v>
      </c>
      <c r="R633">
        <v>3.8</v>
      </c>
      <c r="S633" t="str">
        <f>IF(Table1[Audit_Score]&gt;3,"Excellent",IF(Table1[Audit_Score]&gt;=2,"Good","Poor"))</f>
        <v>Excellent</v>
      </c>
      <c r="T633" t="s">
        <v>2377</v>
      </c>
      <c r="U633" t="s">
        <v>41</v>
      </c>
    </row>
    <row r="634" spans="1:21" x14ac:dyDescent="0.3">
      <c r="A634" t="s">
        <v>2378</v>
      </c>
      <c r="B634" t="s">
        <v>407</v>
      </c>
      <c r="C634" t="s">
        <v>1010</v>
      </c>
      <c r="D634" t="s">
        <v>19</v>
      </c>
      <c r="E634" t="s">
        <v>28</v>
      </c>
      <c r="F634" s="3">
        <v>45596</v>
      </c>
      <c r="G634" s="3" t="str">
        <f>TEXT(Table1[[#This Row],[Date]],"dddd")</f>
        <v>Thursday</v>
      </c>
      <c r="H634" s="3" t="str">
        <f>TEXT(Table1[[#This Row],[Date]],"mmmm")</f>
        <v>October</v>
      </c>
      <c r="I634" s="3" t="str">
        <f>TEXT(Table1[[#This Row],[Date]],"yyyy")</f>
        <v>2024</v>
      </c>
      <c r="J634" t="s">
        <v>2379</v>
      </c>
      <c r="K634">
        <v>10</v>
      </c>
      <c r="L634">
        <v>194.23</v>
      </c>
      <c r="M634">
        <v>1942.3</v>
      </c>
      <c r="O634" t="s">
        <v>39</v>
      </c>
      <c r="P634" t="s">
        <v>9528</v>
      </c>
      <c r="Q634" t="s">
        <v>31</v>
      </c>
      <c r="R634">
        <v>3</v>
      </c>
      <c r="S634" t="str">
        <f>IF(Table1[Audit_Score]&gt;3,"Excellent",IF(Table1[Audit_Score]&gt;=2,"Good","Poor"))</f>
        <v>Good</v>
      </c>
      <c r="T634" t="s">
        <v>2380</v>
      </c>
    </row>
    <row r="635" spans="1:21" x14ac:dyDescent="0.3">
      <c r="A635" t="s">
        <v>2381</v>
      </c>
      <c r="B635" t="s">
        <v>814</v>
      </c>
      <c r="C635" t="s">
        <v>810</v>
      </c>
      <c r="D635" t="s">
        <v>58</v>
      </c>
      <c r="E635" t="s">
        <v>154</v>
      </c>
      <c r="F635" s="3">
        <v>45379</v>
      </c>
      <c r="G635" s="3" t="str">
        <f>TEXT(Table1[[#This Row],[Date]],"dddd")</f>
        <v>Thursday</v>
      </c>
      <c r="H635" s="3" t="str">
        <f>TEXT(Table1[[#This Row],[Date]],"mmmm")</f>
        <v>March</v>
      </c>
      <c r="I635" s="3" t="str">
        <f>TEXT(Table1[[#This Row],[Date]],"yyyy")</f>
        <v>2024</v>
      </c>
      <c r="J635" t="s">
        <v>2382</v>
      </c>
      <c r="K635">
        <v>39</v>
      </c>
      <c r="L635">
        <v>238.21</v>
      </c>
      <c r="M635">
        <v>9290.19</v>
      </c>
      <c r="O635" t="s">
        <v>30</v>
      </c>
      <c r="P635" t="s">
        <v>9529</v>
      </c>
      <c r="Q635" t="s">
        <v>31</v>
      </c>
      <c r="R635">
        <v>2.9</v>
      </c>
      <c r="S635" t="str">
        <f>IF(Table1[Audit_Score]&gt;3,"Excellent",IF(Table1[Audit_Score]&gt;=2,"Good","Poor"))</f>
        <v>Good</v>
      </c>
      <c r="T635" t="s">
        <v>2383</v>
      </c>
      <c r="U635" t="s">
        <v>41</v>
      </c>
    </row>
    <row r="636" spans="1:21" x14ac:dyDescent="0.3">
      <c r="A636" t="s">
        <v>2384</v>
      </c>
      <c r="B636" t="s">
        <v>1625</v>
      </c>
      <c r="C636" t="s">
        <v>746</v>
      </c>
      <c r="D636" t="s">
        <v>19</v>
      </c>
      <c r="E636" t="s">
        <v>198</v>
      </c>
      <c r="F636" s="3">
        <v>45379</v>
      </c>
      <c r="G636" s="3" t="str">
        <f>TEXT(Table1[[#This Row],[Date]],"dddd")</f>
        <v>Thursday</v>
      </c>
      <c r="H636" s="3" t="str">
        <f>TEXT(Table1[[#This Row],[Date]],"mmmm")</f>
        <v>March</v>
      </c>
      <c r="I636" s="3" t="str">
        <f>TEXT(Table1[[#This Row],[Date]],"yyyy")</f>
        <v>2024</v>
      </c>
      <c r="J636" t="s">
        <v>2385</v>
      </c>
      <c r="K636">
        <v>47</v>
      </c>
      <c r="L636">
        <v>115.26</v>
      </c>
      <c r="M636">
        <v>5417.22</v>
      </c>
      <c r="O636" t="s">
        <v>22</v>
      </c>
      <c r="P636" t="s">
        <v>9529</v>
      </c>
      <c r="Q636" t="s">
        <v>23</v>
      </c>
      <c r="R636">
        <v>1.6</v>
      </c>
      <c r="S636" t="str">
        <f>IF(Table1[Audit_Score]&gt;3,"Excellent",IF(Table1[Audit_Score]&gt;=2,"Good","Poor"))</f>
        <v>Poor</v>
      </c>
      <c r="T636" t="s">
        <v>2386</v>
      </c>
      <c r="U636" t="s">
        <v>41</v>
      </c>
    </row>
    <row r="637" spans="1:21" x14ac:dyDescent="0.3">
      <c r="A637" t="s">
        <v>2387</v>
      </c>
      <c r="B637" t="s">
        <v>669</v>
      </c>
      <c r="C637" t="s">
        <v>880</v>
      </c>
      <c r="D637" t="s">
        <v>19</v>
      </c>
      <c r="E637" t="s">
        <v>187</v>
      </c>
      <c r="F637" s="3">
        <v>45392</v>
      </c>
      <c r="G637" s="3" t="str">
        <f>TEXT(Table1[[#This Row],[Date]],"dddd")</f>
        <v>Wednesday</v>
      </c>
      <c r="H637" s="3" t="str">
        <f>TEXT(Table1[[#This Row],[Date]],"mmmm")</f>
        <v>April</v>
      </c>
      <c r="I637" s="3" t="str">
        <f>TEXT(Table1[[#This Row],[Date]],"yyyy")</f>
        <v>2024</v>
      </c>
      <c r="J637" t="s">
        <v>2388</v>
      </c>
      <c r="K637">
        <v>23</v>
      </c>
      <c r="L637">
        <v>140.97999999999999</v>
      </c>
      <c r="M637">
        <v>3242.54</v>
      </c>
      <c r="O637" t="s">
        <v>30</v>
      </c>
      <c r="P637" t="s">
        <v>9528</v>
      </c>
      <c r="Q637" t="s">
        <v>23</v>
      </c>
      <c r="R637">
        <v>4</v>
      </c>
      <c r="S637" t="str">
        <f>IF(Table1[Audit_Score]&gt;3,"Excellent",IF(Table1[Audit_Score]&gt;=2,"Good","Poor"))</f>
        <v>Excellent</v>
      </c>
      <c r="T637" t="s">
        <v>2389</v>
      </c>
    </row>
    <row r="638" spans="1:21" x14ac:dyDescent="0.3">
      <c r="A638" t="s">
        <v>2390</v>
      </c>
      <c r="B638" t="s">
        <v>1018</v>
      </c>
      <c r="C638" t="s">
        <v>398</v>
      </c>
      <c r="D638" t="s">
        <v>58</v>
      </c>
      <c r="E638" t="s">
        <v>154</v>
      </c>
      <c r="F638" s="3">
        <v>45449</v>
      </c>
      <c r="G638" s="3" t="str">
        <f>TEXT(Table1[[#This Row],[Date]],"dddd")</f>
        <v>Thursday</v>
      </c>
      <c r="H638" s="3" t="str">
        <f>TEXT(Table1[[#This Row],[Date]],"mmmm")</f>
        <v>June</v>
      </c>
      <c r="I638" s="3" t="str">
        <f>TEXT(Table1[[#This Row],[Date]],"yyyy")</f>
        <v>2024</v>
      </c>
      <c r="J638" t="s">
        <v>2391</v>
      </c>
      <c r="K638">
        <v>29</v>
      </c>
      <c r="L638">
        <v>218.78</v>
      </c>
      <c r="M638">
        <v>6344.62</v>
      </c>
      <c r="O638" t="s">
        <v>105</v>
      </c>
      <c r="P638" t="s">
        <v>9528</v>
      </c>
      <c r="Q638" t="s">
        <v>23</v>
      </c>
      <c r="R638">
        <v>4.4000000000000004</v>
      </c>
      <c r="S638" t="str">
        <f>IF(Table1[Audit_Score]&gt;3,"Excellent",IF(Table1[Audit_Score]&gt;=2,"Good","Poor"))</f>
        <v>Excellent</v>
      </c>
      <c r="T638" t="s">
        <v>2392</v>
      </c>
    </row>
    <row r="639" spans="1:21" x14ac:dyDescent="0.3">
      <c r="A639" t="s">
        <v>2393</v>
      </c>
      <c r="B639" t="s">
        <v>152</v>
      </c>
      <c r="C639" t="s">
        <v>2394</v>
      </c>
      <c r="D639" t="s">
        <v>36</v>
      </c>
      <c r="E639" t="s">
        <v>198</v>
      </c>
      <c r="F639" s="3">
        <v>45641</v>
      </c>
      <c r="G639" s="3" t="str">
        <f>TEXT(Table1[[#This Row],[Date]],"dddd")</f>
        <v>Sunday</v>
      </c>
      <c r="H639" s="3" t="str">
        <f>TEXT(Table1[[#This Row],[Date]],"mmmm")</f>
        <v>December</v>
      </c>
      <c r="I639" s="3" t="str">
        <f>TEXT(Table1[[#This Row],[Date]],"yyyy")</f>
        <v>2024</v>
      </c>
      <c r="J639" t="s">
        <v>2395</v>
      </c>
      <c r="K639">
        <v>43</v>
      </c>
      <c r="L639">
        <v>344.5</v>
      </c>
      <c r="M639">
        <v>14813.5</v>
      </c>
      <c r="O639" t="s">
        <v>22</v>
      </c>
      <c r="P639" t="s">
        <v>9528</v>
      </c>
      <c r="Q639" t="s">
        <v>31</v>
      </c>
      <c r="R639">
        <v>1.6</v>
      </c>
      <c r="S639" t="str">
        <f>IF(Table1[Audit_Score]&gt;3,"Excellent",IF(Table1[Audit_Score]&gt;=2,"Good","Poor"))</f>
        <v>Poor</v>
      </c>
      <c r="T639" t="s">
        <v>2396</v>
      </c>
    </row>
    <row r="640" spans="1:21" x14ac:dyDescent="0.3">
      <c r="A640" t="s">
        <v>2397</v>
      </c>
      <c r="B640" t="s">
        <v>233</v>
      </c>
      <c r="C640" t="s">
        <v>2398</v>
      </c>
      <c r="D640" t="s">
        <v>58</v>
      </c>
      <c r="E640" t="s">
        <v>138</v>
      </c>
      <c r="F640" s="3">
        <v>45954</v>
      </c>
      <c r="G640" s="3" t="str">
        <f>TEXT(Table1[[#This Row],[Date]],"dddd")</f>
        <v>Friday</v>
      </c>
      <c r="H640" s="3" t="str">
        <f>TEXT(Table1[[#This Row],[Date]],"mmmm")</f>
        <v>October</v>
      </c>
      <c r="I640" s="3" t="str">
        <f>TEXT(Table1[[#This Row],[Date]],"yyyy")</f>
        <v>2025</v>
      </c>
      <c r="J640" t="s">
        <v>2399</v>
      </c>
      <c r="K640">
        <v>17</v>
      </c>
      <c r="L640">
        <v>199.27</v>
      </c>
      <c r="M640">
        <v>3387.59</v>
      </c>
      <c r="O640" t="s">
        <v>48</v>
      </c>
      <c r="P640" t="s">
        <v>9529</v>
      </c>
      <c r="Q640" t="s">
        <v>87</v>
      </c>
      <c r="R640">
        <v>1.6</v>
      </c>
      <c r="S640" t="str">
        <f>IF(Table1[Audit_Score]&gt;3,"Excellent",IF(Table1[Audit_Score]&gt;=2,"Good","Poor"))</f>
        <v>Poor</v>
      </c>
      <c r="T640" t="s">
        <v>2400</v>
      </c>
    </row>
    <row r="641" spans="1:21" x14ac:dyDescent="0.3">
      <c r="A641" t="s">
        <v>2401</v>
      </c>
      <c r="B641" t="s">
        <v>1226</v>
      </c>
      <c r="C641" t="s">
        <v>259</v>
      </c>
      <c r="D641" t="s">
        <v>45</v>
      </c>
      <c r="E641" t="s">
        <v>46</v>
      </c>
      <c r="F641" s="3">
        <v>45847</v>
      </c>
      <c r="G641" s="3" t="str">
        <f>TEXT(Table1[[#This Row],[Date]],"dddd")</f>
        <v>Wednesday</v>
      </c>
      <c r="H641" s="3" t="str">
        <f>TEXT(Table1[[#This Row],[Date]],"mmmm")</f>
        <v>July</v>
      </c>
      <c r="I641" s="3" t="str">
        <f>TEXT(Table1[[#This Row],[Date]],"yyyy")</f>
        <v>2025</v>
      </c>
      <c r="J641" t="s">
        <v>2402</v>
      </c>
      <c r="K641">
        <v>32</v>
      </c>
      <c r="L641">
        <v>62.86</v>
      </c>
      <c r="M641">
        <v>2011.52</v>
      </c>
      <c r="O641" t="s">
        <v>22</v>
      </c>
      <c r="P641" t="s">
        <v>9528</v>
      </c>
      <c r="Q641" t="s">
        <v>31</v>
      </c>
      <c r="R641">
        <v>3.4</v>
      </c>
      <c r="S641" t="str">
        <f>IF(Table1[Audit_Score]&gt;3,"Excellent",IF(Table1[Audit_Score]&gt;=2,"Good","Poor"))</f>
        <v>Excellent</v>
      </c>
      <c r="T641" t="s">
        <v>2403</v>
      </c>
    </row>
    <row r="642" spans="1:21" x14ac:dyDescent="0.3">
      <c r="A642" t="s">
        <v>2404</v>
      </c>
      <c r="B642" t="s">
        <v>1668</v>
      </c>
      <c r="C642" t="s">
        <v>1182</v>
      </c>
      <c r="D642" t="s">
        <v>45</v>
      </c>
      <c r="E642" t="s">
        <v>46</v>
      </c>
      <c r="F642" s="3">
        <v>45983</v>
      </c>
      <c r="G642" s="3" t="str">
        <f>TEXT(Table1[[#This Row],[Date]],"dddd")</f>
        <v>Saturday</v>
      </c>
      <c r="H642" s="3" t="str">
        <f>TEXT(Table1[[#This Row],[Date]],"mmmm")</f>
        <v>November</v>
      </c>
      <c r="I642" s="3" t="str">
        <f>TEXT(Table1[[#This Row],[Date]],"yyyy")</f>
        <v>2025</v>
      </c>
      <c r="J642" t="s">
        <v>2405</v>
      </c>
      <c r="K642">
        <v>20</v>
      </c>
      <c r="L642">
        <f>VLOOKUP(Field_Sales_Data!J:J,Product_Info!A:H,7,0)</f>
        <v>0</v>
      </c>
      <c r="M642">
        <v>3921.6</v>
      </c>
      <c r="O642" t="s">
        <v>48</v>
      </c>
      <c r="P642" t="s">
        <v>9528</v>
      </c>
      <c r="Q642" t="s">
        <v>31</v>
      </c>
      <c r="R642">
        <v>3.8</v>
      </c>
      <c r="S642" t="str">
        <f>IF(Table1[Audit_Score]&gt;3,"Excellent",IF(Table1[Audit_Score]&gt;=2,"Good","Poor"))</f>
        <v>Excellent</v>
      </c>
      <c r="T642" t="s">
        <v>2406</v>
      </c>
    </row>
    <row r="643" spans="1:21" x14ac:dyDescent="0.3">
      <c r="A643" t="s">
        <v>2407</v>
      </c>
      <c r="B643" t="s">
        <v>2356</v>
      </c>
      <c r="C643" t="s">
        <v>1921</v>
      </c>
      <c r="D643" t="s">
        <v>19</v>
      </c>
      <c r="E643" t="s">
        <v>187</v>
      </c>
      <c r="F643" s="3">
        <v>45617</v>
      </c>
      <c r="G643" s="3" t="str">
        <f>TEXT(Table1[[#This Row],[Date]],"dddd")</f>
        <v>Thursday</v>
      </c>
      <c r="H643" s="3" t="str">
        <f>TEXT(Table1[[#This Row],[Date]],"mmmm")</f>
        <v>November</v>
      </c>
      <c r="I643" s="3" t="str">
        <f>TEXT(Table1[[#This Row],[Date]],"yyyy")</f>
        <v>2024</v>
      </c>
      <c r="J643" t="s">
        <v>2408</v>
      </c>
      <c r="K643">
        <v>25</v>
      </c>
      <c r="L643">
        <v>63.6</v>
      </c>
      <c r="M643">
        <v>1590</v>
      </c>
      <c r="O643" t="s">
        <v>30</v>
      </c>
      <c r="P643" t="s">
        <v>9529</v>
      </c>
      <c r="Q643" t="s">
        <v>31</v>
      </c>
      <c r="R643">
        <v>4.9000000000000004</v>
      </c>
      <c r="S643" t="str">
        <f>IF(Table1[Audit_Score]&gt;3,"Excellent",IF(Table1[Audit_Score]&gt;=2,"Good","Poor"))</f>
        <v>Excellent</v>
      </c>
      <c r="T643" t="s">
        <v>2409</v>
      </c>
    </row>
    <row r="644" spans="1:21" x14ac:dyDescent="0.3">
      <c r="A644" t="s">
        <v>2410</v>
      </c>
      <c r="B644" t="s">
        <v>101</v>
      </c>
      <c r="C644" t="s">
        <v>338</v>
      </c>
      <c r="D644" t="s">
        <v>19</v>
      </c>
      <c r="E644" t="s">
        <v>187</v>
      </c>
      <c r="F644" s="3">
        <v>45872</v>
      </c>
      <c r="G644" s="3" t="str">
        <f>TEXT(Table1[[#This Row],[Date]],"dddd")</f>
        <v>Sunday</v>
      </c>
      <c r="H644" s="3" t="str">
        <f>TEXT(Table1[[#This Row],[Date]],"mmmm")</f>
        <v>August</v>
      </c>
      <c r="I644" s="3" t="str">
        <f>TEXT(Table1[[#This Row],[Date]],"yyyy")</f>
        <v>2025</v>
      </c>
      <c r="J644" t="s">
        <v>868</v>
      </c>
      <c r="K644">
        <v>41</v>
      </c>
      <c r="L644">
        <v>161.93</v>
      </c>
      <c r="M644">
        <v>6639.13</v>
      </c>
      <c r="O644" t="s">
        <v>48</v>
      </c>
      <c r="P644" t="s">
        <v>9528</v>
      </c>
      <c r="Q644" t="s">
        <v>31</v>
      </c>
      <c r="R644">
        <v>1.7</v>
      </c>
      <c r="S644" t="str">
        <f>IF(Table1[Audit_Score]&gt;3,"Excellent",IF(Table1[Audit_Score]&gt;=2,"Good","Poor"))</f>
        <v>Poor</v>
      </c>
      <c r="T644" t="s">
        <v>2411</v>
      </c>
    </row>
    <row r="645" spans="1:21" x14ac:dyDescent="0.3">
      <c r="A645" t="s">
        <v>2412</v>
      </c>
      <c r="B645" t="s">
        <v>26</v>
      </c>
      <c r="C645" t="s">
        <v>675</v>
      </c>
      <c r="D645" t="s">
        <v>58</v>
      </c>
      <c r="E645" t="s">
        <v>244</v>
      </c>
      <c r="F645" s="3">
        <v>45350</v>
      </c>
      <c r="G645" s="3" t="str">
        <f>TEXT(Table1[[#This Row],[Date]],"dddd")</f>
        <v>Wednesday</v>
      </c>
      <c r="H645" s="3" t="str">
        <f>TEXT(Table1[[#This Row],[Date]],"mmmm")</f>
        <v>February</v>
      </c>
      <c r="I645" s="3" t="str">
        <f>TEXT(Table1[[#This Row],[Date]],"yyyy")</f>
        <v>2024</v>
      </c>
      <c r="J645" t="s">
        <v>2413</v>
      </c>
      <c r="K645">
        <v>48</v>
      </c>
      <c r="L645">
        <v>101.41</v>
      </c>
      <c r="M645">
        <v>4867.68</v>
      </c>
      <c r="O645" t="s">
        <v>48</v>
      </c>
      <c r="P645" t="s">
        <v>9528</v>
      </c>
      <c r="Q645" t="s">
        <v>31</v>
      </c>
      <c r="R645">
        <v>3.4</v>
      </c>
      <c r="S645" t="str">
        <f>IF(Table1[Audit_Score]&gt;3,"Excellent",IF(Table1[Audit_Score]&gt;=2,"Good","Poor"))</f>
        <v>Excellent</v>
      </c>
      <c r="T645" t="s">
        <v>2414</v>
      </c>
    </row>
    <row r="646" spans="1:21" x14ac:dyDescent="0.3">
      <c r="A646" t="s">
        <v>2415</v>
      </c>
      <c r="B646" t="s">
        <v>1259</v>
      </c>
      <c r="C646" t="s">
        <v>27</v>
      </c>
      <c r="D646" t="s">
        <v>19</v>
      </c>
      <c r="E646" t="s">
        <v>28</v>
      </c>
      <c r="F646" s="3">
        <v>45927</v>
      </c>
      <c r="G646" s="3" t="str">
        <f>TEXT(Table1[[#This Row],[Date]],"dddd")</f>
        <v>Saturday</v>
      </c>
      <c r="H646" s="3" t="str">
        <f>TEXT(Table1[[#This Row],[Date]],"mmmm")</f>
        <v>September</v>
      </c>
      <c r="I646" s="3" t="str">
        <f>TEXT(Table1[[#This Row],[Date]],"yyyy")</f>
        <v>2025</v>
      </c>
      <c r="J646" t="s">
        <v>1488</v>
      </c>
      <c r="K646">
        <v>0</v>
      </c>
      <c r="L646">
        <v>149.53</v>
      </c>
      <c r="M646">
        <v>1046.71</v>
      </c>
      <c r="O646" t="s">
        <v>22</v>
      </c>
      <c r="P646" t="s">
        <v>9528</v>
      </c>
      <c r="Q646" t="s">
        <v>87</v>
      </c>
      <c r="R646">
        <v>5</v>
      </c>
      <c r="S646" t="str">
        <f>IF(Table1[Audit_Score]&gt;3,"Excellent",IF(Table1[Audit_Score]&gt;=2,"Good","Poor"))</f>
        <v>Excellent</v>
      </c>
      <c r="T646" t="s">
        <v>2416</v>
      </c>
      <c r="U646" t="s">
        <v>41</v>
      </c>
    </row>
    <row r="647" spans="1:21" x14ac:dyDescent="0.3">
      <c r="A647" t="s">
        <v>2417</v>
      </c>
      <c r="B647" t="s">
        <v>1086</v>
      </c>
      <c r="C647" t="s">
        <v>311</v>
      </c>
      <c r="D647" t="s">
        <v>58</v>
      </c>
      <c r="E647" t="s">
        <v>181</v>
      </c>
      <c r="F647" s="3">
        <v>45963</v>
      </c>
      <c r="G647" s="3" t="str">
        <f>TEXT(Table1[[#This Row],[Date]],"dddd")</f>
        <v>Sunday</v>
      </c>
      <c r="H647" s="3" t="str">
        <f>TEXT(Table1[[#This Row],[Date]],"mmmm")</f>
        <v>November</v>
      </c>
      <c r="I647" s="3" t="str">
        <f>TEXT(Table1[[#This Row],[Date]],"yyyy")</f>
        <v>2025</v>
      </c>
      <c r="J647" t="s">
        <v>1393</v>
      </c>
      <c r="K647">
        <v>40</v>
      </c>
      <c r="L647">
        <v>217.44</v>
      </c>
      <c r="M647">
        <v>8697.6</v>
      </c>
      <c r="O647" t="s">
        <v>67</v>
      </c>
      <c r="P647" t="s">
        <v>9529</v>
      </c>
      <c r="Q647" t="s">
        <v>31</v>
      </c>
      <c r="R647">
        <v>1.6</v>
      </c>
      <c r="S647" t="str">
        <f>IF(Table1[Audit_Score]&gt;3,"Excellent",IF(Table1[Audit_Score]&gt;=2,"Good","Poor"))</f>
        <v>Poor</v>
      </c>
      <c r="T647" t="s">
        <v>2418</v>
      </c>
    </row>
    <row r="648" spans="1:21" x14ac:dyDescent="0.3">
      <c r="A648" t="s">
        <v>2419</v>
      </c>
      <c r="B648" t="s">
        <v>90</v>
      </c>
      <c r="C648" t="s">
        <v>338</v>
      </c>
      <c r="D648" t="s">
        <v>19</v>
      </c>
      <c r="E648" t="s">
        <v>187</v>
      </c>
      <c r="F648" s="3">
        <v>45946</v>
      </c>
      <c r="G648" s="3" t="str">
        <f>TEXT(Table1[[#This Row],[Date]],"dddd")</f>
        <v>Thursday</v>
      </c>
      <c r="H648" s="3" t="str">
        <f>TEXT(Table1[[#This Row],[Date]],"mmmm")</f>
        <v>October</v>
      </c>
      <c r="I648" s="3" t="str">
        <f>TEXT(Table1[[#This Row],[Date]],"yyyy")</f>
        <v>2025</v>
      </c>
      <c r="J648" t="s">
        <v>950</v>
      </c>
      <c r="K648">
        <v>1</v>
      </c>
      <c r="L648">
        <v>137.16</v>
      </c>
      <c r="M648">
        <v>137.16</v>
      </c>
      <c r="O648" t="s">
        <v>22</v>
      </c>
      <c r="P648" t="s">
        <v>9528</v>
      </c>
      <c r="Q648" t="s">
        <v>31</v>
      </c>
      <c r="R648">
        <v>2.2000000000000002</v>
      </c>
      <c r="S648" t="str">
        <f>IF(Table1[Audit_Score]&gt;3,"Excellent",IF(Table1[Audit_Score]&gt;=2,"Good","Poor"))</f>
        <v>Good</v>
      </c>
      <c r="T648" t="s">
        <v>2420</v>
      </c>
    </row>
    <row r="649" spans="1:21" x14ac:dyDescent="0.3">
      <c r="A649" t="s">
        <v>2421</v>
      </c>
      <c r="B649" t="s">
        <v>1956</v>
      </c>
      <c r="C649" t="s">
        <v>2422</v>
      </c>
      <c r="D649" t="s">
        <v>19</v>
      </c>
      <c r="E649" t="s">
        <v>187</v>
      </c>
      <c r="F649" s="3">
        <v>45555</v>
      </c>
      <c r="G649" s="3" t="str">
        <f>TEXT(Table1[[#This Row],[Date]],"dddd")</f>
        <v>Friday</v>
      </c>
      <c r="H649" s="3" t="str">
        <f>TEXT(Table1[[#This Row],[Date]],"mmmm")</f>
        <v>September</v>
      </c>
      <c r="I649" s="3" t="str">
        <f>TEXT(Table1[[#This Row],[Date]],"yyyy")</f>
        <v>2024</v>
      </c>
      <c r="J649" t="s">
        <v>714</v>
      </c>
      <c r="K649">
        <v>37</v>
      </c>
      <c r="L649">
        <v>299.41000000000003</v>
      </c>
      <c r="M649">
        <v>11078.17</v>
      </c>
      <c r="O649" t="s">
        <v>105</v>
      </c>
      <c r="P649" t="s">
        <v>9528</v>
      </c>
      <c r="Q649" t="s">
        <v>31</v>
      </c>
      <c r="R649">
        <v>4</v>
      </c>
      <c r="S649" t="str">
        <f>IF(Table1[Audit_Score]&gt;3,"Excellent",IF(Table1[Audit_Score]&gt;=2,"Good","Poor"))</f>
        <v>Excellent</v>
      </c>
      <c r="T649" t="s">
        <v>2423</v>
      </c>
    </row>
    <row r="650" spans="1:21" x14ac:dyDescent="0.3">
      <c r="A650" t="s">
        <v>2424</v>
      </c>
      <c r="B650" t="s">
        <v>275</v>
      </c>
      <c r="C650" t="s">
        <v>2425</v>
      </c>
      <c r="D650" t="s">
        <v>78</v>
      </c>
      <c r="E650" t="s">
        <v>110</v>
      </c>
      <c r="F650" s="3">
        <v>45570</v>
      </c>
      <c r="G650" s="3" t="str">
        <f>TEXT(Table1[[#This Row],[Date]],"dddd")</f>
        <v>Saturday</v>
      </c>
      <c r="H650" s="3" t="str">
        <f>TEXT(Table1[[#This Row],[Date]],"mmmm")</f>
        <v>October</v>
      </c>
      <c r="I650" s="3" t="str">
        <f>TEXT(Table1[[#This Row],[Date]],"yyyy")</f>
        <v>2024</v>
      </c>
      <c r="J650" t="s">
        <v>2426</v>
      </c>
      <c r="K650">
        <v>46</v>
      </c>
      <c r="L650">
        <v>121.02</v>
      </c>
      <c r="M650">
        <v>5566.92</v>
      </c>
      <c r="O650" t="s">
        <v>39</v>
      </c>
      <c r="P650" t="s">
        <v>9528</v>
      </c>
      <c r="Q650" t="s">
        <v>31</v>
      </c>
      <c r="R650">
        <v>1.8</v>
      </c>
      <c r="S650" t="str">
        <f>IF(Table1[Audit_Score]&gt;3,"Excellent",IF(Table1[Audit_Score]&gt;=2,"Good","Poor"))</f>
        <v>Poor</v>
      </c>
      <c r="T650" t="s">
        <v>2427</v>
      </c>
      <c r="U650" t="s">
        <v>41</v>
      </c>
    </row>
    <row r="651" spans="1:21" x14ac:dyDescent="0.3">
      <c r="A651" t="s">
        <v>2428</v>
      </c>
      <c r="B651" t="s">
        <v>342</v>
      </c>
      <c r="C651" t="s">
        <v>84</v>
      </c>
      <c r="D651" t="s">
        <v>36</v>
      </c>
      <c r="E651" t="s">
        <v>85</v>
      </c>
      <c r="F651" s="3">
        <v>45351</v>
      </c>
      <c r="G651" s="3" t="str">
        <f>TEXT(Table1[[#This Row],[Date]],"dddd")</f>
        <v>Thursday</v>
      </c>
      <c r="H651" s="3" t="str">
        <f>TEXT(Table1[[#This Row],[Date]],"mmmm")</f>
        <v>February</v>
      </c>
      <c r="I651" s="3" t="str">
        <f>TEXT(Table1[[#This Row],[Date]],"yyyy")</f>
        <v>2024</v>
      </c>
      <c r="J651" t="s">
        <v>2429</v>
      </c>
      <c r="K651">
        <v>43</v>
      </c>
      <c r="L651">
        <v>84.85</v>
      </c>
      <c r="M651">
        <v>3648.55</v>
      </c>
      <c r="O651" t="s">
        <v>67</v>
      </c>
      <c r="P651" t="s">
        <v>9528</v>
      </c>
      <c r="Q651" t="s">
        <v>23</v>
      </c>
      <c r="R651">
        <v>2.5</v>
      </c>
      <c r="S651" t="str">
        <f>IF(Table1[Audit_Score]&gt;3,"Excellent",IF(Table1[Audit_Score]&gt;=2,"Good","Poor"))</f>
        <v>Good</v>
      </c>
      <c r="T651" t="s">
        <v>2430</v>
      </c>
    </row>
    <row r="652" spans="1:21" x14ac:dyDescent="0.3">
      <c r="A652" t="s">
        <v>2431</v>
      </c>
      <c r="B652" t="s">
        <v>120</v>
      </c>
      <c r="C652" t="s">
        <v>1129</v>
      </c>
      <c r="D652" t="s">
        <v>19</v>
      </c>
      <c r="E652" t="s">
        <v>92</v>
      </c>
      <c r="F652" s="3">
        <v>45814</v>
      </c>
      <c r="G652" s="3" t="str">
        <f>TEXT(Table1[[#This Row],[Date]],"dddd")</f>
        <v>Friday</v>
      </c>
      <c r="H652" s="3" t="str">
        <f>TEXT(Table1[[#This Row],[Date]],"mmmm")</f>
        <v>June</v>
      </c>
      <c r="I652" s="3" t="str">
        <f>TEXT(Table1[[#This Row],[Date]],"yyyy")</f>
        <v>2025</v>
      </c>
      <c r="J652" t="s">
        <v>942</v>
      </c>
      <c r="K652">
        <v>37</v>
      </c>
      <c r="L652">
        <v>192.52</v>
      </c>
      <c r="M652">
        <v>7123.24</v>
      </c>
      <c r="O652" t="s">
        <v>30</v>
      </c>
      <c r="P652" t="s">
        <v>9529</v>
      </c>
      <c r="Q652" t="s">
        <v>31</v>
      </c>
      <c r="R652">
        <v>3.5</v>
      </c>
      <c r="S652" t="str">
        <f>IF(Table1[Audit_Score]&gt;3,"Excellent",IF(Table1[Audit_Score]&gt;=2,"Good","Poor"))</f>
        <v>Excellent</v>
      </c>
      <c r="T652" t="s">
        <v>2432</v>
      </c>
    </row>
    <row r="653" spans="1:21" x14ac:dyDescent="0.3">
      <c r="A653" t="s">
        <v>2433</v>
      </c>
      <c r="B653" t="s">
        <v>642</v>
      </c>
      <c r="C653" t="s">
        <v>27</v>
      </c>
      <c r="D653" t="s">
        <v>19</v>
      </c>
      <c r="E653" t="s">
        <v>28</v>
      </c>
      <c r="F653" s="3">
        <v>45495</v>
      </c>
      <c r="G653" s="3" t="str">
        <f>TEXT(Table1[[#This Row],[Date]],"dddd")</f>
        <v>Monday</v>
      </c>
      <c r="H653" s="3" t="str">
        <f>TEXT(Table1[[#This Row],[Date]],"mmmm")</f>
        <v>July</v>
      </c>
      <c r="I653" s="3" t="str">
        <f>TEXT(Table1[[#This Row],[Date]],"yyyy")</f>
        <v>2024</v>
      </c>
      <c r="J653" t="s">
        <v>486</v>
      </c>
      <c r="K653">
        <v>20</v>
      </c>
      <c r="L653">
        <v>276.10000000000002</v>
      </c>
      <c r="M653">
        <v>5522</v>
      </c>
      <c r="O653" t="s">
        <v>39</v>
      </c>
      <c r="P653" t="s">
        <v>9528</v>
      </c>
      <c r="Q653" t="s">
        <v>23</v>
      </c>
      <c r="R653">
        <v>3.6</v>
      </c>
      <c r="S653" t="str">
        <f>IF(Table1[Audit_Score]&gt;3,"Excellent",IF(Table1[Audit_Score]&gt;=2,"Good","Poor"))</f>
        <v>Excellent</v>
      </c>
      <c r="T653" t="s">
        <v>2434</v>
      </c>
      <c r="U653" t="s">
        <v>41</v>
      </c>
    </row>
    <row r="654" spans="1:21" x14ac:dyDescent="0.3">
      <c r="A654" t="s">
        <v>2435</v>
      </c>
      <c r="B654" t="s">
        <v>1672</v>
      </c>
      <c r="C654" t="s">
        <v>2173</v>
      </c>
      <c r="D654" t="s">
        <v>45</v>
      </c>
      <c r="E654" t="s">
        <v>160</v>
      </c>
      <c r="F654" s="3">
        <v>45307</v>
      </c>
      <c r="G654" s="3" t="str">
        <f>TEXT(Table1[[#This Row],[Date]],"dddd")</f>
        <v>Tuesday</v>
      </c>
      <c r="H654" s="3" t="str">
        <f>TEXT(Table1[[#This Row],[Date]],"mmmm")</f>
        <v>January</v>
      </c>
      <c r="I654" s="3" t="str">
        <f>TEXT(Table1[[#This Row],[Date]],"yyyy")</f>
        <v>2024</v>
      </c>
      <c r="J654" t="s">
        <v>2436</v>
      </c>
      <c r="K654">
        <v>26</v>
      </c>
      <c r="L654">
        <v>64.209999999999994</v>
      </c>
      <c r="M654">
        <v>1669.46</v>
      </c>
      <c r="O654" t="s">
        <v>67</v>
      </c>
      <c r="P654" t="s">
        <v>9529</v>
      </c>
      <c r="Q654" t="s">
        <v>31</v>
      </c>
      <c r="R654">
        <v>1.2</v>
      </c>
      <c r="S654" t="str">
        <f>IF(Table1[Audit_Score]&gt;3,"Excellent",IF(Table1[Audit_Score]&gt;=2,"Good","Poor"))</f>
        <v>Poor</v>
      </c>
      <c r="T654" t="s">
        <v>2437</v>
      </c>
      <c r="U654" t="s">
        <v>41</v>
      </c>
    </row>
    <row r="655" spans="1:21" x14ac:dyDescent="0.3">
      <c r="A655" t="s">
        <v>2438</v>
      </c>
      <c r="B655" t="s">
        <v>1066</v>
      </c>
      <c r="C655" t="s">
        <v>876</v>
      </c>
      <c r="D655" t="s">
        <v>19</v>
      </c>
      <c r="E655" t="s">
        <v>92</v>
      </c>
      <c r="F655" s="3">
        <v>45783</v>
      </c>
      <c r="G655" s="3" t="str">
        <f>TEXT(Table1[[#This Row],[Date]],"dddd")</f>
        <v>Tuesday</v>
      </c>
      <c r="H655" s="3" t="str">
        <f>TEXT(Table1[[#This Row],[Date]],"mmmm")</f>
        <v>May</v>
      </c>
      <c r="I655" s="3" t="str">
        <f>TEXT(Table1[[#This Row],[Date]],"yyyy")</f>
        <v>2025</v>
      </c>
      <c r="J655" t="s">
        <v>2439</v>
      </c>
      <c r="K655">
        <v>31</v>
      </c>
      <c r="L655">
        <v>118.58</v>
      </c>
      <c r="M655">
        <v>3675.98</v>
      </c>
      <c r="O655" t="s">
        <v>105</v>
      </c>
      <c r="P655" t="s">
        <v>9529</v>
      </c>
      <c r="Q655" t="s">
        <v>31</v>
      </c>
      <c r="R655">
        <v>4.4000000000000004</v>
      </c>
      <c r="S655" t="str">
        <f>IF(Table1[Audit_Score]&gt;3,"Excellent",IF(Table1[Audit_Score]&gt;=2,"Good","Poor"))</f>
        <v>Excellent</v>
      </c>
      <c r="T655" t="s">
        <v>2440</v>
      </c>
    </row>
    <row r="656" spans="1:21" x14ac:dyDescent="0.3">
      <c r="A656" t="s">
        <v>2441</v>
      </c>
      <c r="B656" t="s">
        <v>1115</v>
      </c>
      <c r="C656" t="s">
        <v>1788</v>
      </c>
      <c r="D656" t="s">
        <v>78</v>
      </c>
      <c r="E656" t="s">
        <v>132</v>
      </c>
      <c r="F656" s="3">
        <v>45847</v>
      </c>
      <c r="G656" s="3" t="str">
        <f>TEXT(Table1[[#This Row],[Date]],"dddd")</f>
        <v>Wednesday</v>
      </c>
      <c r="H656" s="3" t="str">
        <f>TEXT(Table1[[#This Row],[Date]],"mmmm")</f>
        <v>July</v>
      </c>
      <c r="I656" s="3" t="str">
        <f>TEXT(Table1[[#This Row],[Date]],"yyyy")</f>
        <v>2025</v>
      </c>
      <c r="J656" t="s">
        <v>1611</v>
      </c>
      <c r="K656">
        <v>25</v>
      </c>
      <c r="L656">
        <v>148.21</v>
      </c>
      <c r="M656">
        <v>3705.25</v>
      </c>
      <c r="O656" t="s">
        <v>67</v>
      </c>
      <c r="P656" t="s">
        <v>9528</v>
      </c>
      <c r="Q656" t="s">
        <v>31</v>
      </c>
      <c r="R656">
        <v>1.3</v>
      </c>
      <c r="S656" t="str">
        <f>IF(Table1[Audit_Score]&gt;3,"Excellent",IF(Table1[Audit_Score]&gt;=2,"Good","Poor"))</f>
        <v>Poor</v>
      </c>
      <c r="T656" t="s">
        <v>2442</v>
      </c>
    </row>
    <row r="657" spans="1:21" x14ac:dyDescent="0.3">
      <c r="A657" t="s">
        <v>2443</v>
      </c>
      <c r="B657" t="s">
        <v>445</v>
      </c>
      <c r="C657" t="s">
        <v>2444</v>
      </c>
      <c r="D657" t="s">
        <v>36</v>
      </c>
      <c r="E657" t="s">
        <v>72</v>
      </c>
      <c r="F657" s="3">
        <v>45303</v>
      </c>
      <c r="G657" s="3" t="str">
        <f>TEXT(Table1[[#This Row],[Date]],"dddd")</f>
        <v>Friday</v>
      </c>
      <c r="H657" s="3" t="str">
        <f>TEXT(Table1[[#This Row],[Date]],"mmmm")</f>
        <v>January</v>
      </c>
      <c r="I657" s="3" t="str">
        <f>TEXT(Table1[[#This Row],[Date]],"yyyy")</f>
        <v>2024</v>
      </c>
      <c r="J657" t="s">
        <v>2445</v>
      </c>
      <c r="K657">
        <v>2</v>
      </c>
      <c r="L657">
        <v>27.73</v>
      </c>
      <c r="M657">
        <v>55.46</v>
      </c>
      <c r="O657" t="s">
        <v>39</v>
      </c>
      <c r="P657" t="s">
        <v>9529</v>
      </c>
      <c r="Q657" t="s">
        <v>31</v>
      </c>
      <c r="R657">
        <v>3.9</v>
      </c>
      <c r="S657" t="str">
        <f>IF(Table1[Audit_Score]&gt;3,"Excellent",IF(Table1[Audit_Score]&gt;=2,"Good","Poor"))</f>
        <v>Excellent</v>
      </c>
      <c r="T657" t="s">
        <v>2446</v>
      </c>
    </row>
    <row r="658" spans="1:21" x14ac:dyDescent="0.3">
      <c r="A658" t="s">
        <v>2447</v>
      </c>
      <c r="B658" t="s">
        <v>911</v>
      </c>
      <c r="C658" t="s">
        <v>71</v>
      </c>
      <c r="D658" t="s">
        <v>36</v>
      </c>
      <c r="E658" t="s">
        <v>72</v>
      </c>
      <c r="F658" s="3">
        <v>45714</v>
      </c>
      <c r="G658" s="3" t="str">
        <f>TEXT(Table1[[#This Row],[Date]],"dddd")</f>
        <v>Wednesday</v>
      </c>
      <c r="H658" s="3" t="str">
        <f>TEXT(Table1[[#This Row],[Date]],"mmmm")</f>
        <v>February</v>
      </c>
      <c r="I658" s="3" t="str">
        <f>TEXT(Table1[[#This Row],[Date]],"yyyy")</f>
        <v>2025</v>
      </c>
      <c r="J658" t="s">
        <v>902</v>
      </c>
      <c r="K658">
        <v>47</v>
      </c>
      <c r="L658">
        <v>33</v>
      </c>
      <c r="M658">
        <v>1551</v>
      </c>
      <c r="O658" t="s">
        <v>105</v>
      </c>
      <c r="P658" t="s">
        <v>9529</v>
      </c>
      <c r="Q658" t="s">
        <v>87</v>
      </c>
      <c r="R658">
        <v>1.7</v>
      </c>
      <c r="S658" t="str">
        <f>IF(Table1[Audit_Score]&gt;3,"Excellent",IF(Table1[Audit_Score]&gt;=2,"Good","Poor"))</f>
        <v>Poor</v>
      </c>
      <c r="T658" t="s">
        <v>2448</v>
      </c>
    </row>
    <row r="659" spans="1:21" x14ac:dyDescent="0.3">
      <c r="A659" t="s">
        <v>2449</v>
      </c>
      <c r="B659" t="s">
        <v>130</v>
      </c>
      <c r="C659" t="s">
        <v>2450</v>
      </c>
      <c r="D659" t="s">
        <v>78</v>
      </c>
      <c r="E659" t="s">
        <v>132</v>
      </c>
      <c r="F659" s="3">
        <v>45660</v>
      </c>
      <c r="G659" s="3" t="str">
        <f>TEXT(Table1[[#This Row],[Date]],"dddd")</f>
        <v>Friday</v>
      </c>
      <c r="H659" s="3" t="str">
        <f>TEXT(Table1[[#This Row],[Date]],"mmmm")</f>
        <v>January</v>
      </c>
      <c r="I659" s="3" t="str">
        <f>TEXT(Table1[[#This Row],[Date]],"yyyy")</f>
        <v>2025</v>
      </c>
      <c r="J659" t="s">
        <v>2451</v>
      </c>
      <c r="K659">
        <v>29</v>
      </c>
      <c r="L659">
        <v>66.709999999999994</v>
      </c>
      <c r="M659">
        <v>1934.59</v>
      </c>
      <c r="O659" t="s">
        <v>30</v>
      </c>
      <c r="P659" t="s">
        <v>9528</v>
      </c>
      <c r="Q659" t="s">
        <v>31</v>
      </c>
      <c r="R659">
        <v>4.2</v>
      </c>
      <c r="S659" t="str">
        <f>IF(Table1[Audit_Score]&gt;3,"Excellent",IF(Table1[Audit_Score]&gt;=2,"Good","Poor"))</f>
        <v>Excellent</v>
      </c>
      <c r="T659" t="s">
        <v>2452</v>
      </c>
    </row>
    <row r="660" spans="1:21" x14ac:dyDescent="0.3">
      <c r="A660" t="s">
        <v>2453</v>
      </c>
      <c r="B660" t="s">
        <v>96</v>
      </c>
      <c r="C660" t="s">
        <v>1378</v>
      </c>
      <c r="D660" t="s">
        <v>78</v>
      </c>
      <c r="E660" t="s">
        <v>110</v>
      </c>
      <c r="F660" s="3">
        <v>45568</v>
      </c>
      <c r="G660" s="3" t="str">
        <f>TEXT(Table1[[#This Row],[Date]],"dddd")</f>
        <v>Thursday</v>
      </c>
      <c r="H660" s="3" t="str">
        <f>TEXT(Table1[[#This Row],[Date]],"mmmm")</f>
        <v>October</v>
      </c>
      <c r="I660" s="3" t="str">
        <f>TEXT(Table1[[#This Row],[Date]],"yyyy")</f>
        <v>2024</v>
      </c>
      <c r="J660" t="s">
        <v>2454</v>
      </c>
      <c r="K660">
        <v>0</v>
      </c>
      <c r="L660">
        <v>44.03</v>
      </c>
      <c r="M660" s="5">
        <v>0</v>
      </c>
      <c r="N660" t="s">
        <v>9532</v>
      </c>
      <c r="O660" t="s">
        <v>22</v>
      </c>
      <c r="P660" t="s">
        <v>9529</v>
      </c>
      <c r="Q660" t="s">
        <v>23</v>
      </c>
      <c r="R660">
        <v>2</v>
      </c>
      <c r="S660" t="str">
        <f>IF(Table1[Audit_Score]&gt;3,"Excellent",IF(Table1[Audit_Score]&gt;=2,"Good","Poor"))</f>
        <v>Good</v>
      </c>
      <c r="T660" t="s">
        <v>2455</v>
      </c>
    </row>
    <row r="661" spans="1:21" x14ac:dyDescent="0.3">
      <c r="A661" t="s">
        <v>2456</v>
      </c>
      <c r="B661" t="s">
        <v>1270</v>
      </c>
      <c r="C661" t="s">
        <v>643</v>
      </c>
      <c r="D661" t="s">
        <v>19</v>
      </c>
      <c r="E661" t="s">
        <v>20</v>
      </c>
      <c r="F661" s="3">
        <v>45885</v>
      </c>
      <c r="G661" s="3" t="str">
        <f>TEXT(Table1[[#This Row],[Date]],"dddd")</f>
        <v>Saturday</v>
      </c>
      <c r="H661" s="3" t="str">
        <f>TEXT(Table1[[#This Row],[Date]],"mmmm")</f>
        <v>August</v>
      </c>
      <c r="I661" s="3" t="str">
        <f>TEXT(Table1[[#This Row],[Date]],"yyyy")</f>
        <v>2025</v>
      </c>
      <c r="J661" t="s">
        <v>2457</v>
      </c>
      <c r="K661">
        <v>42</v>
      </c>
      <c r="L661">
        <v>172.73</v>
      </c>
      <c r="M661">
        <v>7254.66</v>
      </c>
      <c r="O661" t="s">
        <v>105</v>
      </c>
      <c r="P661" t="s">
        <v>9528</v>
      </c>
      <c r="Q661" t="s">
        <v>31</v>
      </c>
      <c r="R661">
        <v>3.3</v>
      </c>
      <c r="S661" t="str">
        <f>IF(Table1[Audit_Score]&gt;3,"Excellent",IF(Table1[Audit_Score]&gt;=2,"Good","Poor"))</f>
        <v>Excellent</v>
      </c>
      <c r="T661" t="s">
        <v>2458</v>
      </c>
    </row>
    <row r="662" spans="1:21" x14ac:dyDescent="0.3">
      <c r="A662" t="s">
        <v>2459</v>
      </c>
      <c r="B662" t="s">
        <v>655</v>
      </c>
      <c r="C662" t="s">
        <v>367</v>
      </c>
      <c r="D662" t="str">
        <f>VLOOKUP(Table1[[#This Row],[City]],Store_Info!C:D,2,0)</f>
        <v>Delta</v>
      </c>
      <c r="E662" t="s">
        <v>244</v>
      </c>
      <c r="F662" s="3">
        <v>45550</v>
      </c>
      <c r="G662" s="3" t="str">
        <f>TEXT(Table1[[#This Row],[Date]],"dddd")</f>
        <v>Sunday</v>
      </c>
      <c r="H662" s="3" t="str">
        <f>TEXT(Table1[[#This Row],[Date]],"mmmm")</f>
        <v>September</v>
      </c>
      <c r="I662" s="3" t="str">
        <f>TEXT(Table1[[#This Row],[Date]],"yyyy")</f>
        <v>2024</v>
      </c>
      <c r="J662" t="s">
        <v>705</v>
      </c>
      <c r="K662">
        <v>3</v>
      </c>
      <c r="L662">
        <v>304.89</v>
      </c>
      <c r="M662">
        <v>914.67</v>
      </c>
      <c r="O662" t="s">
        <v>105</v>
      </c>
      <c r="P662" t="s">
        <v>9528</v>
      </c>
      <c r="Q662" t="s">
        <v>87</v>
      </c>
      <c r="R662">
        <v>2.9</v>
      </c>
      <c r="S662" t="str">
        <f>IF(Table1[Audit_Score]&gt;3,"Excellent",IF(Table1[Audit_Score]&gt;=2,"Good","Poor"))</f>
        <v>Good</v>
      </c>
      <c r="T662" t="s">
        <v>2460</v>
      </c>
      <c r="U662" t="s">
        <v>41</v>
      </c>
    </row>
    <row r="663" spans="1:21" x14ac:dyDescent="0.3">
      <c r="A663" t="s">
        <v>2461</v>
      </c>
      <c r="B663" t="s">
        <v>651</v>
      </c>
      <c r="C663" t="s">
        <v>1303</v>
      </c>
      <c r="D663" t="s">
        <v>19</v>
      </c>
      <c r="E663" t="s">
        <v>92</v>
      </c>
      <c r="F663" s="3">
        <v>45814</v>
      </c>
      <c r="G663" s="3" t="str">
        <f>TEXT(Table1[[#This Row],[Date]],"dddd")</f>
        <v>Friday</v>
      </c>
      <c r="H663" s="3" t="str">
        <f>TEXT(Table1[[#This Row],[Date]],"mmmm")</f>
        <v>June</v>
      </c>
      <c r="I663" s="3" t="str">
        <f>TEXT(Table1[[#This Row],[Date]],"yyyy")</f>
        <v>2025</v>
      </c>
      <c r="J663" t="s">
        <v>786</v>
      </c>
      <c r="K663">
        <v>35</v>
      </c>
      <c r="L663">
        <v>8.49</v>
      </c>
      <c r="M663">
        <v>297.14999999999998</v>
      </c>
      <c r="O663" t="s">
        <v>30</v>
      </c>
      <c r="P663" t="s">
        <v>9528</v>
      </c>
      <c r="Q663" t="s">
        <v>31</v>
      </c>
      <c r="R663">
        <v>4.4000000000000004</v>
      </c>
      <c r="S663" t="str">
        <f>IF(Table1[Audit_Score]&gt;3,"Excellent",IF(Table1[Audit_Score]&gt;=2,"Good","Poor"))</f>
        <v>Excellent</v>
      </c>
      <c r="T663" t="s">
        <v>2462</v>
      </c>
      <c r="U663" t="s">
        <v>41</v>
      </c>
    </row>
    <row r="664" spans="1:21" x14ac:dyDescent="0.3">
      <c r="A664" t="s">
        <v>2463</v>
      </c>
      <c r="B664" t="s">
        <v>2069</v>
      </c>
      <c r="C664" t="s">
        <v>1296</v>
      </c>
      <c r="D664" t="s">
        <v>19</v>
      </c>
      <c r="E664" t="s">
        <v>198</v>
      </c>
      <c r="F664" s="3">
        <v>45764</v>
      </c>
      <c r="G664" s="3" t="str">
        <f>TEXT(Table1[[#This Row],[Date]],"dddd")</f>
        <v>Thursday</v>
      </c>
      <c r="H664" s="3" t="str">
        <f>TEXT(Table1[[#This Row],[Date]],"mmmm")</f>
        <v>April</v>
      </c>
      <c r="I664" s="3" t="str">
        <f>TEXT(Table1[[#This Row],[Date]],"yyyy")</f>
        <v>2025</v>
      </c>
      <c r="J664" t="s">
        <v>1816</v>
      </c>
      <c r="K664">
        <v>49</v>
      </c>
      <c r="L664">
        <v>50.33</v>
      </c>
      <c r="M664">
        <v>2466.17</v>
      </c>
      <c r="O664" t="s">
        <v>48</v>
      </c>
      <c r="P664" t="s">
        <v>9528</v>
      </c>
      <c r="Q664" t="s">
        <v>31</v>
      </c>
      <c r="R664">
        <v>1.7</v>
      </c>
      <c r="S664" t="str">
        <f>IF(Table1[Audit_Score]&gt;3,"Excellent",IF(Table1[Audit_Score]&gt;=2,"Good","Poor"))</f>
        <v>Poor</v>
      </c>
      <c r="T664" t="s">
        <v>2464</v>
      </c>
    </row>
    <row r="665" spans="1:21" x14ac:dyDescent="0.3">
      <c r="A665" t="s">
        <v>2465</v>
      </c>
      <c r="B665" t="s">
        <v>894</v>
      </c>
      <c r="C665" t="s">
        <v>1410</v>
      </c>
      <c r="D665" t="str">
        <f>VLOOKUP(Table1[[#This Row],[City]],Store_Info!C:D,2,0)</f>
        <v>Cairo</v>
      </c>
      <c r="E665" t="s">
        <v>28</v>
      </c>
      <c r="F665" s="3">
        <v>45839</v>
      </c>
      <c r="G665" s="3" t="str">
        <f>TEXT(Table1[[#This Row],[Date]],"dddd")</f>
        <v>Tuesday</v>
      </c>
      <c r="H665" s="3" t="str">
        <f>TEXT(Table1[[#This Row],[Date]],"mmmm")</f>
        <v>July</v>
      </c>
      <c r="I665" s="3" t="str">
        <f>TEXT(Table1[[#This Row],[Date]],"yyyy")</f>
        <v>2025</v>
      </c>
      <c r="J665" t="s">
        <v>573</v>
      </c>
      <c r="K665">
        <v>42</v>
      </c>
      <c r="L665">
        <v>413.2</v>
      </c>
      <c r="M665">
        <v>17354.400000000001</v>
      </c>
      <c r="O665" t="s">
        <v>48</v>
      </c>
      <c r="P665" t="s">
        <v>9529</v>
      </c>
      <c r="Q665" t="s">
        <v>23</v>
      </c>
      <c r="R665">
        <v>5</v>
      </c>
      <c r="S665" t="str">
        <f>IF(Table1[Audit_Score]&gt;3,"Excellent",IF(Table1[Audit_Score]&gt;=2,"Good","Poor"))</f>
        <v>Excellent</v>
      </c>
      <c r="T665" t="s">
        <v>2466</v>
      </c>
    </row>
    <row r="666" spans="1:21" x14ac:dyDescent="0.3">
      <c r="A666" t="s">
        <v>2467</v>
      </c>
      <c r="B666" t="s">
        <v>2241</v>
      </c>
      <c r="C666" t="s">
        <v>975</v>
      </c>
      <c r="D666" t="s">
        <v>19</v>
      </c>
      <c r="E666" t="s">
        <v>92</v>
      </c>
      <c r="F666" s="3">
        <v>45533</v>
      </c>
      <c r="G666" s="3" t="str">
        <f>TEXT(Table1[[#This Row],[Date]],"dddd")</f>
        <v>Thursday</v>
      </c>
      <c r="H666" s="3" t="str">
        <f>TEXT(Table1[[#This Row],[Date]],"mmmm")</f>
        <v>August</v>
      </c>
      <c r="I666" s="3" t="str">
        <f>TEXT(Table1[[#This Row],[Date]],"yyyy")</f>
        <v>2024</v>
      </c>
      <c r="J666" t="s">
        <v>2468</v>
      </c>
      <c r="K666">
        <v>13</v>
      </c>
      <c r="L666">
        <v>231.01</v>
      </c>
      <c r="M666">
        <v>3003.13</v>
      </c>
      <c r="O666" t="s">
        <v>105</v>
      </c>
      <c r="P666" t="s">
        <v>9528</v>
      </c>
      <c r="Q666" t="s">
        <v>31</v>
      </c>
      <c r="R666">
        <v>1.6</v>
      </c>
      <c r="S666" t="str">
        <f>IF(Table1[Audit_Score]&gt;3,"Excellent",IF(Table1[Audit_Score]&gt;=2,"Good","Poor"))</f>
        <v>Poor</v>
      </c>
      <c r="T666" t="s">
        <v>2469</v>
      </c>
    </row>
    <row r="667" spans="1:21" x14ac:dyDescent="0.3">
      <c r="A667" t="s">
        <v>2470</v>
      </c>
      <c r="B667" t="s">
        <v>501</v>
      </c>
      <c r="C667" t="s">
        <v>1283</v>
      </c>
      <c r="D667" t="s">
        <v>36</v>
      </c>
      <c r="E667" t="s">
        <v>198</v>
      </c>
      <c r="F667" s="3">
        <v>45923</v>
      </c>
      <c r="G667" s="3" t="str">
        <f>TEXT(Table1[[#This Row],[Date]],"dddd")</f>
        <v>Tuesday</v>
      </c>
      <c r="H667" s="3" t="str">
        <f>TEXT(Table1[[#This Row],[Date]],"mmmm")</f>
        <v>September</v>
      </c>
      <c r="I667" s="3" t="str">
        <f>TEXT(Table1[[#This Row],[Date]],"yyyy")</f>
        <v>2025</v>
      </c>
      <c r="J667" t="s">
        <v>2471</v>
      </c>
      <c r="K667">
        <v>3</v>
      </c>
      <c r="L667">
        <v>10.34</v>
      </c>
      <c r="M667">
        <v>31.02</v>
      </c>
      <c r="O667" t="s">
        <v>67</v>
      </c>
      <c r="P667" t="s">
        <v>9528</v>
      </c>
      <c r="Q667" t="s">
        <v>31</v>
      </c>
      <c r="R667">
        <v>2.8</v>
      </c>
      <c r="S667" t="str">
        <f>IF(Table1[Audit_Score]&gt;3,"Excellent",IF(Table1[Audit_Score]&gt;=2,"Good","Poor"))</f>
        <v>Good</v>
      </c>
      <c r="T667" t="s">
        <v>2472</v>
      </c>
    </row>
    <row r="668" spans="1:21" x14ac:dyDescent="0.3">
      <c r="A668" t="s">
        <v>2473</v>
      </c>
      <c r="B668" t="s">
        <v>126</v>
      </c>
      <c r="C668" t="s">
        <v>1132</v>
      </c>
      <c r="D668" t="s">
        <v>19</v>
      </c>
      <c r="E668" t="s">
        <v>28</v>
      </c>
      <c r="F668" s="3">
        <v>45465</v>
      </c>
      <c r="G668" s="3" t="str">
        <f>TEXT(Table1[[#This Row],[Date]],"dddd")</f>
        <v>Saturday</v>
      </c>
      <c r="H668" s="3" t="str">
        <f>TEXT(Table1[[#This Row],[Date]],"mmmm")</f>
        <v>June</v>
      </c>
      <c r="I668" s="3" t="str">
        <f>TEXT(Table1[[#This Row],[Date]],"yyyy")</f>
        <v>2024</v>
      </c>
      <c r="J668" t="s">
        <v>1777</v>
      </c>
      <c r="K668">
        <v>25</v>
      </c>
      <c r="L668">
        <v>136.59</v>
      </c>
      <c r="M668">
        <v>3414.75</v>
      </c>
      <c r="O668" t="s">
        <v>39</v>
      </c>
      <c r="P668" t="s">
        <v>9528</v>
      </c>
      <c r="Q668" t="s">
        <v>87</v>
      </c>
      <c r="R668">
        <v>3.2</v>
      </c>
      <c r="S668" t="str">
        <f>IF(Table1[Audit_Score]&gt;3,"Excellent",IF(Table1[Audit_Score]&gt;=2,"Good","Poor"))</f>
        <v>Excellent</v>
      </c>
      <c r="T668" t="s">
        <v>2474</v>
      </c>
    </row>
    <row r="669" spans="1:21" x14ac:dyDescent="0.3">
      <c r="A669" t="s">
        <v>2475</v>
      </c>
      <c r="B669" t="s">
        <v>2151</v>
      </c>
      <c r="C669" t="s">
        <v>422</v>
      </c>
      <c r="D669" t="s">
        <v>78</v>
      </c>
      <c r="E669" t="s">
        <v>132</v>
      </c>
      <c r="F669" s="3">
        <v>45473</v>
      </c>
      <c r="G669" s="3" t="str">
        <f>TEXT(Table1[[#This Row],[Date]],"dddd")</f>
        <v>Sunday</v>
      </c>
      <c r="H669" s="3" t="str">
        <f>TEXT(Table1[[#This Row],[Date]],"mmmm")</f>
        <v>June</v>
      </c>
      <c r="I669" s="3" t="str">
        <f>TEXT(Table1[[#This Row],[Date]],"yyyy")</f>
        <v>2024</v>
      </c>
      <c r="J669" t="s">
        <v>2476</v>
      </c>
      <c r="K669">
        <v>38</v>
      </c>
      <c r="L669">
        <v>421.44</v>
      </c>
      <c r="M669">
        <v>16014.72</v>
      </c>
      <c r="O669" t="s">
        <v>22</v>
      </c>
      <c r="P669" t="s">
        <v>9529</v>
      </c>
      <c r="Q669" t="s">
        <v>31</v>
      </c>
      <c r="R669">
        <v>2.5</v>
      </c>
      <c r="S669" t="str">
        <f>IF(Table1[Audit_Score]&gt;3,"Excellent",IF(Table1[Audit_Score]&gt;=2,"Good","Poor"))</f>
        <v>Good</v>
      </c>
      <c r="T669" t="s">
        <v>2477</v>
      </c>
    </row>
    <row r="670" spans="1:21" x14ac:dyDescent="0.3">
      <c r="A670" t="s">
        <v>2478</v>
      </c>
      <c r="B670" t="s">
        <v>1625</v>
      </c>
      <c r="C670" t="s">
        <v>967</v>
      </c>
      <c r="D670" t="s">
        <v>19</v>
      </c>
      <c r="E670" t="s">
        <v>187</v>
      </c>
      <c r="F670" s="3">
        <v>45822</v>
      </c>
      <c r="G670" s="3" t="str">
        <f>TEXT(Table1[[#This Row],[Date]],"dddd")</f>
        <v>Saturday</v>
      </c>
      <c r="H670" s="3" t="str">
        <f>TEXT(Table1[[#This Row],[Date]],"mmmm")</f>
        <v>June</v>
      </c>
      <c r="I670" s="3" t="str">
        <f>TEXT(Table1[[#This Row],[Date]],"yyyy")</f>
        <v>2025</v>
      </c>
      <c r="J670" t="s">
        <v>2479</v>
      </c>
      <c r="K670">
        <v>28</v>
      </c>
      <c r="L670">
        <v>58.74</v>
      </c>
      <c r="M670">
        <v>1644.72</v>
      </c>
      <c r="O670" t="s">
        <v>39</v>
      </c>
      <c r="P670" t="s">
        <v>9529</v>
      </c>
      <c r="Q670" t="s">
        <v>31</v>
      </c>
      <c r="R670">
        <v>2.2000000000000002</v>
      </c>
      <c r="S670" t="str">
        <f>IF(Table1[Audit_Score]&gt;3,"Excellent",IF(Table1[Audit_Score]&gt;=2,"Good","Poor"))</f>
        <v>Good</v>
      </c>
      <c r="T670" t="s">
        <v>2480</v>
      </c>
    </row>
    <row r="671" spans="1:21" x14ac:dyDescent="0.3">
      <c r="A671" t="s">
        <v>2481</v>
      </c>
      <c r="B671" t="s">
        <v>1289</v>
      </c>
      <c r="C671" t="s">
        <v>285</v>
      </c>
      <c r="D671" t="s">
        <v>19</v>
      </c>
      <c r="E671" t="s">
        <v>20</v>
      </c>
      <c r="F671" s="3">
        <v>45595</v>
      </c>
      <c r="G671" s="3" t="str">
        <f>TEXT(Table1[[#This Row],[Date]],"dddd")</f>
        <v>Wednesday</v>
      </c>
      <c r="H671" s="3" t="str">
        <f>TEXT(Table1[[#This Row],[Date]],"mmmm")</f>
        <v>October</v>
      </c>
      <c r="I671" s="3" t="str">
        <f>TEXT(Table1[[#This Row],[Date]],"yyyy")</f>
        <v>2024</v>
      </c>
      <c r="J671" t="s">
        <v>2236</v>
      </c>
      <c r="K671">
        <v>47</v>
      </c>
      <c r="L671">
        <v>345.85</v>
      </c>
      <c r="M671">
        <v>16254.95</v>
      </c>
      <c r="O671" t="s">
        <v>67</v>
      </c>
      <c r="P671" t="s">
        <v>9528</v>
      </c>
      <c r="Q671" t="s">
        <v>31</v>
      </c>
      <c r="R671">
        <v>2.6</v>
      </c>
      <c r="S671" t="str">
        <f>IF(Table1[Audit_Score]&gt;3,"Excellent",IF(Table1[Audit_Score]&gt;=2,"Good","Poor"))</f>
        <v>Good</v>
      </c>
      <c r="T671" t="s">
        <v>2482</v>
      </c>
    </row>
    <row r="672" spans="1:21" x14ac:dyDescent="0.3">
      <c r="A672" t="s">
        <v>2483</v>
      </c>
      <c r="B672" t="s">
        <v>762</v>
      </c>
      <c r="C672" t="s">
        <v>325</v>
      </c>
      <c r="D672" t="s">
        <v>36</v>
      </c>
      <c r="E672" t="s">
        <v>72</v>
      </c>
      <c r="F672" s="3">
        <v>45555</v>
      </c>
      <c r="G672" s="3" t="str">
        <f>TEXT(Table1[[#This Row],[Date]],"dddd")</f>
        <v>Friday</v>
      </c>
      <c r="H672" s="3" t="str">
        <f>TEXT(Table1[[#This Row],[Date]],"mmmm")</f>
        <v>September</v>
      </c>
      <c r="I672" s="3" t="str">
        <f>TEXT(Table1[[#This Row],[Date]],"yyyy")</f>
        <v>2024</v>
      </c>
      <c r="J672" t="s">
        <v>2484</v>
      </c>
      <c r="K672">
        <v>31</v>
      </c>
      <c r="L672">
        <v>292.86</v>
      </c>
      <c r="M672">
        <v>9078.66</v>
      </c>
      <c r="O672" t="s">
        <v>105</v>
      </c>
      <c r="P672" t="s">
        <v>9528</v>
      </c>
      <c r="Q672" t="s">
        <v>31</v>
      </c>
      <c r="R672">
        <v>3.6</v>
      </c>
      <c r="S672" t="str">
        <f>IF(Table1[Audit_Score]&gt;3,"Excellent",IF(Table1[Audit_Score]&gt;=2,"Good","Poor"))</f>
        <v>Excellent</v>
      </c>
      <c r="T672" t="s">
        <v>2485</v>
      </c>
    </row>
    <row r="673" spans="1:21" x14ac:dyDescent="0.3">
      <c r="A673" t="s">
        <v>2486</v>
      </c>
      <c r="B673" t="s">
        <v>459</v>
      </c>
      <c r="C673" t="s">
        <v>372</v>
      </c>
      <c r="D673" t="s">
        <v>78</v>
      </c>
      <c r="E673" t="s">
        <v>122</v>
      </c>
      <c r="F673" s="3">
        <v>45486</v>
      </c>
      <c r="G673" s="3" t="str">
        <f>TEXT(Table1[[#This Row],[Date]],"dddd")</f>
        <v>Saturday</v>
      </c>
      <c r="H673" s="3" t="str">
        <f>TEXT(Table1[[#This Row],[Date]],"mmmm")</f>
        <v>July</v>
      </c>
      <c r="I673" s="3" t="str">
        <f>TEXT(Table1[[#This Row],[Date]],"yyyy")</f>
        <v>2024</v>
      </c>
      <c r="J673" t="s">
        <v>2487</v>
      </c>
      <c r="K673">
        <v>15</v>
      </c>
      <c r="L673">
        <v>160.82</v>
      </c>
      <c r="M673">
        <v>2412.3000000000002</v>
      </c>
      <c r="O673" t="s">
        <v>48</v>
      </c>
      <c r="P673" t="s">
        <v>9528</v>
      </c>
      <c r="Q673" t="s">
        <v>23</v>
      </c>
      <c r="R673">
        <v>3.3</v>
      </c>
      <c r="S673" t="str">
        <f>IF(Table1[Audit_Score]&gt;3,"Excellent",IF(Table1[Audit_Score]&gt;=2,"Good","Poor"))</f>
        <v>Excellent</v>
      </c>
      <c r="T673" t="s">
        <v>2488</v>
      </c>
    </row>
    <row r="674" spans="1:21" x14ac:dyDescent="0.3">
      <c r="A674" t="s">
        <v>2489</v>
      </c>
      <c r="B674" t="s">
        <v>2028</v>
      </c>
      <c r="C674" t="s">
        <v>1361</v>
      </c>
      <c r="D674" t="s">
        <v>58</v>
      </c>
      <c r="E674" t="s">
        <v>244</v>
      </c>
      <c r="F674" s="3">
        <v>45923</v>
      </c>
      <c r="G674" s="3" t="str">
        <f>TEXT(Table1[[#This Row],[Date]],"dddd")</f>
        <v>Tuesday</v>
      </c>
      <c r="H674" s="3" t="str">
        <f>TEXT(Table1[[#This Row],[Date]],"mmmm")</f>
        <v>September</v>
      </c>
      <c r="I674" s="3" t="str">
        <f>TEXT(Table1[[#This Row],[Date]],"yyyy")</f>
        <v>2025</v>
      </c>
      <c r="J674" t="s">
        <v>2490</v>
      </c>
      <c r="K674">
        <v>49</v>
      </c>
      <c r="L674">
        <v>319.77999999999997</v>
      </c>
      <c r="M674">
        <v>15669.22</v>
      </c>
      <c r="O674" t="s">
        <v>30</v>
      </c>
      <c r="P674" t="s">
        <v>9528</v>
      </c>
      <c r="Q674" t="s">
        <v>23</v>
      </c>
      <c r="R674">
        <v>1.7</v>
      </c>
      <c r="S674" t="str">
        <f>IF(Table1[Audit_Score]&gt;3,"Excellent",IF(Table1[Audit_Score]&gt;=2,"Good","Poor"))</f>
        <v>Poor</v>
      </c>
      <c r="T674" t="s">
        <v>2491</v>
      </c>
      <c r="U674" t="s">
        <v>41</v>
      </c>
    </row>
    <row r="675" spans="1:21" x14ac:dyDescent="0.3">
      <c r="A675" t="s">
        <v>2492</v>
      </c>
      <c r="B675" t="s">
        <v>484</v>
      </c>
      <c r="C675" t="s">
        <v>306</v>
      </c>
      <c r="D675" t="s">
        <v>19</v>
      </c>
      <c r="E675" t="s">
        <v>198</v>
      </c>
      <c r="F675" s="3">
        <v>45608</v>
      </c>
      <c r="G675" s="3" t="str">
        <f>TEXT(Table1[[#This Row],[Date]],"dddd")</f>
        <v>Tuesday</v>
      </c>
      <c r="H675" s="3" t="str">
        <f>TEXT(Table1[[#This Row],[Date]],"mmmm")</f>
        <v>November</v>
      </c>
      <c r="I675" s="3" t="str">
        <f>TEXT(Table1[[#This Row],[Date]],"yyyy")</f>
        <v>2024</v>
      </c>
      <c r="J675" t="s">
        <v>260</v>
      </c>
      <c r="K675">
        <v>3</v>
      </c>
      <c r="L675">
        <v>333.81</v>
      </c>
      <c r="M675">
        <v>1001.43</v>
      </c>
      <c r="O675" t="s">
        <v>22</v>
      </c>
      <c r="P675" t="s">
        <v>9529</v>
      </c>
      <c r="Q675" t="s">
        <v>87</v>
      </c>
      <c r="R675">
        <v>4.4000000000000004</v>
      </c>
      <c r="S675" t="str">
        <f>IF(Table1[Audit_Score]&gt;3,"Excellent",IF(Table1[Audit_Score]&gt;=2,"Good","Poor"))</f>
        <v>Excellent</v>
      </c>
      <c r="T675" t="s">
        <v>2493</v>
      </c>
    </row>
    <row r="676" spans="1:21" x14ac:dyDescent="0.3">
      <c r="A676" t="s">
        <v>2494</v>
      </c>
      <c r="B676" t="s">
        <v>1140</v>
      </c>
      <c r="C676" t="s">
        <v>2495</v>
      </c>
      <c r="D676" t="s">
        <v>19</v>
      </c>
      <c r="E676" t="s">
        <v>198</v>
      </c>
      <c r="F676" s="3">
        <v>45674</v>
      </c>
      <c r="G676" s="3" t="str">
        <f>TEXT(Table1[[#This Row],[Date]],"dddd")</f>
        <v>Friday</v>
      </c>
      <c r="H676" s="3" t="str">
        <f>TEXT(Table1[[#This Row],[Date]],"mmmm")</f>
        <v>January</v>
      </c>
      <c r="I676" s="3" t="str">
        <f>TEXT(Table1[[#This Row],[Date]],"yyyy")</f>
        <v>2025</v>
      </c>
      <c r="J676" t="s">
        <v>2496</v>
      </c>
      <c r="K676">
        <v>45</v>
      </c>
      <c r="L676">
        <v>71.03</v>
      </c>
      <c r="M676">
        <v>3196.35</v>
      </c>
      <c r="O676" t="s">
        <v>22</v>
      </c>
      <c r="P676" t="s">
        <v>9529</v>
      </c>
      <c r="Q676" t="s">
        <v>23</v>
      </c>
      <c r="R676">
        <v>2.1</v>
      </c>
      <c r="S676" t="str">
        <f>IF(Table1[Audit_Score]&gt;3,"Excellent",IF(Table1[Audit_Score]&gt;=2,"Good","Poor"))</f>
        <v>Good</v>
      </c>
      <c r="T676" t="s">
        <v>2497</v>
      </c>
    </row>
    <row r="677" spans="1:21" x14ac:dyDescent="0.3">
      <c r="A677" t="s">
        <v>2498</v>
      </c>
      <c r="B677" t="s">
        <v>1245</v>
      </c>
      <c r="C677" t="s">
        <v>810</v>
      </c>
      <c r="D677" t="s">
        <v>58</v>
      </c>
      <c r="E677" t="s">
        <v>154</v>
      </c>
      <c r="F677" s="3">
        <v>45882</v>
      </c>
      <c r="G677" s="3" t="str">
        <f>TEXT(Table1[[#This Row],[Date]],"dddd")</f>
        <v>Wednesday</v>
      </c>
      <c r="H677" s="3" t="str">
        <f>TEXT(Table1[[#This Row],[Date]],"mmmm")</f>
        <v>August</v>
      </c>
      <c r="I677" s="3" t="str">
        <f>TEXT(Table1[[#This Row],[Date]],"yyyy")</f>
        <v>2025</v>
      </c>
      <c r="J677" t="s">
        <v>2499</v>
      </c>
      <c r="K677">
        <v>47</v>
      </c>
      <c r="L677">
        <v>150.68</v>
      </c>
      <c r="M677">
        <v>7081.96</v>
      </c>
      <c r="O677" t="s">
        <v>39</v>
      </c>
      <c r="P677" t="s">
        <v>9528</v>
      </c>
      <c r="Q677" t="s">
        <v>87</v>
      </c>
      <c r="R677">
        <v>2.8</v>
      </c>
      <c r="S677" t="str">
        <f>IF(Table1[Audit_Score]&gt;3,"Excellent",IF(Table1[Audit_Score]&gt;=2,"Good","Poor"))</f>
        <v>Good</v>
      </c>
      <c r="T677" t="s">
        <v>2500</v>
      </c>
      <c r="U677" t="s">
        <v>41</v>
      </c>
    </row>
    <row r="678" spans="1:21" x14ac:dyDescent="0.3">
      <c r="A678" t="s">
        <v>2501</v>
      </c>
      <c r="B678" t="s">
        <v>1414</v>
      </c>
      <c r="C678" t="s">
        <v>1649</v>
      </c>
      <c r="D678" t="s">
        <v>36</v>
      </c>
      <c r="E678" t="s">
        <v>37</v>
      </c>
      <c r="F678" s="3">
        <v>45575</v>
      </c>
      <c r="G678" s="3" t="str">
        <f>TEXT(Table1[[#This Row],[Date]],"dddd")</f>
        <v>Thursday</v>
      </c>
      <c r="H678" s="3" t="str">
        <f>TEXT(Table1[[#This Row],[Date]],"mmmm")</f>
        <v>October</v>
      </c>
      <c r="I678" s="3" t="str">
        <f>TEXT(Table1[[#This Row],[Date]],"yyyy")</f>
        <v>2024</v>
      </c>
      <c r="J678" t="s">
        <v>1469</v>
      </c>
      <c r="K678">
        <v>46</v>
      </c>
      <c r="L678">
        <v>241.88</v>
      </c>
      <c r="M678">
        <v>11126.48</v>
      </c>
      <c r="O678" t="s">
        <v>48</v>
      </c>
      <c r="P678" t="s">
        <v>9528</v>
      </c>
      <c r="Q678" t="s">
        <v>31</v>
      </c>
      <c r="R678">
        <v>4.5999999999999996</v>
      </c>
      <c r="S678" t="str">
        <f>IF(Table1[Audit_Score]&gt;3,"Excellent",IF(Table1[Audit_Score]&gt;=2,"Good","Poor"))</f>
        <v>Excellent</v>
      </c>
      <c r="T678" t="s">
        <v>2502</v>
      </c>
      <c r="U678" t="s">
        <v>41</v>
      </c>
    </row>
    <row r="679" spans="1:21" x14ac:dyDescent="0.3">
      <c r="A679" t="s">
        <v>2503</v>
      </c>
      <c r="B679" t="s">
        <v>34</v>
      </c>
      <c r="C679" t="s">
        <v>1070</v>
      </c>
      <c r="D679" t="s">
        <v>19</v>
      </c>
      <c r="E679" t="s">
        <v>20</v>
      </c>
      <c r="F679" s="3">
        <v>45446</v>
      </c>
      <c r="G679" s="3" t="str">
        <f>TEXT(Table1[[#This Row],[Date]],"dddd")</f>
        <v>Monday</v>
      </c>
      <c r="H679" s="3" t="str">
        <f>TEXT(Table1[[#This Row],[Date]],"mmmm")</f>
        <v>June</v>
      </c>
      <c r="I679" s="3" t="str">
        <f>TEXT(Table1[[#This Row],[Date]],"yyyy")</f>
        <v>2024</v>
      </c>
      <c r="J679" t="s">
        <v>2504</v>
      </c>
      <c r="K679">
        <v>1</v>
      </c>
      <c r="L679">
        <v>100.75</v>
      </c>
      <c r="M679">
        <v>100.75</v>
      </c>
      <c r="O679" t="s">
        <v>48</v>
      </c>
      <c r="P679" t="s">
        <v>9528</v>
      </c>
      <c r="Q679" t="s">
        <v>87</v>
      </c>
      <c r="R679">
        <v>4.9000000000000004</v>
      </c>
      <c r="S679" t="str">
        <f>IF(Table1[Audit_Score]&gt;3,"Excellent",IF(Table1[Audit_Score]&gt;=2,"Good","Poor"))</f>
        <v>Excellent</v>
      </c>
      <c r="T679" t="s">
        <v>2505</v>
      </c>
    </row>
    <row r="680" spans="1:21" x14ac:dyDescent="0.3">
      <c r="A680" t="s">
        <v>2506</v>
      </c>
      <c r="B680" t="s">
        <v>1347</v>
      </c>
      <c r="C680" t="s">
        <v>2507</v>
      </c>
      <c r="D680" t="s">
        <v>36</v>
      </c>
      <c r="E680" t="s">
        <v>72</v>
      </c>
      <c r="F680" s="3">
        <v>45704</v>
      </c>
      <c r="G680" s="3" t="str">
        <f>TEXT(Table1[[#This Row],[Date]],"dddd")</f>
        <v>Sunday</v>
      </c>
      <c r="H680" s="3" t="str">
        <f>TEXT(Table1[[#This Row],[Date]],"mmmm")</f>
        <v>February</v>
      </c>
      <c r="I680" s="3" t="str">
        <f>TEXT(Table1[[#This Row],[Date]],"yyyy")</f>
        <v>2025</v>
      </c>
      <c r="J680" t="s">
        <v>2508</v>
      </c>
      <c r="K680">
        <v>45</v>
      </c>
      <c r="L680">
        <v>1505.8</v>
      </c>
      <c r="M680">
        <v>67761</v>
      </c>
      <c r="O680" t="s">
        <v>67</v>
      </c>
      <c r="P680" t="s">
        <v>9528</v>
      </c>
      <c r="Q680" t="s">
        <v>31</v>
      </c>
      <c r="R680">
        <v>1.9</v>
      </c>
      <c r="S680" t="str">
        <f>IF(Table1[Audit_Score]&gt;3,"Excellent",IF(Table1[Audit_Score]&gt;=2,"Good","Poor"))</f>
        <v>Poor</v>
      </c>
      <c r="T680" t="s">
        <v>2509</v>
      </c>
    </row>
    <row r="681" spans="1:21" x14ac:dyDescent="0.3">
      <c r="A681" t="s">
        <v>2510</v>
      </c>
      <c r="B681" t="s">
        <v>2511</v>
      </c>
      <c r="C681" t="s">
        <v>763</v>
      </c>
      <c r="D681" t="s">
        <v>19</v>
      </c>
      <c r="E681" t="s">
        <v>20</v>
      </c>
      <c r="F681" s="3">
        <v>45647</v>
      </c>
      <c r="G681" s="3" t="str">
        <f>TEXT(Table1[[#This Row],[Date]],"dddd")</f>
        <v>Saturday</v>
      </c>
      <c r="H681" s="3" t="str">
        <f>TEXT(Table1[[#This Row],[Date]],"mmmm")</f>
        <v>December</v>
      </c>
      <c r="I681" s="3" t="str">
        <f>TEXT(Table1[[#This Row],[Date]],"yyyy")</f>
        <v>2024</v>
      </c>
      <c r="J681" t="s">
        <v>2512</v>
      </c>
      <c r="K681">
        <v>3</v>
      </c>
      <c r="L681">
        <v>276.27999999999997</v>
      </c>
      <c r="M681">
        <v>828.84</v>
      </c>
      <c r="O681" t="s">
        <v>39</v>
      </c>
      <c r="P681" t="s">
        <v>9528</v>
      </c>
      <c r="Q681" t="s">
        <v>23</v>
      </c>
      <c r="R681">
        <v>1.6</v>
      </c>
      <c r="S681" t="str">
        <f>IF(Table1[Audit_Score]&gt;3,"Excellent",IF(Table1[Audit_Score]&gt;=2,"Good","Poor"))</f>
        <v>Poor</v>
      </c>
      <c r="T681" t="s">
        <v>2513</v>
      </c>
    </row>
    <row r="682" spans="1:21" x14ac:dyDescent="0.3">
      <c r="A682" t="s">
        <v>2514</v>
      </c>
      <c r="B682" t="s">
        <v>1807</v>
      </c>
      <c r="C682" t="s">
        <v>1659</v>
      </c>
      <c r="D682" t="s">
        <v>36</v>
      </c>
      <c r="E682" t="s">
        <v>198</v>
      </c>
      <c r="F682" s="3">
        <v>45926</v>
      </c>
      <c r="G682" s="3" t="str">
        <f>TEXT(Table1[[#This Row],[Date]],"dddd")</f>
        <v>Friday</v>
      </c>
      <c r="H682" s="3" t="str">
        <f>TEXT(Table1[[#This Row],[Date]],"mmmm")</f>
        <v>September</v>
      </c>
      <c r="I682" s="3" t="str">
        <f>TEXT(Table1[[#This Row],[Date]],"yyyy")</f>
        <v>2025</v>
      </c>
      <c r="J682" t="s">
        <v>2515</v>
      </c>
      <c r="K682">
        <v>29</v>
      </c>
      <c r="L682">
        <v>385.92</v>
      </c>
      <c r="M682">
        <v>11191.68</v>
      </c>
      <c r="O682" t="s">
        <v>39</v>
      </c>
      <c r="P682" t="s">
        <v>9529</v>
      </c>
      <c r="Q682" t="s">
        <v>23</v>
      </c>
      <c r="R682">
        <v>1.8</v>
      </c>
      <c r="S682" t="str">
        <f>IF(Table1[Audit_Score]&gt;3,"Excellent",IF(Table1[Audit_Score]&gt;=2,"Good","Poor"))</f>
        <v>Poor</v>
      </c>
      <c r="T682" t="s">
        <v>2516</v>
      </c>
    </row>
    <row r="683" spans="1:21" x14ac:dyDescent="0.3">
      <c r="A683" t="s">
        <v>2517</v>
      </c>
      <c r="B683" t="s">
        <v>1644</v>
      </c>
      <c r="C683" t="s">
        <v>362</v>
      </c>
      <c r="D683" t="s">
        <v>58</v>
      </c>
      <c r="E683" t="s">
        <v>138</v>
      </c>
      <c r="F683" s="3">
        <v>45317</v>
      </c>
      <c r="G683" s="3" t="str">
        <f>TEXT(Table1[[#This Row],[Date]],"dddd")</f>
        <v>Friday</v>
      </c>
      <c r="H683" s="3" t="str">
        <f>TEXT(Table1[[#This Row],[Date]],"mmmm")</f>
        <v>January</v>
      </c>
      <c r="I683" s="3" t="str">
        <f>TEXT(Table1[[#This Row],[Date]],"yyyy")</f>
        <v>2024</v>
      </c>
      <c r="J683" t="s">
        <v>2518</v>
      </c>
      <c r="K683">
        <v>46</v>
      </c>
      <c r="L683">
        <v>203.12</v>
      </c>
      <c r="M683">
        <v>9343.52</v>
      </c>
      <c r="O683" t="s">
        <v>67</v>
      </c>
      <c r="P683" t="s">
        <v>9529</v>
      </c>
      <c r="Q683" t="s">
        <v>23</v>
      </c>
      <c r="R683">
        <v>3.5</v>
      </c>
      <c r="S683" t="str">
        <f>IF(Table1[Audit_Score]&gt;3,"Excellent",IF(Table1[Audit_Score]&gt;=2,"Good","Poor"))</f>
        <v>Excellent</v>
      </c>
      <c r="T683" t="s">
        <v>2519</v>
      </c>
    </row>
    <row r="684" spans="1:21" x14ac:dyDescent="0.3">
      <c r="A684" t="s">
        <v>2520</v>
      </c>
      <c r="B684" t="s">
        <v>376</v>
      </c>
      <c r="C684" t="s">
        <v>1002</v>
      </c>
      <c r="D684" t="s">
        <v>78</v>
      </c>
      <c r="E684" t="s">
        <v>103</v>
      </c>
      <c r="F684" s="3">
        <v>45385</v>
      </c>
      <c r="G684" s="3" t="str">
        <f>TEXT(Table1[[#This Row],[Date]],"dddd")</f>
        <v>Wednesday</v>
      </c>
      <c r="H684" s="3" t="str">
        <f>TEXT(Table1[[#This Row],[Date]],"mmmm")</f>
        <v>April</v>
      </c>
      <c r="I684" s="3" t="str">
        <f>TEXT(Table1[[#This Row],[Date]],"yyyy")</f>
        <v>2024</v>
      </c>
      <c r="J684" t="s">
        <v>1163</v>
      </c>
      <c r="K684">
        <v>49</v>
      </c>
      <c r="L684">
        <v>396.77</v>
      </c>
      <c r="M684">
        <v>19441.73</v>
      </c>
      <c r="O684" t="s">
        <v>67</v>
      </c>
      <c r="P684" t="s">
        <v>9528</v>
      </c>
      <c r="Q684" t="s">
        <v>23</v>
      </c>
      <c r="R684">
        <v>3.7</v>
      </c>
      <c r="S684" t="str">
        <f>IF(Table1[Audit_Score]&gt;3,"Excellent",IF(Table1[Audit_Score]&gt;=2,"Good","Poor"))</f>
        <v>Excellent</v>
      </c>
      <c r="T684" t="s">
        <v>2521</v>
      </c>
    </row>
    <row r="685" spans="1:21" x14ac:dyDescent="0.3">
      <c r="A685" t="s">
        <v>2522</v>
      </c>
      <c r="B685" t="s">
        <v>2036</v>
      </c>
      <c r="C685" t="s">
        <v>131</v>
      </c>
      <c r="D685" t="s">
        <v>78</v>
      </c>
      <c r="E685" t="s">
        <v>132</v>
      </c>
      <c r="F685" s="3">
        <v>45943</v>
      </c>
      <c r="G685" s="3" t="str">
        <f>TEXT(Table1[[#This Row],[Date]],"dddd")</f>
        <v>Monday</v>
      </c>
      <c r="H685" s="3" t="str">
        <f>TEXT(Table1[[#This Row],[Date]],"mmmm")</f>
        <v>October</v>
      </c>
      <c r="I685" s="3" t="str">
        <f>TEXT(Table1[[#This Row],[Date]],"yyyy")</f>
        <v>2025</v>
      </c>
      <c r="J685" t="s">
        <v>2523</v>
      </c>
      <c r="K685">
        <v>17</v>
      </c>
      <c r="L685">
        <v>260.13</v>
      </c>
      <c r="M685">
        <v>4422.21</v>
      </c>
      <c r="O685" t="s">
        <v>39</v>
      </c>
      <c r="P685" t="s">
        <v>9529</v>
      </c>
      <c r="Q685" t="s">
        <v>31</v>
      </c>
      <c r="R685">
        <v>2.2000000000000002</v>
      </c>
      <c r="S685" t="str">
        <f>IF(Table1[Audit_Score]&gt;3,"Excellent",IF(Table1[Audit_Score]&gt;=2,"Good","Poor"))</f>
        <v>Good</v>
      </c>
      <c r="T685" t="s">
        <v>2524</v>
      </c>
    </row>
    <row r="686" spans="1:21" x14ac:dyDescent="0.3">
      <c r="A686" t="s">
        <v>2525</v>
      </c>
      <c r="B686" t="s">
        <v>753</v>
      </c>
      <c r="C686" t="s">
        <v>1283</v>
      </c>
      <c r="D686" t="s">
        <v>36</v>
      </c>
      <c r="E686" t="s">
        <v>198</v>
      </c>
      <c r="F686" s="3">
        <v>45771</v>
      </c>
      <c r="G686" s="3" t="str">
        <f>TEXT(Table1[[#This Row],[Date]],"dddd")</f>
        <v>Thursday</v>
      </c>
      <c r="H686" s="3" t="str">
        <f>TEXT(Table1[[#This Row],[Date]],"mmmm")</f>
        <v>April</v>
      </c>
      <c r="I686" s="3" t="str">
        <f>TEXT(Table1[[#This Row],[Date]],"yyyy")</f>
        <v>2025</v>
      </c>
      <c r="J686" t="s">
        <v>2526</v>
      </c>
      <c r="K686">
        <v>49</v>
      </c>
      <c r="L686">
        <v>59.55</v>
      </c>
      <c r="M686">
        <v>2917.95</v>
      </c>
      <c r="O686" t="s">
        <v>67</v>
      </c>
      <c r="P686" t="s">
        <v>9529</v>
      </c>
      <c r="Q686" t="s">
        <v>31</v>
      </c>
      <c r="R686">
        <v>3.9</v>
      </c>
      <c r="S686" t="str">
        <f>IF(Table1[Audit_Score]&gt;3,"Excellent",IF(Table1[Audit_Score]&gt;=2,"Good","Poor"))</f>
        <v>Excellent</v>
      </c>
      <c r="T686" t="s">
        <v>2527</v>
      </c>
    </row>
    <row r="687" spans="1:21" x14ac:dyDescent="0.3">
      <c r="A687" t="s">
        <v>2528</v>
      </c>
      <c r="B687" t="s">
        <v>2254</v>
      </c>
      <c r="C687" t="s">
        <v>109</v>
      </c>
      <c r="D687" t="s">
        <v>78</v>
      </c>
      <c r="E687" t="s">
        <v>110</v>
      </c>
      <c r="F687" s="3">
        <v>45867</v>
      </c>
      <c r="G687" s="3" t="str">
        <f>TEXT(Table1[[#This Row],[Date]],"dddd")</f>
        <v>Tuesday</v>
      </c>
      <c r="H687" s="3" t="str">
        <f>TEXT(Table1[[#This Row],[Date]],"mmmm")</f>
        <v>July</v>
      </c>
      <c r="I687" s="3" t="str">
        <f>TEXT(Table1[[#This Row],[Date]],"yyyy")</f>
        <v>2025</v>
      </c>
      <c r="J687" t="s">
        <v>1453</v>
      </c>
      <c r="K687">
        <v>0</v>
      </c>
      <c r="L687">
        <v>11.02</v>
      </c>
      <c r="M687" s="5">
        <v>0</v>
      </c>
      <c r="N687" t="s">
        <v>9532</v>
      </c>
      <c r="O687" t="s">
        <v>48</v>
      </c>
      <c r="P687" t="s">
        <v>9528</v>
      </c>
      <c r="Q687" t="s">
        <v>31</v>
      </c>
      <c r="R687">
        <v>4</v>
      </c>
      <c r="S687" t="str">
        <f>IF(Table1[Audit_Score]&gt;3,"Excellent",IF(Table1[Audit_Score]&gt;=2,"Good","Poor"))</f>
        <v>Excellent</v>
      </c>
      <c r="T687" t="s">
        <v>2529</v>
      </c>
    </row>
    <row r="688" spans="1:21" x14ac:dyDescent="0.3">
      <c r="A688" t="s">
        <v>2530</v>
      </c>
      <c r="B688" t="s">
        <v>2531</v>
      </c>
      <c r="C688" t="s">
        <v>540</v>
      </c>
      <c r="D688" t="s">
        <v>36</v>
      </c>
      <c r="E688" t="s">
        <v>37</v>
      </c>
      <c r="F688" s="3">
        <v>45979</v>
      </c>
      <c r="G688" s="3" t="str">
        <f>TEXT(Table1[[#This Row],[Date]],"dddd")</f>
        <v>Tuesday</v>
      </c>
      <c r="H688" s="3" t="str">
        <f>TEXT(Table1[[#This Row],[Date]],"mmmm")</f>
        <v>November</v>
      </c>
      <c r="I688" s="3" t="str">
        <f>TEXT(Table1[[#This Row],[Date]],"yyyy")</f>
        <v>2025</v>
      </c>
      <c r="J688" t="s">
        <v>1484</v>
      </c>
      <c r="K688">
        <v>1</v>
      </c>
      <c r="L688">
        <v>356.63</v>
      </c>
      <c r="M688">
        <v>356.63</v>
      </c>
      <c r="O688" t="s">
        <v>48</v>
      </c>
      <c r="P688" t="s">
        <v>9529</v>
      </c>
      <c r="Q688" t="s">
        <v>31</v>
      </c>
      <c r="R688">
        <v>2.2000000000000002</v>
      </c>
      <c r="S688" t="str">
        <f>IF(Table1[Audit_Score]&gt;3,"Excellent",IF(Table1[Audit_Score]&gt;=2,"Good","Poor"))</f>
        <v>Good</v>
      </c>
      <c r="T688" t="s">
        <v>2532</v>
      </c>
    </row>
    <row r="689" spans="1:21" x14ac:dyDescent="0.3">
      <c r="A689" t="s">
        <v>2533</v>
      </c>
      <c r="B689" t="s">
        <v>1883</v>
      </c>
      <c r="C689" t="s">
        <v>2534</v>
      </c>
      <c r="D689" t="s">
        <v>58</v>
      </c>
      <c r="E689" t="s">
        <v>181</v>
      </c>
      <c r="F689" s="3">
        <v>45927</v>
      </c>
      <c r="G689" s="3" t="str">
        <f>TEXT(Table1[[#This Row],[Date]],"dddd")</f>
        <v>Saturday</v>
      </c>
      <c r="H689" s="3" t="str">
        <f>TEXT(Table1[[#This Row],[Date]],"mmmm")</f>
        <v>September</v>
      </c>
      <c r="I689" s="3" t="str">
        <f>TEXT(Table1[[#This Row],[Date]],"yyyy")</f>
        <v>2025</v>
      </c>
      <c r="J689" t="s">
        <v>2535</v>
      </c>
      <c r="K689">
        <v>11</v>
      </c>
      <c r="L689">
        <v>401.81</v>
      </c>
      <c r="M689">
        <v>4419.91</v>
      </c>
      <c r="O689" t="s">
        <v>22</v>
      </c>
      <c r="P689" t="s">
        <v>9528</v>
      </c>
      <c r="Q689" t="s">
        <v>31</v>
      </c>
      <c r="R689">
        <v>5</v>
      </c>
      <c r="S689" t="str">
        <f>IF(Table1[Audit_Score]&gt;3,"Excellent",IF(Table1[Audit_Score]&gt;=2,"Good","Poor"))</f>
        <v>Excellent</v>
      </c>
      <c r="T689" t="s">
        <v>2536</v>
      </c>
    </row>
    <row r="690" spans="1:21" x14ac:dyDescent="0.3">
      <c r="A690" t="s">
        <v>2537</v>
      </c>
      <c r="B690" t="s">
        <v>1855</v>
      </c>
      <c r="C690" t="s">
        <v>57</v>
      </c>
      <c r="D690" t="s">
        <v>58</v>
      </c>
      <c r="E690" t="s">
        <v>59</v>
      </c>
      <c r="F690" s="3">
        <v>45584</v>
      </c>
      <c r="G690" s="3" t="str">
        <f>TEXT(Table1[[#This Row],[Date]],"dddd")</f>
        <v>Saturday</v>
      </c>
      <c r="H690" s="3" t="str">
        <f>TEXT(Table1[[#This Row],[Date]],"mmmm")</f>
        <v>October</v>
      </c>
      <c r="I690" s="3" t="str">
        <f>TEXT(Table1[[#This Row],[Date]],"yyyy")</f>
        <v>2024</v>
      </c>
      <c r="J690" t="s">
        <v>2538</v>
      </c>
      <c r="K690">
        <v>19</v>
      </c>
      <c r="L690">
        <v>148.69</v>
      </c>
      <c r="M690">
        <v>2825.11</v>
      </c>
      <c r="O690" t="s">
        <v>48</v>
      </c>
      <c r="P690" t="s">
        <v>9528</v>
      </c>
      <c r="Q690" t="s">
        <v>31</v>
      </c>
      <c r="R690">
        <v>3</v>
      </c>
      <c r="S690" t="str">
        <f>IF(Table1[Audit_Score]&gt;3,"Excellent",IF(Table1[Audit_Score]&gt;=2,"Good","Poor"))</f>
        <v>Good</v>
      </c>
      <c r="T690" t="s">
        <v>2539</v>
      </c>
    </row>
    <row r="691" spans="1:21" x14ac:dyDescent="0.3">
      <c r="A691" t="s">
        <v>2540</v>
      </c>
      <c r="B691" t="s">
        <v>1270</v>
      </c>
      <c r="C691" t="s">
        <v>367</v>
      </c>
      <c r="D691" t="s">
        <v>58</v>
      </c>
      <c r="E691" t="s">
        <v>244</v>
      </c>
      <c r="F691" s="3">
        <v>45716</v>
      </c>
      <c r="G691" s="3" t="str">
        <f>TEXT(Table1[[#This Row],[Date]],"dddd")</f>
        <v>Friday</v>
      </c>
      <c r="H691" s="3" t="str">
        <f>TEXT(Table1[[#This Row],[Date]],"mmmm")</f>
        <v>February</v>
      </c>
      <c r="I691" s="3" t="str">
        <f>TEXT(Table1[[#This Row],[Date]],"yyyy")</f>
        <v>2025</v>
      </c>
      <c r="J691" t="s">
        <v>2541</v>
      </c>
      <c r="K691">
        <v>6</v>
      </c>
      <c r="L691">
        <v>220.8</v>
      </c>
      <c r="M691">
        <v>1324.8</v>
      </c>
      <c r="O691" t="s">
        <v>48</v>
      </c>
      <c r="P691" t="s">
        <v>9528</v>
      </c>
      <c r="Q691" t="s">
        <v>31</v>
      </c>
      <c r="R691">
        <v>3.9</v>
      </c>
      <c r="S691" t="str">
        <f>IF(Table1[Audit_Score]&gt;3,"Excellent",IF(Table1[Audit_Score]&gt;=2,"Good","Poor"))</f>
        <v>Excellent</v>
      </c>
      <c r="T691" t="s">
        <v>2542</v>
      </c>
      <c r="U691" t="s">
        <v>41</v>
      </c>
    </row>
    <row r="692" spans="1:21" x14ac:dyDescent="0.3">
      <c r="A692" t="s">
        <v>2543</v>
      </c>
      <c r="B692" t="s">
        <v>1081</v>
      </c>
      <c r="C692" t="s">
        <v>2544</v>
      </c>
      <c r="D692" t="s">
        <v>36</v>
      </c>
      <c r="E692" t="s">
        <v>85</v>
      </c>
      <c r="F692" s="3">
        <v>45304</v>
      </c>
      <c r="G692" s="3" t="str">
        <f>TEXT(Table1[[#This Row],[Date]],"dddd")</f>
        <v>Saturday</v>
      </c>
      <c r="H692" s="3" t="str">
        <f>TEXT(Table1[[#This Row],[Date]],"mmmm")</f>
        <v>January</v>
      </c>
      <c r="I692" s="3" t="str">
        <f>TEXT(Table1[[#This Row],[Date]],"yyyy")</f>
        <v>2024</v>
      </c>
      <c r="J692" t="s">
        <v>2545</v>
      </c>
      <c r="K692">
        <v>4</v>
      </c>
      <c r="L692">
        <v>169.66</v>
      </c>
      <c r="M692">
        <v>678.64</v>
      </c>
      <c r="O692" t="s">
        <v>22</v>
      </c>
      <c r="P692" t="s">
        <v>9528</v>
      </c>
      <c r="Q692" t="s">
        <v>31</v>
      </c>
      <c r="R692">
        <v>3.4</v>
      </c>
      <c r="S692" t="str">
        <f>IF(Table1[Audit_Score]&gt;3,"Excellent",IF(Table1[Audit_Score]&gt;=2,"Good","Poor"))</f>
        <v>Excellent</v>
      </c>
      <c r="T692" t="s">
        <v>2546</v>
      </c>
    </row>
    <row r="693" spans="1:21" x14ac:dyDescent="0.3">
      <c r="A693" t="s">
        <v>2547</v>
      </c>
      <c r="B693" t="s">
        <v>889</v>
      </c>
      <c r="C693" t="s">
        <v>959</v>
      </c>
      <c r="D693" t="s">
        <v>58</v>
      </c>
      <c r="E693" t="s">
        <v>138</v>
      </c>
      <c r="F693" s="3">
        <v>45577</v>
      </c>
      <c r="G693" s="3" t="str">
        <f>TEXT(Table1[[#This Row],[Date]],"dddd")</f>
        <v>Saturday</v>
      </c>
      <c r="H693" s="3" t="str">
        <f>TEXT(Table1[[#This Row],[Date]],"mmmm")</f>
        <v>October</v>
      </c>
      <c r="I693" s="3" t="str">
        <f>TEXT(Table1[[#This Row],[Date]],"yyyy")</f>
        <v>2024</v>
      </c>
      <c r="J693" t="s">
        <v>2001</v>
      </c>
      <c r="K693">
        <v>44</v>
      </c>
      <c r="L693">
        <v>175.45</v>
      </c>
      <c r="M693">
        <v>7719.8</v>
      </c>
      <c r="O693" t="s">
        <v>39</v>
      </c>
      <c r="P693" t="s">
        <v>9528</v>
      </c>
      <c r="Q693" t="s">
        <v>31</v>
      </c>
      <c r="R693">
        <v>1.3</v>
      </c>
      <c r="S693" t="str">
        <f>IF(Table1[Audit_Score]&gt;3,"Excellent",IF(Table1[Audit_Score]&gt;=2,"Good","Poor"))</f>
        <v>Poor</v>
      </c>
      <c r="T693" t="s">
        <v>2548</v>
      </c>
      <c r="U693" t="s">
        <v>41</v>
      </c>
    </row>
    <row r="694" spans="1:21" x14ac:dyDescent="0.3">
      <c r="A694" t="s">
        <v>2549</v>
      </c>
      <c r="B694" t="s">
        <v>1523</v>
      </c>
      <c r="C694" t="s">
        <v>301</v>
      </c>
      <c r="D694" t="str">
        <f>VLOOKUP(Table1[[#This Row],[City]],Store_Info!C:D,2,0)</f>
        <v>Cairo</v>
      </c>
      <c r="E694" t="s">
        <v>20</v>
      </c>
      <c r="F694" s="3">
        <v>45582</v>
      </c>
      <c r="G694" s="3" t="str">
        <f>TEXT(Table1[[#This Row],[Date]],"dddd")</f>
        <v>Thursday</v>
      </c>
      <c r="H694" s="3" t="str">
        <f>TEXT(Table1[[#This Row],[Date]],"mmmm")</f>
        <v>October</v>
      </c>
      <c r="I694" s="3" t="str">
        <f>TEXT(Table1[[#This Row],[Date]],"yyyy")</f>
        <v>2024</v>
      </c>
      <c r="J694" t="s">
        <v>902</v>
      </c>
      <c r="K694">
        <v>10</v>
      </c>
      <c r="L694">
        <v>33</v>
      </c>
      <c r="M694">
        <v>330</v>
      </c>
      <c r="O694" t="s">
        <v>48</v>
      </c>
      <c r="P694" t="s">
        <v>9529</v>
      </c>
      <c r="Q694" t="s">
        <v>23</v>
      </c>
      <c r="R694">
        <v>1.1000000000000001</v>
      </c>
      <c r="S694" t="str">
        <f>IF(Table1[Audit_Score]&gt;3,"Excellent",IF(Table1[Audit_Score]&gt;=2,"Good","Poor"))</f>
        <v>Poor</v>
      </c>
      <c r="T694" t="s">
        <v>2550</v>
      </c>
      <c r="U694" t="s">
        <v>41</v>
      </c>
    </row>
    <row r="695" spans="1:21" x14ac:dyDescent="0.3">
      <c r="A695" t="s">
        <v>2551</v>
      </c>
      <c r="B695" t="s">
        <v>120</v>
      </c>
      <c r="C695" t="s">
        <v>259</v>
      </c>
      <c r="D695" t="s">
        <v>45</v>
      </c>
      <c r="E695" t="s">
        <v>46</v>
      </c>
      <c r="F695" s="3">
        <v>45641</v>
      </c>
      <c r="G695" s="3" t="str">
        <f>TEXT(Table1[[#This Row],[Date]],"dddd")</f>
        <v>Sunday</v>
      </c>
      <c r="H695" s="3" t="str">
        <f>TEXT(Table1[[#This Row],[Date]],"mmmm")</f>
        <v>December</v>
      </c>
      <c r="I695" s="3" t="str">
        <f>TEXT(Table1[[#This Row],[Date]],"yyyy")</f>
        <v>2024</v>
      </c>
      <c r="J695" t="s">
        <v>2552</v>
      </c>
      <c r="K695">
        <v>48</v>
      </c>
      <c r="L695">
        <v>368.63</v>
      </c>
      <c r="M695">
        <v>17694.240000000002</v>
      </c>
      <c r="O695" t="s">
        <v>22</v>
      </c>
      <c r="P695" t="s">
        <v>9528</v>
      </c>
      <c r="Q695" t="s">
        <v>87</v>
      </c>
      <c r="R695">
        <v>3.1</v>
      </c>
      <c r="S695" t="str">
        <f>IF(Table1[Audit_Score]&gt;3,"Excellent",IF(Table1[Audit_Score]&gt;=2,"Good","Poor"))</f>
        <v>Excellent</v>
      </c>
      <c r="T695" t="s">
        <v>2553</v>
      </c>
    </row>
    <row r="696" spans="1:21" x14ac:dyDescent="0.3">
      <c r="A696" t="s">
        <v>2554</v>
      </c>
      <c r="B696" t="s">
        <v>1593</v>
      </c>
      <c r="C696" t="s">
        <v>2555</v>
      </c>
      <c r="D696" t="s">
        <v>36</v>
      </c>
      <c r="E696" t="s">
        <v>198</v>
      </c>
      <c r="F696" s="3">
        <v>45496</v>
      </c>
      <c r="G696" s="3" t="str">
        <f>TEXT(Table1[[#This Row],[Date]],"dddd")</f>
        <v>Tuesday</v>
      </c>
      <c r="H696" s="3" t="str">
        <f>TEXT(Table1[[#This Row],[Date]],"mmmm")</f>
        <v>July</v>
      </c>
      <c r="I696" s="3" t="str">
        <f>TEXT(Table1[[#This Row],[Date]],"yyyy")</f>
        <v>2024</v>
      </c>
      <c r="J696" t="s">
        <v>851</v>
      </c>
      <c r="K696">
        <v>15</v>
      </c>
      <c r="L696">
        <f>VLOOKUP(Field_Sales_Data!J:J,Product_Info!A:H,7,0)</f>
        <v>0</v>
      </c>
      <c r="M696">
        <v>828.6</v>
      </c>
      <c r="O696" t="s">
        <v>22</v>
      </c>
      <c r="P696" t="s">
        <v>9528</v>
      </c>
      <c r="Q696" t="s">
        <v>31</v>
      </c>
      <c r="R696">
        <v>3</v>
      </c>
      <c r="S696" t="str">
        <f>IF(Table1[Audit_Score]&gt;3,"Excellent",IF(Table1[Audit_Score]&gt;=2,"Good","Poor"))</f>
        <v>Good</v>
      </c>
      <c r="T696" t="s">
        <v>2556</v>
      </c>
    </row>
    <row r="697" spans="1:21" x14ac:dyDescent="0.3">
      <c r="A697" t="s">
        <v>2557</v>
      </c>
      <c r="B697" t="s">
        <v>576</v>
      </c>
      <c r="C697" t="s">
        <v>1070</v>
      </c>
      <c r="D697" t="s">
        <v>19</v>
      </c>
      <c r="E697" t="s">
        <v>20</v>
      </c>
      <c r="F697" s="3">
        <v>45851</v>
      </c>
      <c r="G697" s="3" t="str">
        <f>TEXT(Table1[[#This Row],[Date]],"dddd")</f>
        <v>Sunday</v>
      </c>
      <c r="H697" s="3" t="str">
        <f>TEXT(Table1[[#This Row],[Date]],"mmmm")</f>
        <v>July</v>
      </c>
      <c r="I697" s="3" t="str">
        <f>TEXT(Table1[[#This Row],[Date]],"yyyy")</f>
        <v>2025</v>
      </c>
      <c r="J697" t="s">
        <v>2558</v>
      </c>
      <c r="K697">
        <v>14</v>
      </c>
      <c r="L697">
        <v>54.22</v>
      </c>
      <c r="M697">
        <v>759.08</v>
      </c>
      <c r="O697" t="s">
        <v>105</v>
      </c>
      <c r="P697" t="s">
        <v>9529</v>
      </c>
      <c r="Q697" t="s">
        <v>31</v>
      </c>
      <c r="R697">
        <v>2.8</v>
      </c>
      <c r="S697" t="str">
        <f>IF(Table1[Audit_Score]&gt;3,"Excellent",IF(Table1[Audit_Score]&gt;=2,"Good","Poor"))</f>
        <v>Good</v>
      </c>
      <c r="T697" t="s">
        <v>2559</v>
      </c>
    </row>
    <row r="698" spans="1:21" x14ac:dyDescent="0.3">
      <c r="A698" t="s">
        <v>2560</v>
      </c>
      <c r="B698" t="s">
        <v>407</v>
      </c>
      <c r="C698" t="s">
        <v>1162</v>
      </c>
      <c r="D698" t="s">
        <v>45</v>
      </c>
      <c r="E698" t="s">
        <v>160</v>
      </c>
      <c r="F698" s="3">
        <v>45589</v>
      </c>
      <c r="G698" s="3" t="str">
        <f>TEXT(Table1[[#This Row],[Date]],"dddd")</f>
        <v>Thursday</v>
      </c>
      <c r="H698" s="3" t="str">
        <f>TEXT(Table1[[#This Row],[Date]],"mmmm")</f>
        <v>October</v>
      </c>
      <c r="I698" s="3" t="str">
        <f>TEXT(Table1[[#This Row],[Date]],"yyyy")</f>
        <v>2024</v>
      </c>
      <c r="J698" t="s">
        <v>1200</v>
      </c>
      <c r="K698">
        <v>45</v>
      </c>
      <c r="L698">
        <v>289.67</v>
      </c>
      <c r="M698">
        <v>13035.15</v>
      </c>
      <c r="O698" t="s">
        <v>39</v>
      </c>
      <c r="P698" t="s">
        <v>9529</v>
      </c>
      <c r="Q698" t="s">
        <v>31</v>
      </c>
      <c r="R698">
        <v>4.5999999999999996</v>
      </c>
      <c r="S698" t="str">
        <f>IF(Table1[Audit_Score]&gt;3,"Excellent",IF(Table1[Audit_Score]&gt;=2,"Good","Poor"))</f>
        <v>Excellent</v>
      </c>
      <c r="T698" t="s">
        <v>2561</v>
      </c>
      <c r="U698" t="s">
        <v>41</v>
      </c>
    </row>
    <row r="699" spans="1:21" x14ac:dyDescent="0.3">
      <c r="A699" t="s">
        <v>2562</v>
      </c>
      <c r="B699" t="s">
        <v>328</v>
      </c>
      <c r="C699" t="s">
        <v>754</v>
      </c>
      <c r="D699" t="s">
        <v>58</v>
      </c>
      <c r="E699" t="s">
        <v>244</v>
      </c>
      <c r="F699" s="3">
        <v>45737</v>
      </c>
      <c r="G699" s="3" t="str">
        <f>TEXT(Table1[[#This Row],[Date]],"dddd")</f>
        <v>Friday</v>
      </c>
      <c r="H699" s="3" t="str">
        <f>TEXT(Table1[[#This Row],[Date]],"mmmm")</f>
        <v>March</v>
      </c>
      <c r="I699" s="3" t="str">
        <f>TEXT(Table1[[#This Row],[Date]],"yyyy")</f>
        <v>2025</v>
      </c>
      <c r="J699" t="s">
        <v>2563</v>
      </c>
      <c r="K699">
        <v>0</v>
      </c>
      <c r="L699">
        <v>107.4</v>
      </c>
      <c r="M699">
        <v>1611</v>
      </c>
      <c r="O699" t="s">
        <v>22</v>
      </c>
      <c r="P699" t="s">
        <v>9529</v>
      </c>
      <c r="Q699" t="s">
        <v>31</v>
      </c>
      <c r="R699">
        <v>1.5</v>
      </c>
      <c r="S699" t="str">
        <f>IF(Table1[Audit_Score]&gt;3,"Excellent",IF(Table1[Audit_Score]&gt;=2,"Good","Poor"))</f>
        <v>Poor</v>
      </c>
      <c r="T699" t="s">
        <v>2564</v>
      </c>
    </row>
    <row r="700" spans="1:21" x14ac:dyDescent="0.3">
      <c r="A700" t="s">
        <v>2565</v>
      </c>
      <c r="B700" t="s">
        <v>1764</v>
      </c>
      <c r="C700" t="s">
        <v>555</v>
      </c>
      <c r="D700" t="s">
        <v>19</v>
      </c>
      <c r="E700" t="s">
        <v>20</v>
      </c>
      <c r="F700" s="3">
        <v>45584</v>
      </c>
      <c r="G700" s="3" t="str">
        <f>TEXT(Table1[[#This Row],[Date]],"dddd")</f>
        <v>Saturday</v>
      </c>
      <c r="H700" s="3" t="str">
        <f>TEXT(Table1[[#This Row],[Date]],"mmmm")</f>
        <v>October</v>
      </c>
      <c r="I700" s="3" t="str">
        <f>TEXT(Table1[[#This Row],[Date]],"yyyy")</f>
        <v>2024</v>
      </c>
      <c r="J700" t="s">
        <v>2566</v>
      </c>
      <c r="K700">
        <v>46</v>
      </c>
      <c r="L700">
        <v>423.41</v>
      </c>
      <c r="M700">
        <v>19476.86</v>
      </c>
      <c r="O700" t="s">
        <v>30</v>
      </c>
      <c r="P700" t="s">
        <v>9528</v>
      </c>
      <c r="Q700" t="s">
        <v>31</v>
      </c>
      <c r="R700">
        <v>3.3</v>
      </c>
      <c r="S700" t="str">
        <f>IF(Table1[Audit_Score]&gt;3,"Excellent",IF(Table1[Audit_Score]&gt;=2,"Good","Poor"))</f>
        <v>Excellent</v>
      </c>
      <c r="T700" t="s">
        <v>2567</v>
      </c>
    </row>
    <row r="701" spans="1:21" x14ac:dyDescent="0.3">
      <c r="A701" t="s">
        <v>2568</v>
      </c>
      <c r="B701" t="s">
        <v>1414</v>
      </c>
      <c r="C701" t="s">
        <v>1246</v>
      </c>
      <c r="D701" t="s">
        <v>19</v>
      </c>
      <c r="E701" t="s">
        <v>187</v>
      </c>
      <c r="F701" s="3">
        <v>45981</v>
      </c>
      <c r="G701" s="3" t="str">
        <f>TEXT(Table1[[#This Row],[Date]],"dddd")</f>
        <v>Thursday</v>
      </c>
      <c r="H701" s="3" t="str">
        <f>TEXT(Table1[[#This Row],[Date]],"mmmm")</f>
        <v>November</v>
      </c>
      <c r="I701" s="3" t="str">
        <f>TEXT(Table1[[#This Row],[Date]],"yyyy")</f>
        <v>2025</v>
      </c>
      <c r="J701" t="s">
        <v>2569</v>
      </c>
      <c r="K701">
        <v>0</v>
      </c>
      <c r="L701">
        <v>213.92</v>
      </c>
      <c r="M701">
        <v>2994.88</v>
      </c>
      <c r="O701" t="s">
        <v>22</v>
      </c>
      <c r="P701" t="s">
        <v>9528</v>
      </c>
      <c r="Q701" t="s">
        <v>31</v>
      </c>
      <c r="R701">
        <v>3.4</v>
      </c>
      <c r="S701" t="str">
        <f>IF(Table1[Audit_Score]&gt;3,"Excellent",IF(Table1[Audit_Score]&gt;=2,"Good","Poor"))</f>
        <v>Excellent</v>
      </c>
      <c r="T701" t="s">
        <v>2570</v>
      </c>
      <c r="U701" t="s">
        <v>41</v>
      </c>
    </row>
    <row r="702" spans="1:21" x14ac:dyDescent="0.3">
      <c r="A702" t="s">
        <v>2571</v>
      </c>
      <c r="B702" t="s">
        <v>1504</v>
      </c>
      <c r="C702" t="s">
        <v>1361</v>
      </c>
      <c r="D702" t="s">
        <v>58</v>
      </c>
      <c r="E702" t="s">
        <v>244</v>
      </c>
      <c r="F702" s="3">
        <v>45971</v>
      </c>
      <c r="G702" s="3" t="str">
        <f>TEXT(Table1[[#This Row],[Date]],"dddd")</f>
        <v>Monday</v>
      </c>
      <c r="H702" s="3" t="str">
        <f>TEXT(Table1[[#This Row],[Date]],"mmmm")</f>
        <v>November</v>
      </c>
      <c r="I702" s="3" t="str">
        <f>TEXT(Table1[[#This Row],[Date]],"yyyy")</f>
        <v>2025</v>
      </c>
      <c r="J702" t="s">
        <v>1570</v>
      </c>
      <c r="K702">
        <v>10</v>
      </c>
      <c r="L702">
        <v>276.94</v>
      </c>
      <c r="M702">
        <v>2769.4</v>
      </c>
      <c r="O702" t="s">
        <v>105</v>
      </c>
      <c r="P702" t="s">
        <v>9528</v>
      </c>
      <c r="Q702" t="s">
        <v>31</v>
      </c>
      <c r="R702">
        <v>4</v>
      </c>
      <c r="S702" t="str">
        <f>IF(Table1[Audit_Score]&gt;3,"Excellent",IF(Table1[Audit_Score]&gt;=2,"Good","Poor"))</f>
        <v>Excellent</v>
      </c>
      <c r="T702" t="s">
        <v>2572</v>
      </c>
    </row>
    <row r="703" spans="1:21" x14ac:dyDescent="0.3">
      <c r="A703" t="s">
        <v>2573</v>
      </c>
      <c r="B703" t="s">
        <v>647</v>
      </c>
      <c r="C703" t="s">
        <v>679</v>
      </c>
      <c r="D703" t="s">
        <v>78</v>
      </c>
      <c r="E703" t="s">
        <v>122</v>
      </c>
      <c r="F703" s="3">
        <v>45397</v>
      </c>
      <c r="G703" s="3" t="str">
        <f>TEXT(Table1[[#This Row],[Date]],"dddd")</f>
        <v>Monday</v>
      </c>
      <c r="H703" s="3" t="str">
        <f>TEXT(Table1[[#This Row],[Date]],"mmmm")</f>
        <v>April</v>
      </c>
      <c r="I703" s="3" t="str">
        <f>TEXT(Table1[[#This Row],[Date]],"yyyy")</f>
        <v>2024</v>
      </c>
      <c r="J703" t="s">
        <v>2574</v>
      </c>
      <c r="K703">
        <v>3</v>
      </c>
      <c r="L703">
        <v>187.28</v>
      </c>
      <c r="M703">
        <v>561.84</v>
      </c>
      <c r="O703" t="s">
        <v>105</v>
      </c>
      <c r="P703" t="s">
        <v>9528</v>
      </c>
      <c r="Q703" t="s">
        <v>31</v>
      </c>
      <c r="R703">
        <v>3.8</v>
      </c>
      <c r="S703" t="str">
        <f>IF(Table1[Audit_Score]&gt;3,"Excellent",IF(Table1[Audit_Score]&gt;=2,"Good","Poor"))</f>
        <v>Excellent</v>
      </c>
      <c r="T703" t="s">
        <v>2575</v>
      </c>
    </row>
    <row r="704" spans="1:21" x14ac:dyDescent="0.3">
      <c r="A704" t="s">
        <v>2576</v>
      </c>
      <c r="B704" t="s">
        <v>228</v>
      </c>
      <c r="C704" t="s">
        <v>280</v>
      </c>
      <c r="D704" t="s">
        <v>58</v>
      </c>
      <c r="E704" t="s">
        <v>154</v>
      </c>
      <c r="F704" s="3">
        <v>45574</v>
      </c>
      <c r="G704" s="3" t="str">
        <f>TEXT(Table1[[#This Row],[Date]],"dddd")</f>
        <v>Wednesday</v>
      </c>
      <c r="H704" s="3" t="str">
        <f>TEXT(Table1[[#This Row],[Date]],"mmmm")</f>
        <v>October</v>
      </c>
      <c r="I704" s="3" t="str">
        <f>TEXT(Table1[[#This Row],[Date]],"yyyy")</f>
        <v>2024</v>
      </c>
      <c r="J704" t="s">
        <v>2577</v>
      </c>
      <c r="K704">
        <v>0</v>
      </c>
      <c r="L704">
        <v>196.15</v>
      </c>
      <c r="M704" s="5">
        <v>0</v>
      </c>
      <c r="N704" t="s">
        <v>9532</v>
      </c>
      <c r="O704" t="s">
        <v>48</v>
      </c>
      <c r="P704" t="s">
        <v>9529</v>
      </c>
      <c r="Q704" t="s">
        <v>31</v>
      </c>
      <c r="R704">
        <v>2.6</v>
      </c>
      <c r="S704" t="str">
        <f>IF(Table1[Audit_Score]&gt;3,"Excellent",IF(Table1[Audit_Score]&gt;=2,"Good","Poor"))</f>
        <v>Good</v>
      </c>
      <c r="T704" t="s">
        <v>2578</v>
      </c>
    </row>
    <row r="705" spans="1:21" x14ac:dyDescent="0.3">
      <c r="A705" t="s">
        <v>2579</v>
      </c>
      <c r="B705" t="s">
        <v>1140</v>
      </c>
      <c r="C705" t="s">
        <v>219</v>
      </c>
      <c r="D705" t="s">
        <v>45</v>
      </c>
      <c r="E705" t="s">
        <v>46</v>
      </c>
      <c r="F705" s="3">
        <v>45480</v>
      </c>
      <c r="G705" s="3" t="str">
        <f>TEXT(Table1[[#This Row],[Date]],"dddd")</f>
        <v>Sunday</v>
      </c>
      <c r="H705" s="3" t="str">
        <f>TEXT(Table1[[#This Row],[Date]],"mmmm")</f>
        <v>July</v>
      </c>
      <c r="I705" s="3" t="str">
        <f>TEXT(Table1[[#This Row],[Date]],"yyyy")</f>
        <v>2024</v>
      </c>
      <c r="J705" t="s">
        <v>644</v>
      </c>
      <c r="K705">
        <v>0</v>
      </c>
      <c r="L705">
        <v>209.36</v>
      </c>
      <c r="M705">
        <v>4187.2</v>
      </c>
      <c r="O705" t="s">
        <v>105</v>
      </c>
      <c r="P705" t="s">
        <v>9528</v>
      </c>
      <c r="Q705" t="s">
        <v>31</v>
      </c>
      <c r="R705">
        <v>4</v>
      </c>
      <c r="S705" t="str">
        <f>IF(Table1[Audit_Score]&gt;3,"Excellent",IF(Table1[Audit_Score]&gt;=2,"Good","Poor"))</f>
        <v>Excellent</v>
      </c>
      <c r="T705" t="s">
        <v>2580</v>
      </c>
    </row>
    <row r="706" spans="1:21" x14ac:dyDescent="0.3">
      <c r="A706" t="s">
        <v>2581</v>
      </c>
      <c r="B706" t="s">
        <v>1477</v>
      </c>
      <c r="C706" t="s">
        <v>403</v>
      </c>
      <c r="D706" t="s">
        <v>19</v>
      </c>
      <c r="E706" t="s">
        <v>28</v>
      </c>
      <c r="F706" s="3">
        <v>45954</v>
      </c>
      <c r="G706" s="3" t="str">
        <f>TEXT(Table1[[#This Row],[Date]],"dddd")</f>
        <v>Friday</v>
      </c>
      <c r="H706" s="3" t="str">
        <f>TEXT(Table1[[#This Row],[Date]],"mmmm")</f>
        <v>October</v>
      </c>
      <c r="I706" s="3" t="str">
        <f>TEXT(Table1[[#This Row],[Date]],"yyyy")</f>
        <v>2025</v>
      </c>
      <c r="J706" t="s">
        <v>1424</v>
      </c>
      <c r="K706">
        <v>29</v>
      </c>
      <c r="L706">
        <v>254.26</v>
      </c>
      <c r="M706">
        <v>7373.54</v>
      </c>
      <c r="O706" t="s">
        <v>30</v>
      </c>
      <c r="P706" t="s">
        <v>9528</v>
      </c>
      <c r="Q706" t="s">
        <v>23</v>
      </c>
      <c r="R706">
        <v>1.9</v>
      </c>
      <c r="S706" t="str">
        <f>IF(Table1[Audit_Score]&gt;3,"Excellent",IF(Table1[Audit_Score]&gt;=2,"Good","Poor"))</f>
        <v>Poor</v>
      </c>
      <c r="T706" t="s">
        <v>2582</v>
      </c>
      <c r="U706" t="s">
        <v>41</v>
      </c>
    </row>
    <row r="707" spans="1:21" x14ac:dyDescent="0.3">
      <c r="A707" t="s">
        <v>2583</v>
      </c>
      <c r="B707" t="s">
        <v>196</v>
      </c>
      <c r="C707" t="s">
        <v>1022</v>
      </c>
      <c r="D707" t="s">
        <v>58</v>
      </c>
      <c r="E707" t="s">
        <v>244</v>
      </c>
      <c r="F707" s="3">
        <v>45910</v>
      </c>
      <c r="G707" s="3" t="str">
        <f>TEXT(Table1[[#This Row],[Date]],"dddd")</f>
        <v>Wednesday</v>
      </c>
      <c r="H707" s="3" t="str">
        <f>TEXT(Table1[[#This Row],[Date]],"mmmm")</f>
        <v>September</v>
      </c>
      <c r="I707" s="3" t="str">
        <f>TEXT(Table1[[#This Row],[Date]],"yyyy")</f>
        <v>2025</v>
      </c>
      <c r="J707" t="s">
        <v>2584</v>
      </c>
      <c r="K707">
        <v>13</v>
      </c>
      <c r="L707">
        <v>252.07</v>
      </c>
      <c r="M707">
        <v>3276.91</v>
      </c>
      <c r="O707" t="s">
        <v>105</v>
      </c>
      <c r="P707" t="s">
        <v>9528</v>
      </c>
      <c r="Q707" t="s">
        <v>23</v>
      </c>
      <c r="R707">
        <v>4.0999999999999996</v>
      </c>
      <c r="S707" t="str">
        <f>IF(Table1[Audit_Score]&gt;3,"Excellent",IF(Table1[Audit_Score]&gt;=2,"Good","Poor"))</f>
        <v>Excellent</v>
      </c>
      <c r="T707" t="s">
        <v>2585</v>
      </c>
    </row>
    <row r="708" spans="1:21" x14ac:dyDescent="0.3">
      <c r="A708" t="s">
        <v>2586</v>
      </c>
      <c r="B708" t="s">
        <v>884</v>
      </c>
      <c r="C708" t="s">
        <v>1177</v>
      </c>
      <c r="D708" t="s">
        <v>19</v>
      </c>
      <c r="E708" t="s">
        <v>198</v>
      </c>
      <c r="F708" s="3">
        <v>45568</v>
      </c>
      <c r="G708" s="3" t="str">
        <f>TEXT(Table1[[#This Row],[Date]],"dddd")</f>
        <v>Thursday</v>
      </c>
      <c r="H708" s="3" t="str">
        <f>TEXT(Table1[[#This Row],[Date]],"mmmm")</f>
        <v>October</v>
      </c>
      <c r="I708" s="3" t="str">
        <f>TEXT(Table1[[#This Row],[Date]],"yyyy")</f>
        <v>2024</v>
      </c>
      <c r="J708" t="s">
        <v>2587</v>
      </c>
      <c r="K708">
        <v>13</v>
      </c>
      <c r="L708">
        <v>153.43</v>
      </c>
      <c r="M708">
        <v>1994.59</v>
      </c>
      <c r="O708" t="s">
        <v>67</v>
      </c>
      <c r="P708" t="s">
        <v>9529</v>
      </c>
      <c r="Q708" t="s">
        <v>31</v>
      </c>
      <c r="R708">
        <v>3.5</v>
      </c>
      <c r="S708" t="str">
        <f>IF(Table1[Audit_Score]&gt;3,"Excellent",IF(Table1[Audit_Score]&gt;=2,"Good","Poor"))</f>
        <v>Excellent</v>
      </c>
      <c r="T708" t="s">
        <v>2588</v>
      </c>
    </row>
    <row r="709" spans="1:21" x14ac:dyDescent="0.3">
      <c r="A709" t="s">
        <v>2589</v>
      </c>
      <c r="B709" t="s">
        <v>683</v>
      </c>
      <c r="C709" t="s">
        <v>1047</v>
      </c>
      <c r="D709" t="s">
        <v>78</v>
      </c>
      <c r="E709" t="s">
        <v>103</v>
      </c>
      <c r="F709" s="3">
        <v>45368</v>
      </c>
      <c r="G709" s="3" t="str">
        <f>TEXT(Table1[[#This Row],[Date]],"dddd")</f>
        <v>Sunday</v>
      </c>
      <c r="H709" s="3" t="str">
        <f>TEXT(Table1[[#This Row],[Date]],"mmmm")</f>
        <v>March</v>
      </c>
      <c r="I709" s="3" t="str">
        <f>TEXT(Table1[[#This Row],[Date]],"yyyy")</f>
        <v>2024</v>
      </c>
      <c r="J709" t="s">
        <v>2499</v>
      </c>
      <c r="K709">
        <v>37</v>
      </c>
      <c r="L709">
        <v>150.68</v>
      </c>
      <c r="M709">
        <v>5575.16</v>
      </c>
      <c r="O709" t="s">
        <v>22</v>
      </c>
      <c r="P709" t="s">
        <v>9528</v>
      </c>
      <c r="Q709" t="s">
        <v>31</v>
      </c>
      <c r="R709">
        <v>3</v>
      </c>
      <c r="S709" t="str">
        <f>IF(Table1[Audit_Score]&gt;3,"Excellent",IF(Table1[Audit_Score]&gt;=2,"Good","Poor"))</f>
        <v>Good</v>
      </c>
      <c r="T709" t="s">
        <v>2590</v>
      </c>
    </row>
    <row r="710" spans="1:21" x14ac:dyDescent="0.3">
      <c r="A710" t="s">
        <v>2591</v>
      </c>
      <c r="B710" t="s">
        <v>2286</v>
      </c>
      <c r="C710" t="s">
        <v>84</v>
      </c>
      <c r="D710" t="s">
        <v>36</v>
      </c>
      <c r="E710" t="s">
        <v>85</v>
      </c>
      <c r="F710" s="3">
        <v>45910</v>
      </c>
      <c r="G710" s="3" t="str">
        <f>TEXT(Table1[[#This Row],[Date]],"dddd")</f>
        <v>Wednesday</v>
      </c>
      <c r="H710" s="3" t="str">
        <f>TEXT(Table1[[#This Row],[Date]],"mmmm")</f>
        <v>September</v>
      </c>
      <c r="I710" s="3" t="str">
        <f>TEXT(Table1[[#This Row],[Date]],"yyyy")</f>
        <v>2025</v>
      </c>
      <c r="J710" t="s">
        <v>1220</v>
      </c>
      <c r="K710">
        <v>13</v>
      </c>
      <c r="L710">
        <v>324.08999999999997</v>
      </c>
      <c r="M710">
        <v>4213.17</v>
      </c>
      <c r="O710" t="s">
        <v>30</v>
      </c>
      <c r="P710" t="s">
        <v>9529</v>
      </c>
      <c r="Q710" t="s">
        <v>31</v>
      </c>
      <c r="R710">
        <v>3.2</v>
      </c>
      <c r="S710" t="str">
        <f>IF(Table1[Audit_Score]&gt;3,"Excellent",IF(Table1[Audit_Score]&gt;=2,"Good","Poor"))</f>
        <v>Excellent</v>
      </c>
      <c r="T710" t="s">
        <v>2592</v>
      </c>
    </row>
    <row r="711" spans="1:21" x14ac:dyDescent="0.3">
      <c r="A711" t="s">
        <v>2593</v>
      </c>
      <c r="B711" t="s">
        <v>753</v>
      </c>
      <c r="C711" t="s">
        <v>967</v>
      </c>
      <c r="D711" t="s">
        <v>19</v>
      </c>
      <c r="E711" t="s">
        <v>187</v>
      </c>
      <c r="F711" s="3">
        <v>45559</v>
      </c>
      <c r="G711" s="3" t="str">
        <f>TEXT(Table1[[#This Row],[Date]],"dddd")</f>
        <v>Tuesday</v>
      </c>
      <c r="H711" s="3" t="str">
        <f>TEXT(Table1[[#This Row],[Date]],"mmmm")</f>
        <v>September</v>
      </c>
      <c r="I711" s="3" t="str">
        <f>TEXT(Table1[[#This Row],[Date]],"yyyy")</f>
        <v>2024</v>
      </c>
      <c r="J711" t="s">
        <v>2594</v>
      </c>
      <c r="K711">
        <v>24</v>
      </c>
      <c r="L711">
        <f>VLOOKUP(Field_Sales_Data!J:J,Product_Info!A:H,7,0)</f>
        <v>0</v>
      </c>
      <c r="M711">
        <v>5284.08</v>
      </c>
      <c r="O711" t="s">
        <v>22</v>
      </c>
      <c r="P711" t="s">
        <v>9529</v>
      </c>
      <c r="Q711" t="s">
        <v>23</v>
      </c>
      <c r="R711">
        <v>4.5999999999999996</v>
      </c>
      <c r="S711" t="str">
        <f>IF(Table1[Audit_Score]&gt;3,"Excellent",IF(Table1[Audit_Score]&gt;=2,"Good","Poor"))</f>
        <v>Excellent</v>
      </c>
      <c r="T711" t="s">
        <v>2595</v>
      </c>
    </row>
    <row r="712" spans="1:21" x14ac:dyDescent="0.3">
      <c r="A712" t="s">
        <v>2596</v>
      </c>
      <c r="B712" t="s">
        <v>594</v>
      </c>
      <c r="C712" t="s">
        <v>485</v>
      </c>
      <c r="D712" t="s">
        <v>36</v>
      </c>
      <c r="E712" t="s">
        <v>85</v>
      </c>
      <c r="F712" s="3">
        <v>45898</v>
      </c>
      <c r="G712" s="3" t="str">
        <f>TEXT(Table1[[#This Row],[Date]],"dddd")</f>
        <v>Friday</v>
      </c>
      <c r="H712" s="3" t="str">
        <f>TEXT(Table1[[#This Row],[Date]],"mmmm")</f>
        <v>August</v>
      </c>
      <c r="I712" s="3" t="str">
        <f>TEXT(Table1[[#This Row],[Date]],"yyyy")</f>
        <v>2025</v>
      </c>
      <c r="J712" t="s">
        <v>1769</v>
      </c>
      <c r="K712">
        <v>43</v>
      </c>
      <c r="L712">
        <v>47.25</v>
      </c>
      <c r="M712">
        <v>2031.75</v>
      </c>
      <c r="O712" t="s">
        <v>30</v>
      </c>
      <c r="P712" t="s">
        <v>9529</v>
      </c>
      <c r="Q712" t="s">
        <v>31</v>
      </c>
      <c r="R712">
        <v>3.4</v>
      </c>
      <c r="S712" t="str">
        <f>IF(Table1[Audit_Score]&gt;3,"Excellent",IF(Table1[Audit_Score]&gt;=2,"Good","Poor"))</f>
        <v>Excellent</v>
      </c>
      <c r="T712" t="s">
        <v>2597</v>
      </c>
    </row>
    <row r="713" spans="1:21" x14ac:dyDescent="0.3">
      <c r="A713" t="s">
        <v>2598</v>
      </c>
      <c r="B713" t="s">
        <v>884</v>
      </c>
      <c r="C713" t="s">
        <v>159</v>
      </c>
      <c r="D713" t="s">
        <v>45</v>
      </c>
      <c r="E713" t="s">
        <v>160</v>
      </c>
      <c r="F713" s="3">
        <v>45829</v>
      </c>
      <c r="G713" s="3" t="str">
        <f>TEXT(Table1[[#This Row],[Date]],"dddd")</f>
        <v>Saturday</v>
      </c>
      <c r="H713" s="3" t="str">
        <f>TEXT(Table1[[#This Row],[Date]],"mmmm")</f>
        <v>June</v>
      </c>
      <c r="I713" s="3" t="str">
        <f>TEXT(Table1[[#This Row],[Date]],"yyyy")</f>
        <v>2025</v>
      </c>
      <c r="J713" t="s">
        <v>2226</v>
      </c>
      <c r="K713">
        <v>14</v>
      </c>
      <c r="L713">
        <v>87.94</v>
      </c>
      <c r="M713">
        <v>1231.1600000000001</v>
      </c>
      <c r="O713" t="s">
        <v>48</v>
      </c>
      <c r="P713" t="s">
        <v>9529</v>
      </c>
      <c r="Q713" t="s">
        <v>31</v>
      </c>
      <c r="R713">
        <v>4.8</v>
      </c>
      <c r="S713" t="str">
        <f>IF(Table1[Audit_Score]&gt;3,"Excellent",IF(Table1[Audit_Score]&gt;=2,"Good","Poor"))</f>
        <v>Excellent</v>
      </c>
      <c r="T713" t="s">
        <v>2599</v>
      </c>
    </row>
    <row r="714" spans="1:21" x14ac:dyDescent="0.3">
      <c r="A714" t="s">
        <v>2600</v>
      </c>
      <c r="B714" t="s">
        <v>1242</v>
      </c>
      <c r="C714" t="s">
        <v>1074</v>
      </c>
      <c r="D714" t="s">
        <v>36</v>
      </c>
      <c r="E714" t="s">
        <v>72</v>
      </c>
      <c r="F714" s="3">
        <v>45312</v>
      </c>
      <c r="G714" s="3" t="str">
        <f>TEXT(Table1[[#This Row],[Date]],"dddd")</f>
        <v>Sunday</v>
      </c>
      <c r="H714" s="3" t="str">
        <f>TEXT(Table1[[#This Row],[Date]],"mmmm")</f>
        <v>January</v>
      </c>
      <c r="I714" s="3" t="str">
        <f>TEXT(Table1[[#This Row],[Date]],"yyyy")</f>
        <v>2024</v>
      </c>
      <c r="J714" t="s">
        <v>2601</v>
      </c>
      <c r="K714">
        <v>45</v>
      </c>
      <c r="L714">
        <v>66.84</v>
      </c>
      <c r="M714">
        <v>3007.8</v>
      </c>
      <c r="O714" t="s">
        <v>39</v>
      </c>
      <c r="P714" t="s">
        <v>9528</v>
      </c>
      <c r="Q714" t="s">
        <v>31</v>
      </c>
      <c r="R714">
        <v>1.1000000000000001</v>
      </c>
      <c r="S714" t="str">
        <f>IF(Table1[Audit_Score]&gt;3,"Excellent",IF(Table1[Audit_Score]&gt;=2,"Good","Poor"))</f>
        <v>Poor</v>
      </c>
      <c r="T714" t="s">
        <v>2602</v>
      </c>
    </row>
    <row r="715" spans="1:21" x14ac:dyDescent="0.3">
      <c r="A715" t="s">
        <v>2603</v>
      </c>
      <c r="B715" t="s">
        <v>2004</v>
      </c>
      <c r="C715" t="s">
        <v>1979</v>
      </c>
      <c r="D715" t="s">
        <v>19</v>
      </c>
      <c r="E715" t="s">
        <v>198</v>
      </c>
      <c r="F715" s="3">
        <v>45686</v>
      </c>
      <c r="G715" s="3" t="str">
        <f>TEXT(Table1[[#This Row],[Date]],"dddd")</f>
        <v>Wednesday</v>
      </c>
      <c r="H715" s="3" t="str">
        <f>TEXT(Table1[[#This Row],[Date]],"mmmm")</f>
        <v>January</v>
      </c>
      <c r="I715" s="3" t="str">
        <f>TEXT(Table1[[#This Row],[Date]],"yyyy")</f>
        <v>2025</v>
      </c>
      <c r="J715" t="s">
        <v>2604</v>
      </c>
      <c r="K715">
        <v>27</v>
      </c>
      <c r="L715">
        <v>101.76</v>
      </c>
      <c r="M715">
        <v>2747.52</v>
      </c>
      <c r="O715" t="s">
        <v>67</v>
      </c>
      <c r="P715" t="s">
        <v>9529</v>
      </c>
      <c r="Q715" t="s">
        <v>31</v>
      </c>
      <c r="R715">
        <v>3.2</v>
      </c>
      <c r="S715" t="str">
        <f>IF(Table1[Audit_Score]&gt;3,"Excellent",IF(Table1[Audit_Score]&gt;=2,"Good","Poor"))</f>
        <v>Excellent</v>
      </c>
      <c r="T715" t="s">
        <v>2605</v>
      </c>
    </row>
    <row r="716" spans="1:21" x14ac:dyDescent="0.3">
      <c r="A716" t="s">
        <v>2606</v>
      </c>
      <c r="B716" t="s">
        <v>2069</v>
      </c>
      <c r="C716" t="s">
        <v>1035</v>
      </c>
      <c r="D716" t="s">
        <v>36</v>
      </c>
      <c r="E716" t="s">
        <v>198</v>
      </c>
      <c r="F716" s="3">
        <v>45667</v>
      </c>
      <c r="G716" s="3" t="str">
        <f>TEXT(Table1[[#This Row],[Date]],"dddd")</f>
        <v>Friday</v>
      </c>
      <c r="H716" s="3" t="str">
        <f>TEXT(Table1[[#This Row],[Date]],"mmmm")</f>
        <v>January</v>
      </c>
      <c r="I716" s="3" t="str">
        <f>TEXT(Table1[[#This Row],[Date]],"yyyy")</f>
        <v>2025</v>
      </c>
      <c r="J716" t="s">
        <v>2089</v>
      </c>
      <c r="K716">
        <v>29</v>
      </c>
      <c r="L716">
        <v>20.69</v>
      </c>
      <c r="M716">
        <v>600.01</v>
      </c>
      <c r="O716" t="s">
        <v>105</v>
      </c>
      <c r="P716" t="s">
        <v>9528</v>
      </c>
      <c r="Q716" t="s">
        <v>31</v>
      </c>
      <c r="R716">
        <v>2.4</v>
      </c>
      <c r="S716" t="str">
        <f>IF(Table1[Audit_Score]&gt;3,"Excellent",IF(Table1[Audit_Score]&gt;=2,"Good","Poor"))</f>
        <v>Good</v>
      </c>
      <c r="T716" t="s">
        <v>2607</v>
      </c>
    </row>
    <row r="717" spans="1:21" x14ac:dyDescent="0.3">
      <c r="A717" t="s">
        <v>2608</v>
      </c>
      <c r="B717" t="s">
        <v>1103</v>
      </c>
      <c r="C717" t="s">
        <v>2609</v>
      </c>
      <c r="D717" t="s">
        <v>58</v>
      </c>
      <c r="E717" t="s">
        <v>181</v>
      </c>
      <c r="F717" s="3">
        <v>45614</v>
      </c>
      <c r="G717" s="3" t="str">
        <f>TEXT(Table1[[#This Row],[Date]],"dddd")</f>
        <v>Monday</v>
      </c>
      <c r="H717" s="3" t="str">
        <f>TEXT(Table1[[#This Row],[Date]],"mmmm")</f>
        <v>November</v>
      </c>
      <c r="I717" s="3" t="str">
        <f>TEXT(Table1[[#This Row],[Date]],"yyyy")</f>
        <v>2024</v>
      </c>
      <c r="J717" t="s">
        <v>2610</v>
      </c>
      <c r="K717">
        <v>20</v>
      </c>
      <c r="L717">
        <v>96.31</v>
      </c>
      <c r="M717">
        <v>1926.2</v>
      </c>
      <c r="O717" t="s">
        <v>22</v>
      </c>
      <c r="P717" t="s">
        <v>9529</v>
      </c>
      <c r="Q717" t="s">
        <v>31</v>
      </c>
      <c r="R717">
        <v>4.8</v>
      </c>
      <c r="S717" t="str">
        <f>IF(Table1[Audit_Score]&gt;3,"Excellent",IF(Table1[Audit_Score]&gt;=2,"Good","Poor"))</f>
        <v>Excellent</v>
      </c>
      <c r="T717" t="s">
        <v>2611</v>
      </c>
    </row>
    <row r="718" spans="1:21" x14ac:dyDescent="0.3">
      <c r="A718" t="s">
        <v>2612</v>
      </c>
      <c r="B718" t="s">
        <v>554</v>
      </c>
      <c r="C718" t="s">
        <v>1867</v>
      </c>
      <c r="D718" t="s">
        <v>45</v>
      </c>
      <c r="E718" t="s">
        <v>46</v>
      </c>
      <c r="F718" s="3">
        <v>45635</v>
      </c>
      <c r="G718" s="3" t="str">
        <f>TEXT(Table1[[#This Row],[Date]],"dddd")</f>
        <v>Monday</v>
      </c>
      <c r="H718" s="3" t="str">
        <f>TEXT(Table1[[#This Row],[Date]],"mmmm")</f>
        <v>December</v>
      </c>
      <c r="I718" s="3" t="str">
        <f>TEXT(Table1[[#This Row],[Date]],"yyyy")</f>
        <v>2024</v>
      </c>
      <c r="J718" t="s">
        <v>1059</v>
      </c>
      <c r="K718">
        <v>49</v>
      </c>
      <c r="L718">
        <v>44.08</v>
      </c>
      <c r="M718">
        <v>2159.92</v>
      </c>
      <c r="O718" t="s">
        <v>22</v>
      </c>
      <c r="P718" t="s">
        <v>9529</v>
      </c>
      <c r="Q718" t="s">
        <v>31</v>
      </c>
      <c r="R718">
        <v>2.2999999999999998</v>
      </c>
      <c r="S718" t="str">
        <f>IF(Table1[Audit_Score]&gt;3,"Excellent",IF(Table1[Audit_Score]&gt;=2,"Good","Poor"))</f>
        <v>Good</v>
      </c>
      <c r="T718" t="s">
        <v>2613</v>
      </c>
    </row>
    <row r="719" spans="1:21" x14ac:dyDescent="0.3">
      <c r="A719" t="s">
        <v>2614</v>
      </c>
      <c r="B719" t="s">
        <v>1596</v>
      </c>
      <c r="C719" t="s">
        <v>97</v>
      </c>
      <c r="D719" t="s">
        <v>19</v>
      </c>
      <c r="E719" t="s">
        <v>20</v>
      </c>
      <c r="F719" s="3">
        <v>45950</v>
      </c>
      <c r="G719" s="3" t="str">
        <f>TEXT(Table1[[#This Row],[Date]],"dddd")</f>
        <v>Monday</v>
      </c>
      <c r="H719" s="3" t="str">
        <f>TEXT(Table1[[#This Row],[Date]],"mmmm")</f>
        <v>October</v>
      </c>
      <c r="I719" s="3" t="str">
        <f>TEXT(Table1[[#This Row],[Date]],"yyyy")</f>
        <v>2025</v>
      </c>
      <c r="J719" t="s">
        <v>2615</v>
      </c>
      <c r="K719">
        <v>30</v>
      </c>
      <c r="L719">
        <v>149.72999999999999</v>
      </c>
      <c r="M719">
        <v>4491.8999999999996</v>
      </c>
      <c r="O719" t="s">
        <v>105</v>
      </c>
      <c r="P719" t="s">
        <v>9528</v>
      </c>
      <c r="Q719" t="s">
        <v>31</v>
      </c>
      <c r="R719">
        <v>1.3</v>
      </c>
      <c r="S719" t="str">
        <f>IF(Table1[Audit_Score]&gt;3,"Excellent",IF(Table1[Audit_Score]&gt;=2,"Good","Poor"))</f>
        <v>Poor</v>
      </c>
      <c r="T719" t="s">
        <v>2616</v>
      </c>
    </row>
    <row r="720" spans="1:21" x14ac:dyDescent="0.3">
      <c r="A720" t="s">
        <v>2617</v>
      </c>
      <c r="B720" t="s">
        <v>1001</v>
      </c>
      <c r="C720" t="s">
        <v>1597</v>
      </c>
      <c r="D720" t="s">
        <v>19</v>
      </c>
      <c r="E720" t="s">
        <v>20</v>
      </c>
      <c r="F720" s="3">
        <v>45719</v>
      </c>
      <c r="G720" s="3" t="str">
        <f>TEXT(Table1[[#This Row],[Date]],"dddd")</f>
        <v>Monday</v>
      </c>
      <c r="H720" s="3" t="str">
        <f>TEXT(Table1[[#This Row],[Date]],"mmmm")</f>
        <v>March</v>
      </c>
      <c r="I720" s="3" t="str">
        <f>TEXT(Table1[[#This Row],[Date]],"yyyy")</f>
        <v>2025</v>
      </c>
      <c r="J720" t="s">
        <v>2618</v>
      </c>
      <c r="K720">
        <v>39</v>
      </c>
      <c r="L720">
        <v>34.89</v>
      </c>
      <c r="M720">
        <v>1360.71</v>
      </c>
      <c r="O720" t="s">
        <v>105</v>
      </c>
      <c r="P720" t="s">
        <v>9528</v>
      </c>
      <c r="Q720" t="s">
        <v>31</v>
      </c>
      <c r="R720">
        <v>1.6</v>
      </c>
      <c r="S720" t="str">
        <f>IF(Table1[Audit_Score]&gt;3,"Excellent",IF(Table1[Audit_Score]&gt;=2,"Good","Poor"))</f>
        <v>Poor</v>
      </c>
      <c r="T720" t="s">
        <v>2619</v>
      </c>
    </row>
    <row r="721" spans="1:21" x14ac:dyDescent="0.3">
      <c r="A721" t="s">
        <v>2620</v>
      </c>
      <c r="B721" t="s">
        <v>1776</v>
      </c>
      <c r="C721" t="s">
        <v>946</v>
      </c>
      <c r="D721" t="s">
        <v>19</v>
      </c>
      <c r="E721" t="s">
        <v>187</v>
      </c>
      <c r="F721" s="3">
        <v>45791</v>
      </c>
      <c r="G721" s="3" t="str">
        <f>TEXT(Table1[[#This Row],[Date]],"dddd")</f>
        <v>Wednesday</v>
      </c>
      <c r="H721" s="3" t="str">
        <f>TEXT(Table1[[#This Row],[Date]],"mmmm")</f>
        <v>May</v>
      </c>
      <c r="I721" s="3" t="str">
        <f>TEXT(Table1[[#This Row],[Date]],"yyyy")</f>
        <v>2025</v>
      </c>
      <c r="J721" t="s">
        <v>1602</v>
      </c>
      <c r="K721">
        <v>10</v>
      </c>
      <c r="L721">
        <f>VLOOKUP(Field_Sales_Data!J:J,Product_Info!A:H,7,0)</f>
        <v>0</v>
      </c>
      <c r="M721">
        <v>2720.7</v>
      </c>
      <c r="O721" t="s">
        <v>30</v>
      </c>
      <c r="P721" t="s">
        <v>9529</v>
      </c>
      <c r="Q721" t="s">
        <v>31</v>
      </c>
      <c r="R721">
        <v>4.9000000000000004</v>
      </c>
      <c r="S721" t="str">
        <f>IF(Table1[Audit_Score]&gt;3,"Excellent",IF(Table1[Audit_Score]&gt;=2,"Good","Poor"))</f>
        <v>Excellent</v>
      </c>
      <c r="T721" t="s">
        <v>2621</v>
      </c>
    </row>
    <row r="722" spans="1:21" x14ac:dyDescent="0.3">
      <c r="A722" t="s">
        <v>2622</v>
      </c>
      <c r="B722" t="s">
        <v>2623</v>
      </c>
      <c r="C722" t="s">
        <v>1283</v>
      </c>
      <c r="D722" t="s">
        <v>36</v>
      </c>
      <c r="E722" t="s">
        <v>198</v>
      </c>
      <c r="F722" s="3">
        <v>45360</v>
      </c>
      <c r="G722" s="3" t="str">
        <f>TEXT(Table1[[#This Row],[Date]],"dddd")</f>
        <v>Saturday</v>
      </c>
      <c r="H722" s="3" t="str">
        <f>TEXT(Table1[[#This Row],[Date]],"mmmm")</f>
        <v>March</v>
      </c>
      <c r="I722" s="3" t="str">
        <f>TEXT(Table1[[#This Row],[Date]],"yyyy")</f>
        <v>2024</v>
      </c>
      <c r="J722" t="s">
        <v>2624</v>
      </c>
      <c r="K722">
        <v>37</v>
      </c>
      <c r="L722">
        <v>38.71</v>
      </c>
      <c r="M722">
        <v>1432.27</v>
      </c>
      <c r="O722" t="s">
        <v>30</v>
      </c>
      <c r="P722" t="s">
        <v>9529</v>
      </c>
      <c r="Q722" t="s">
        <v>31</v>
      </c>
      <c r="R722">
        <v>3.8</v>
      </c>
      <c r="S722" t="str">
        <f>IF(Table1[Audit_Score]&gt;3,"Excellent",IF(Table1[Audit_Score]&gt;=2,"Good","Poor"))</f>
        <v>Excellent</v>
      </c>
      <c r="T722" t="s">
        <v>2625</v>
      </c>
    </row>
    <row r="723" spans="1:21" x14ac:dyDescent="0.3">
      <c r="A723" t="s">
        <v>2626</v>
      </c>
      <c r="B723" t="s">
        <v>1829</v>
      </c>
      <c r="C723" t="s">
        <v>348</v>
      </c>
      <c r="D723" t="s">
        <v>58</v>
      </c>
      <c r="E723" t="s">
        <v>244</v>
      </c>
      <c r="F723" s="3">
        <v>45903</v>
      </c>
      <c r="G723" s="3" t="str">
        <f>TEXT(Table1[[#This Row],[Date]],"dddd")</f>
        <v>Wednesday</v>
      </c>
      <c r="H723" s="3" t="str">
        <f>TEXT(Table1[[#This Row],[Date]],"mmmm")</f>
        <v>September</v>
      </c>
      <c r="I723" s="3" t="str">
        <f>TEXT(Table1[[#This Row],[Date]],"yyyy")</f>
        <v>2025</v>
      </c>
      <c r="J723" t="s">
        <v>2627</v>
      </c>
      <c r="K723">
        <v>21</v>
      </c>
      <c r="L723">
        <v>176.53</v>
      </c>
      <c r="M723">
        <v>3707.13</v>
      </c>
      <c r="O723" t="s">
        <v>67</v>
      </c>
      <c r="P723" t="s">
        <v>9529</v>
      </c>
      <c r="Q723" t="s">
        <v>31</v>
      </c>
      <c r="R723">
        <v>2.6</v>
      </c>
      <c r="S723" t="str">
        <f>IF(Table1[Audit_Score]&gt;3,"Excellent",IF(Table1[Audit_Score]&gt;=2,"Good","Poor"))</f>
        <v>Good</v>
      </c>
      <c r="T723" t="s">
        <v>2628</v>
      </c>
    </row>
    <row r="724" spans="1:21" x14ac:dyDescent="0.3">
      <c r="A724" t="s">
        <v>2629</v>
      </c>
      <c r="B724" t="s">
        <v>1034</v>
      </c>
      <c r="C724" t="s">
        <v>1209</v>
      </c>
      <c r="D724" t="s">
        <v>78</v>
      </c>
      <c r="E724" t="s">
        <v>132</v>
      </c>
      <c r="F724" s="3">
        <v>45595</v>
      </c>
      <c r="G724" s="3" t="str">
        <f>TEXT(Table1[[#This Row],[Date]],"dddd")</f>
        <v>Wednesday</v>
      </c>
      <c r="H724" s="3" t="str">
        <f>TEXT(Table1[[#This Row],[Date]],"mmmm")</f>
        <v>October</v>
      </c>
      <c r="I724" s="3" t="str">
        <f>TEXT(Table1[[#This Row],[Date]],"yyyy")</f>
        <v>2024</v>
      </c>
      <c r="J724" t="s">
        <v>1220</v>
      </c>
      <c r="K724">
        <v>42</v>
      </c>
      <c r="L724">
        <v>324.08999999999997</v>
      </c>
      <c r="M724">
        <v>13611.78</v>
      </c>
      <c r="O724" t="s">
        <v>22</v>
      </c>
      <c r="P724" t="s">
        <v>9529</v>
      </c>
      <c r="Q724" t="s">
        <v>31</v>
      </c>
      <c r="R724">
        <v>2.7</v>
      </c>
      <c r="S724" t="str">
        <f>IF(Table1[Audit_Score]&gt;3,"Excellent",IF(Table1[Audit_Score]&gt;=2,"Good","Poor"))</f>
        <v>Good</v>
      </c>
      <c r="T724" t="s">
        <v>2630</v>
      </c>
      <c r="U724" t="s">
        <v>41</v>
      </c>
    </row>
    <row r="725" spans="1:21" x14ac:dyDescent="0.3">
      <c r="A725" t="s">
        <v>2631</v>
      </c>
      <c r="B725" t="s">
        <v>608</v>
      </c>
      <c r="C725" t="s">
        <v>1808</v>
      </c>
      <c r="D725" t="s">
        <v>78</v>
      </c>
      <c r="E725" t="s">
        <v>132</v>
      </c>
      <c r="F725" s="3">
        <v>45820</v>
      </c>
      <c r="G725" s="3" t="str">
        <f>TEXT(Table1[[#This Row],[Date]],"dddd")</f>
        <v>Thursday</v>
      </c>
      <c r="H725" s="3" t="str">
        <f>TEXT(Table1[[#This Row],[Date]],"mmmm")</f>
        <v>June</v>
      </c>
      <c r="I725" s="3" t="str">
        <f>TEXT(Table1[[#This Row],[Date]],"yyyy")</f>
        <v>2025</v>
      </c>
      <c r="J725" t="s">
        <v>2490</v>
      </c>
      <c r="K725">
        <v>1</v>
      </c>
      <c r="L725">
        <v>319.77999999999997</v>
      </c>
      <c r="M725">
        <v>319.77999999999997</v>
      </c>
      <c r="O725" t="s">
        <v>22</v>
      </c>
      <c r="P725" t="s">
        <v>9528</v>
      </c>
      <c r="Q725" t="s">
        <v>87</v>
      </c>
      <c r="R725">
        <v>4</v>
      </c>
      <c r="S725" t="str">
        <f>IF(Table1[Audit_Score]&gt;3,"Excellent",IF(Table1[Audit_Score]&gt;=2,"Good","Poor"))</f>
        <v>Excellent</v>
      </c>
      <c r="T725" t="s">
        <v>2632</v>
      </c>
    </row>
    <row r="726" spans="1:21" x14ac:dyDescent="0.3">
      <c r="A726" t="s">
        <v>2633</v>
      </c>
      <c r="B726" t="s">
        <v>622</v>
      </c>
      <c r="C726" t="s">
        <v>403</v>
      </c>
      <c r="D726" t="s">
        <v>19</v>
      </c>
      <c r="E726" t="s">
        <v>28</v>
      </c>
      <c r="F726" s="3">
        <v>45675</v>
      </c>
      <c r="G726" s="3" t="str">
        <f>TEXT(Table1[[#This Row],[Date]],"dddd")</f>
        <v>Saturday</v>
      </c>
      <c r="H726" s="3" t="str">
        <f>TEXT(Table1[[#This Row],[Date]],"mmmm")</f>
        <v>January</v>
      </c>
      <c r="I726" s="3" t="str">
        <f>TEXT(Table1[[#This Row],[Date]],"yyyy")</f>
        <v>2025</v>
      </c>
      <c r="J726" t="s">
        <v>578</v>
      </c>
      <c r="K726">
        <v>24</v>
      </c>
      <c r="L726">
        <v>213.46</v>
      </c>
      <c r="M726">
        <v>5123.04</v>
      </c>
      <c r="O726" t="s">
        <v>105</v>
      </c>
      <c r="P726" t="s">
        <v>9529</v>
      </c>
      <c r="Q726" t="s">
        <v>31</v>
      </c>
      <c r="R726">
        <v>4.5</v>
      </c>
      <c r="S726" t="str">
        <f>IF(Table1[Audit_Score]&gt;3,"Excellent",IF(Table1[Audit_Score]&gt;=2,"Good","Poor"))</f>
        <v>Excellent</v>
      </c>
      <c r="T726" t="s">
        <v>2634</v>
      </c>
      <c r="U726" t="s">
        <v>41</v>
      </c>
    </row>
    <row r="727" spans="1:21" x14ac:dyDescent="0.3">
      <c r="A727" t="s">
        <v>2635</v>
      </c>
      <c r="B727" t="s">
        <v>218</v>
      </c>
      <c r="C727" t="s">
        <v>2127</v>
      </c>
      <c r="D727" t="s">
        <v>58</v>
      </c>
      <c r="E727" t="s">
        <v>181</v>
      </c>
      <c r="F727" s="3">
        <v>45639</v>
      </c>
      <c r="G727" s="3" t="str">
        <f>TEXT(Table1[[#This Row],[Date]],"dddd")</f>
        <v>Friday</v>
      </c>
      <c r="H727" s="3" t="str">
        <f>TEXT(Table1[[#This Row],[Date]],"mmmm")</f>
        <v>December</v>
      </c>
      <c r="I727" s="3" t="str">
        <f>TEXT(Table1[[#This Row],[Date]],"yyyy")</f>
        <v>2024</v>
      </c>
      <c r="J727" t="s">
        <v>942</v>
      </c>
      <c r="K727">
        <v>31</v>
      </c>
      <c r="L727">
        <v>192.52</v>
      </c>
      <c r="M727">
        <v>5968.12</v>
      </c>
      <c r="O727" t="s">
        <v>48</v>
      </c>
      <c r="P727" t="s">
        <v>9529</v>
      </c>
      <c r="Q727" t="s">
        <v>31</v>
      </c>
      <c r="R727">
        <v>1.4</v>
      </c>
      <c r="S727" t="str">
        <f>IF(Table1[Audit_Score]&gt;3,"Excellent",IF(Table1[Audit_Score]&gt;=2,"Good","Poor"))</f>
        <v>Poor</v>
      </c>
      <c r="T727" t="s">
        <v>2636</v>
      </c>
    </row>
    <row r="728" spans="1:21" x14ac:dyDescent="0.3">
      <c r="A728" t="s">
        <v>2637</v>
      </c>
      <c r="B728" t="s">
        <v>871</v>
      </c>
      <c r="C728" t="s">
        <v>1639</v>
      </c>
      <c r="D728" t="s">
        <v>19</v>
      </c>
      <c r="E728" t="s">
        <v>28</v>
      </c>
      <c r="F728" s="3">
        <v>45379</v>
      </c>
      <c r="G728" s="3" t="str">
        <f>TEXT(Table1[[#This Row],[Date]],"dddd")</f>
        <v>Thursday</v>
      </c>
      <c r="H728" s="3" t="str">
        <f>TEXT(Table1[[#This Row],[Date]],"mmmm")</f>
        <v>March</v>
      </c>
      <c r="I728" s="3" t="str">
        <f>TEXT(Table1[[#This Row],[Date]],"yyyy")</f>
        <v>2024</v>
      </c>
      <c r="J728" t="s">
        <v>2638</v>
      </c>
      <c r="K728">
        <v>3</v>
      </c>
      <c r="L728">
        <v>344.77</v>
      </c>
      <c r="M728">
        <v>1034.31</v>
      </c>
      <c r="O728" t="s">
        <v>105</v>
      </c>
      <c r="P728" t="s">
        <v>9529</v>
      </c>
      <c r="Q728" t="s">
        <v>31</v>
      </c>
      <c r="R728">
        <v>2.8</v>
      </c>
      <c r="S728" t="str">
        <f>IF(Table1[Audit_Score]&gt;3,"Excellent",IF(Table1[Audit_Score]&gt;=2,"Good","Poor"))</f>
        <v>Good</v>
      </c>
      <c r="T728" t="s">
        <v>2639</v>
      </c>
      <c r="U728" t="s">
        <v>41</v>
      </c>
    </row>
    <row r="729" spans="1:21" x14ac:dyDescent="0.3">
      <c r="A729" t="s">
        <v>2640</v>
      </c>
      <c r="B729" t="s">
        <v>56</v>
      </c>
      <c r="C729" t="s">
        <v>2085</v>
      </c>
      <c r="D729" t="s">
        <v>36</v>
      </c>
      <c r="E729" t="s">
        <v>85</v>
      </c>
      <c r="F729" s="3">
        <v>45749</v>
      </c>
      <c r="G729" s="3" t="str">
        <f>TEXT(Table1[[#This Row],[Date]],"dddd")</f>
        <v>Wednesday</v>
      </c>
      <c r="H729" s="3" t="str">
        <f>TEXT(Table1[[#This Row],[Date]],"mmmm")</f>
        <v>April</v>
      </c>
      <c r="I729" s="3" t="str">
        <f>TEXT(Table1[[#This Row],[Date]],"yyyy")</f>
        <v>2025</v>
      </c>
      <c r="J729" t="s">
        <v>2362</v>
      </c>
      <c r="K729">
        <v>21</v>
      </c>
      <c r="L729">
        <v>205.95</v>
      </c>
      <c r="M729">
        <v>4324.95</v>
      </c>
      <c r="O729" t="s">
        <v>39</v>
      </c>
      <c r="P729" t="s">
        <v>9529</v>
      </c>
      <c r="Q729" t="s">
        <v>31</v>
      </c>
      <c r="R729">
        <v>4.8</v>
      </c>
      <c r="S729" t="str">
        <f>IF(Table1[Audit_Score]&gt;3,"Excellent",IF(Table1[Audit_Score]&gt;=2,"Good","Poor"))</f>
        <v>Excellent</v>
      </c>
      <c r="T729" t="s">
        <v>2641</v>
      </c>
    </row>
    <row r="730" spans="1:21" x14ac:dyDescent="0.3">
      <c r="A730" t="s">
        <v>2642</v>
      </c>
      <c r="B730" t="s">
        <v>120</v>
      </c>
      <c r="C730" t="s">
        <v>35</v>
      </c>
      <c r="D730" t="s">
        <v>36</v>
      </c>
      <c r="E730" t="s">
        <v>37</v>
      </c>
      <c r="F730" s="3">
        <v>45962</v>
      </c>
      <c r="G730" s="3" t="str">
        <f>TEXT(Table1[[#This Row],[Date]],"dddd")</f>
        <v>Saturday</v>
      </c>
      <c r="H730" s="3" t="str">
        <f>TEXT(Table1[[#This Row],[Date]],"mmmm")</f>
        <v>November</v>
      </c>
      <c r="I730" s="3" t="str">
        <f>TEXT(Table1[[#This Row],[Date]],"yyyy")</f>
        <v>2025</v>
      </c>
      <c r="J730" t="s">
        <v>2643</v>
      </c>
      <c r="K730">
        <v>23</v>
      </c>
      <c r="L730">
        <v>39.08</v>
      </c>
      <c r="M730">
        <v>898.84</v>
      </c>
      <c r="O730" t="s">
        <v>22</v>
      </c>
      <c r="P730" t="s">
        <v>9529</v>
      </c>
      <c r="Q730" t="s">
        <v>23</v>
      </c>
      <c r="R730">
        <v>1.9</v>
      </c>
      <c r="S730" t="str">
        <f>IF(Table1[Audit_Score]&gt;3,"Excellent",IF(Table1[Audit_Score]&gt;=2,"Good","Poor"))</f>
        <v>Poor</v>
      </c>
      <c r="T730" t="s">
        <v>2644</v>
      </c>
    </row>
    <row r="731" spans="1:21" x14ac:dyDescent="0.3">
      <c r="A731" t="s">
        <v>2645</v>
      </c>
      <c r="B731" t="s">
        <v>1504</v>
      </c>
      <c r="C731" t="s">
        <v>153</v>
      </c>
      <c r="D731" t="str">
        <f>VLOOKUP(Table1[[#This Row],[City]],Store_Info!C:D,2,0)</f>
        <v>Delta</v>
      </c>
      <c r="E731" t="s">
        <v>154</v>
      </c>
      <c r="F731" s="3">
        <v>45724</v>
      </c>
      <c r="G731" s="3" t="str">
        <f>TEXT(Table1[[#This Row],[Date]],"dddd")</f>
        <v>Saturday</v>
      </c>
      <c r="H731" s="3" t="str">
        <f>TEXT(Table1[[#This Row],[Date]],"mmmm")</f>
        <v>March</v>
      </c>
      <c r="I731" s="3" t="str">
        <f>TEXT(Table1[[#This Row],[Date]],"yyyy")</f>
        <v>2025</v>
      </c>
      <c r="J731" t="s">
        <v>2646</v>
      </c>
      <c r="K731">
        <v>34</v>
      </c>
      <c r="L731">
        <v>140.01</v>
      </c>
      <c r="M731">
        <v>4760.34</v>
      </c>
      <c r="O731" t="s">
        <v>30</v>
      </c>
      <c r="P731" t="s">
        <v>9528</v>
      </c>
      <c r="Q731" t="s">
        <v>87</v>
      </c>
      <c r="R731">
        <v>3.2</v>
      </c>
      <c r="S731" t="str">
        <f>IF(Table1[Audit_Score]&gt;3,"Excellent",IF(Table1[Audit_Score]&gt;=2,"Good","Poor"))</f>
        <v>Excellent</v>
      </c>
      <c r="T731" t="s">
        <v>2647</v>
      </c>
    </row>
    <row r="732" spans="1:21" x14ac:dyDescent="0.3">
      <c r="A732" t="s">
        <v>2648</v>
      </c>
      <c r="B732" t="s">
        <v>1226</v>
      </c>
      <c r="C732" t="s">
        <v>1022</v>
      </c>
      <c r="D732" t="s">
        <v>58</v>
      </c>
      <c r="E732" t="s">
        <v>244</v>
      </c>
      <c r="F732" s="3">
        <v>45824</v>
      </c>
      <c r="G732" s="3" t="str">
        <f>TEXT(Table1[[#This Row],[Date]],"dddd")</f>
        <v>Monday</v>
      </c>
      <c r="H732" s="3" t="str">
        <f>TEXT(Table1[[#This Row],[Date]],"mmmm")</f>
        <v>June</v>
      </c>
      <c r="I732" s="3" t="str">
        <f>TEXT(Table1[[#This Row],[Date]],"yyyy")</f>
        <v>2025</v>
      </c>
      <c r="J732" t="s">
        <v>2649</v>
      </c>
      <c r="K732">
        <v>15</v>
      </c>
      <c r="L732">
        <v>30.08</v>
      </c>
      <c r="M732">
        <v>451.2</v>
      </c>
      <c r="O732" t="s">
        <v>22</v>
      </c>
      <c r="P732" t="s">
        <v>9528</v>
      </c>
      <c r="Q732" t="s">
        <v>87</v>
      </c>
      <c r="R732">
        <v>3</v>
      </c>
      <c r="S732" t="str">
        <f>IF(Table1[Audit_Score]&gt;3,"Excellent",IF(Table1[Audit_Score]&gt;=2,"Good","Poor"))</f>
        <v>Good</v>
      </c>
      <c r="T732" t="s">
        <v>2650</v>
      </c>
    </row>
    <row r="733" spans="1:21" x14ac:dyDescent="0.3">
      <c r="A733" t="s">
        <v>2651</v>
      </c>
      <c r="B733" t="s">
        <v>275</v>
      </c>
      <c r="C733" t="s">
        <v>696</v>
      </c>
      <c r="D733" t="s">
        <v>78</v>
      </c>
      <c r="E733" t="s">
        <v>79</v>
      </c>
      <c r="F733" s="3">
        <v>45639</v>
      </c>
      <c r="G733" s="3" t="str">
        <f>TEXT(Table1[[#This Row],[Date]],"dddd")</f>
        <v>Friday</v>
      </c>
      <c r="H733" s="3" t="str">
        <f>TEXT(Table1[[#This Row],[Date]],"mmmm")</f>
        <v>December</v>
      </c>
      <c r="I733" s="3" t="str">
        <f>TEXT(Table1[[#This Row],[Date]],"yyyy")</f>
        <v>2024</v>
      </c>
      <c r="J733" t="s">
        <v>2652</v>
      </c>
      <c r="K733">
        <v>2</v>
      </c>
      <c r="L733">
        <v>302.01</v>
      </c>
      <c r="M733">
        <v>604.02</v>
      </c>
      <c r="O733" t="s">
        <v>22</v>
      </c>
      <c r="P733" t="s">
        <v>9529</v>
      </c>
      <c r="Q733" t="s">
        <v>31</v>
      </c>
      <c r="R733">
        <v>4.3</v>
      </c>
      <c r="S733" t="str">
        <f>IF(Table1[Audit_Score]&gt;3,"Excellent",IF(Table1[Audit_Score]&gt;=2,"Good","Poor"))</f>
        <v>Excellent</v>
      </c>
      <c r="T733" t="s">
        <v>2653</v>
      </c>
      <c r="U733" t="s">
        <v>41</v>
      </c>
    </row>
    <row r="734" spans="1:21" x14ac:dyDescent="0.3">
      <c r="A734" t="s">
        <v>2654</v>
      </c>
      <c r="B734" t="s">
        <v>1672</v>
      </c>
      <c r="C734" t="s">
        <v>394</v>
      </c>
      <c r="D734" t="s">
        <v>45</v>
      </c>
      <c r="E734" t="s">
        <v>65</v>
      </c>
      <c r="F734" s="3">
        <v>45750</v>
      </c>
      <c r="G734" s="3" t="str">
        <f>TEXT(Table1[[#This Row],[Date]],"dddd")</f>
        <v>Thursday</v>
      </c>
      <c r="H734" s="3" t="str">
        <f>TEXT(Table1[[#This Row],[Date]],"mmmm")</f>
        <v>April</v>
      </c>
      <c r="I734" s="3" t="str">
        <f>TEXT(Table1[[#This Row],[Date]],"yyyy")</f>
        <v>2025</v>
      </c>
      <c r="J734" t="s">
        <v>2655</v>
      </c>
      <c r="K734">
        <v>28</v>
      </c>
      <c r="L734">
        <v>307.11</v>
      </c>
      <c r="M734">
        <v>8599.08</v>
      </c>
      <c r="O734" t="s">
        <v>22</v>
      </c>
      <c r="P734" t="s">
        <v>9529</v>
      </c>
      <c r="Q734" t="s">
        <v>31</v>
      </c>
      <c r="R734">
        <v>3.5</v>
      </c>
      <c r="S734" t="str">
        <f>IF(Table1[Audit_Score]&gt;3,"Excellent",IF(Table1[Audit_Score]&gt;=2,"Good","Poor"))</f>
        <v>Excellent</v>
      </c>
      <c r="T734" t="s">
        <v>2656</v>
      </c>
    </row>
    <row r="735" spans="1:21" x14ac:dyDescent="0.3">
      <c r="A735" t="s">
        <v>2657</v>
      </c>
      <c r="B735" t="s">
        <v>271</v>
      </c>
      <c r="C735" t="s">
        <v>102</v>
      </c>
      <c r="D735" t="s">
        <v>78</v>
      </c>
      <c r="E735" t="s">
        <v>103</v>
      </c>
      <c r="F735" s="3">
        <v>45492</v>
      </c>
      <c r="G735" s="3" t="str">
        <f>TEXT(Table1[[#This Row],[Date]],"dddd")</f>
        <v>Friday</v>
      </c>
      <c r="H735" s="3" t="str">
        <f>TEXT(Table1[[#This Row],[Date]],"mmmm")</f>
        <v>July</v>
      </c>
      <c r="I735" s="3" t="str">
        <f>TEXT(Table1[[#This Row],[Date]],"yyyy")</f>
        <v>2024</v>
      </c>
      <c r="J735" t="s">
        <v>2658</v>
      </c>
      <c r="K735">
        <v>33</v>
      </c>
      <c r="L735">
        <v>33.42</v>
      </c>
      <c r="M735">
        <v>1102.8599999999999</v>
      </c>
      <c r="O735" t="s">
        <v>67</v>
      </c>
      <c r="P735" t="s">
        <v>9529</v>
      </c>
      <c r="Q735" t="s">
        <v>23</v>
      </c>
      <c r="R735">
        <v>3.1</v>
      </c>
      <c r="S735" t="str">
        <f>IF(Table1[Audit_Score]&gt;3,"Excellent",IF(Table1[Audit_Score]&gt;=2,"Good","Poor"))</f>
        <v>Excellent</v>
      </c>
      <c r="T735" t="s">
        <v>2659</v>
      </c>
    </row>
    <row r="736" spans="1:21" x14ac:dyDescent="0.3">
      <c r="A736" t="s">
        <v>2660</v>
      </c>
      <c r="B736" t="s">
        <v>527</v>
      </c>
      <c r="C736" t="s">
        <v>1399</v>
      </c>
      <c r="D736" t="s">
        <v>19</v>
      </c>
      <c r="E736" t="s">
        <v>28</v>
      </c>
      <c r="F736" s="3">
        <v>45583</v>
      </c>
      <c r="G736" s="3" t="str">
        <f>TEXT(Table1[[#This Row],[Date]],"dddd")</f>
        <v>Friday</v>
      </c>
      <c r="H736" s="3" t="str">
        <f>TEXT(Table1[[#This Row],[Date]],"mmmm")</f>
        <v>October</v>
      </c>
      <c r="I736" s="3" t="str">
        <f>TEXT(Table1[[#This Row],[Date]],"yyyy")</f>
        <v>2024</v>
      </c>
      <c r="J736" t="s">
        <v>2661</v>
      </c>
      <c r="K736">
        <v>39</v>
      </c>
      <c r="L736">
        <v>119.37</v>
      </c>
      <c r="M736">
        <v>4655.43</v>
      </c>
      <c r="O736" t="s">
        <v>48</v>
      </c>
      <c r="P736" t="s">
        <v>9529</v>
      </c>
      <c r="Q736" t="s">
        <v>23</v>
      </c>
      <c r="R736">
        <v>4.8</v>
      </c>
      <c r="S736" t="str">
        <f>IF(Table1[Audit_Score]&gt;3,"Excellent",IF(Table1[Audit_Score]&gt;=2,"Good","Poor"))</f>
        <v>Excellent</v>
      </c>
      <c r="T736" t="s">
        <v>2662</v>
      </c>
      <c r="U736" t="s">
        <v>41</v>
      </c>
    </row>
    <row r="737" spans="1:21" x14ac:dyDescent="0.3">
      <c r="A737" t="s">
        <v>2663</v>
      </c>
      <c r="B737" t="s">
        <v>263</v>
      </c>
      <c r="C737" t="s">
        <v>229</v>
      </c>
      <c r="D737" t="s">
        <v>36</v>
      </c>
      <c r="E737" t="s">
        <v>209</v>
      </c>
      <c r="F737" s="3">
        <v>45440</v>
      </c>
      <c r="G737" s="3" t="str">
        <f>TEXT(Table1[[#This Row],[Date]],"dddd")</f>
        <v>Tuesday</v>
      </c>
      <c r="H737" s="3" t="str">
        <f>TEXT(Table1[[#This Row],[Date]],"mmmm")</f>
        <v>May</v>
      </c>
      <c r="I737" s="3" t="str">
        <f>TEXT(Table1[[#This Row],[Date]],"yyyy")</f>
        <v>2024</v>
      </c>
      <c r="J737" t="s">
        <v>2664</v>
      </c>
      <c r="K737">
        <v>7</v>
      </c>
      <c r="L737">
        <v>161.76</v>
      </c>
      <c r="M737">
        <v>1132.32</v>
      </c>
      <c r="O737" t="s">
        <v>67</v>
      </c>
      <c r="P737" t="s">
        <v>9528</v>
      </c>
      <c r="Q737" t="s">
        <v>23</v>
      </c>
      <c r="R737">
        <v>3.2</v>
      </c>
      <c r="S737" t="str">
        <f>IF(Table1[Audit_Score]&gt;3,"Excellent",IF(Table1[Audit_Score]&gt;=2,"Good","Poor"))</f>
        <v>Excellent</v>
      </c>
      <c r="T737" t="s">
        <v>2665</v>
      </c>
    </row>
    <row r="738" spans="1:21" x14ac:dyDescent="0.3">
      <c r="A738" t="s">
        <v>2666</v>
      </c>
      <c r="B738" t="s">
        <v>642</v>
      </c>
      <c r="C738" t="s">
        <v>2398</v>
      </c>
      <c r="D738" t="s">
        <v>58</v>
      </c>
      <c r="E738" t="s">
        <v>138</v>
      </c>
      <c r="F738" s="3">
        <v>45943</v>
      </c>
      <c r="G738" s="3" t="str">
        <f>TEXT(Table1[[#This Row],[Date]],"dddd")</f>
        <v>Monday</v>
      </c>
      <c r="H738" s="3" t="str">
        <f>TEXT(Table1[[#This Row],[Date]],"mmmm")</f>
        <v>October</v>
      </c>
      <c r="I738" s="3" t="str">
        <f>TEXT(Table1[[#This Row],[Date]],"yyyy")</f>
        <v>2025</v>
      </c>
      <c r="J738" t="s">
        <v>2667</v>
      </c>
      <c r="K738">
        <v>49</v>
      </c>
      <c r="L738">
        <v>156.59</v>
      </c>
      <c r="M738">
        <v>7672.91</v>
      </c>
      <c r="O738" t="s">
        <v>48</v>
      </c>
      <c r="P738" t="s">
        <v>9529</v>
      </c>
      <c r="Q738" t="s">
        <v>31</v>
      </c>
      <c r="R738">
        <v>2.5</v>
      </c>
      <c r="S738" t="str">
        <f>IF(Table1[Audit_Score]&gt;3,"Excellent",IF(Table1[Audit_Score]&gt;=2,"Good","Poor"))</f>
        <v>Good</v>
      </c>
      <c r="T738" t="s">
        <v>2668</v>
      </c>
      <c r="U738" t="s">
        <v>41</v>
      </c>
    </row>
    <row r="739" spans="1:21" x14ac:dyDescent="0.3">
      <c r="A739" t="s">
        <v>2669</v>
      </c>
      <c r="B739" t="s">
        <v>1605</v>
      </c>
      <c r="C739" t="s">
        <v>1100</v>
      </c>
      <c r="D739" t="s">
        <v>45</v>
      </c>
      <c r="E739" t="s">
        <v>46</v>
      </c>
      <c r="F739" s="3">
        <v>45582</v>
      </c>
      <c r="G739" s="3" t="str">
        <f>TEXT(Table1[[#This Row],[Date]],"dddd")</f>
        <v>Thursday</v>
      </c>
      <c r="H739" s="3" t="str">
        <f>TEXT(Table1[[#This Row],[Date]],"mmmm")</f>
        <v>October</v>
      </c>
      <c r="I739" s="3" t="str">
        <f>TEXT(Table1[[#This Row],[Date]],"yyyy")</f>
        <v>2024</v>
      </c>
      <c r="J739" t="s">
        <v>2670</v>
      </c>
      <c r="K739">
        <v>38</v>
      </c>
      <c r="L739">
        <v>341.07</v>
      </c>
      <c r="M739">
        <v>12960.66</v>
      </c>
      <c r="O739" t="s">
        <v>22</v>
      </c>
      <c r="P739" t="s">
        <v>9528</v>
      </c>
      <c r="Q739" t="s">
        <v>31</v>
      </c>
      <c r="R739">
        <v>3.1</v>
      </c>
      <c r="S739" t="str">
        <f>IF(Table1[Audit_Score]&gt;3,"Excellent",IF(Table1[Audit_Score]&gt;=2,"Good","Poor"))</f>
        <v>Excellent</v>
      </c>
      <c r="T739" t="s">
        <v>2671</v>
      </c>
    </row>
    <row r="740" spans="1:21" x14ac:dyDescent="0.3">
      <c r="A740" t="s">
        <v>2672</v>
      </c>
      <c r="B740" t="s">
        <v>1920</v>
      </c>
      <c r="C740" t="s">
        <v>701</v>
      </c>
      <c r="D740" t="s">
        <v>36</v>
      </c>
      <c r="E740" t="s">
        <v>209</v>
      </c>
      <c r="F740" s="3">
        <v>45400</v>
      </c>
      <c r="G740" s="3" t="str">
        <f>TEXT(Table1[[#This Row],[Date]],"dddd")</f>
        <v>Thursday</v>
      </c>
      <c r="H740" s="3" t="str">
        <f>TEXT(Table1[[#This Row],[Date]],"mmmm")</f>
        <v>April</v>
      </c>
      <c r="I740" s="3" t="str">
        <f>TEXT(Table1[[#This Row],[Date]],"yyyy")</f>
        <v>2024</v>
      </c>
      <c r="J740" t="s">
        <v>2673</v>
      </c>
      <c r="K740">
        <v>30</v>
      </c>
      <c r="L740">
        <v>384.33</v>
      </c>
      <c r="M740">
        <v>11529.9</v>
      </c>
      <c r="O740" t="s">
        <v>39</v>
      </c>
      <c r="P740" t="s">
        <v>9528</v>
      </c>
      <c r="Q740" t="s">
        <v>31</v>
      </c>
      <c r="R740">
        <v>1.4</v>
      </c>
      <c r="S740" t="str">
        <f>IF(Table1[Audit_Score]&gt;3,"Excellent",IF(Table1[Audit_Score]&gt;=2,"Good","Poor"))</f>
        <v>Poor</v>
      </c>
      <c r="T740" t="s">
        <v>2674</v>
      </c>
    </row>
    <row r="741" spans="1:21" x14ac:dyDescent="0.3">
      <c r="A741" t="s">
        <v>2675</v>
      </c>
      <c r="B741" t="s">
        <v>407</v>
      </c>
      <c r="C741" t="s">
        <v>1336</v>
      </c>
      <c r="D741" t="s">
        <v>19</v>
      </c>
      <c r="E741" t="s">
        <v>187</v>
      </c>
      <c r="F741" s="3">
        <v>45435</v>
      </c>
      <c r="G741" s="3" t="str">
        <f>TEXT(Table1[[#This Row],[Date]],"dddd")</f>
        <v>Thursday</v>
      </c>
      <c r="H741" s="3" t="str">
        <f>TEXT(Table1[[#This Row],[Date]],"mmmm")</f>
        <v>May</v>
      </c>
      <c r="I741" s="3" t="str">
        <f>TEXT(Table1[[#This Row],[Date]],"yyyy")</f>
        <v>2024</v>
      </c>
      <c r="J741" t="s">
        <v>1067</v>
      </c>
      <c r="K741">
        <v>30</v>
      </c>
      <c r="L741">
        <v>338.74</v>
      </c>
      <c r="M741">
        <v>10162.200000000001</v>
      </c>
      <c r="O741" t="s">
        <v>105</v>
      </c>
      <c r="P741" t="s">
        <v>9528</v>
      </c>
      <c r="Q741" t="s">
        <v>31</v>
      </c>
      <c r="R741">
        <v>3.1</v>
      </c>
      <c r="S741" t="str">
        <f>IF(Table1[Audit_Score]&gt;3,"Excellent",IF(Table1[Audit_Score]&gt;=2,"Good","Poor"))</f>
        <v>Excellent</v>
      </c>
      <c r="T741" t="s">
        <v>2676</v>
      </c>
    </row>
    <row r="742" spans="1:21" x14ac:dyDescent="0.3">
      <c r="A742" t="s">
        <v>2677</v>
      </c>
      <c r="B742" t="s">
        <v>300</v>
      </c>
      <c r="C742" t="s">
        <v>249</v>
      </c>
      <c r="D742" t="s">
        <v>58</v>
      </c>
      <c r="E742" t="s">
        <v>154</v>
      </c>
      <c r="F742" s="3">
        <v>45967</v>
      </c>
      <c r="G742" s="3" t="str">
        <f>TEXT(Table1[[#This Row],[Date]],"dddd")</f>
        <v>Thursday</v>
      </c>
      <c r="H742" s="3" t="str">
        <f>TEXT(Table1[[#This Row],[Date]],"mmmm")</f>
        <v>November</v>
      </c>
      <c r="I742" s="3" t="str">
        <f>TEXT(Table1[[#This Row],[Date]],"yyyy")</f>
        <v>2025</v>
      </c>
      <c r="J742" t="s">
        <v>2678</v>
      </c>
      <c r="K742">
        <v>13</v>
      </c>
      <c r="L742">
        <v>176.32</v>
      </c>
      <c r="M742">
        <v>2292.16</v>
      </c>
      <c r="O742" t="s">
        <v>105</v>
      </c>
      <c r="P742" t="s">
        <v>9529</v>
      </c>
      <c r="Q742" t="s">
        <v>31</v>
      </c>
      <c r="R742">
        <v>3</v>
      </c>
      <c r="S742" t="str">
        <f>IF(Table1[Audit_Score]&gt;3,"Excellent",IF(Table1[Audit_Score]&gt;=2,"Good","Poor"))</f>
        <v>Good</v>
      </c>
      <c r="T742" t="s">
        <v>2679</v>
      </c>
    </row>
    <row r="743" spans="1:21" x14ac:dyDescent="0.3">
      <c r="A743" t="s">
        <v>2680</v>
      </c>
      <c r="B743" t="s">
        <v>2511</v>
      </c>
      <c r="C743" t="s">
        <v>1884</v>
      </c>
      <c r="D743" t="s">
        <v>45</v>
      </c>
      <c r="E743" t="s">
        <v>46</v>
      </c>
      <c r="F743" s="3">
        <v>45319</v>
      </c>
      <c r="G743" s="3" t="str">
        <f>TEXT(Table1[[#This Row],[Date]],"dddd")</f>
        <v>Sunday</v>
      </c>
      <c r="H743" s="3" t="str">
        <f>TEXT(Table1[[#This Row],[Date]],"mmmm")</f>
        <v>January</v>
      </c>
      <c r="I743" s="3" t="str">
        <f>TEXT(Table1[[#This Row],[Date]],"yyyy")</f>
        <v>2024</v>
      </c>
      <c r="J743" t="s">
        <v>2681</v>
      </c>
      <c r="K743">
        <v>15</v>
      </c>
      <c r="L743">
        <v>28.86</v>
      </c>
      <c r="M743">
        <v>432.9</v>
      </c>
      <c r="O743" t="s">
        <v>105</v>
      </c>
      <c r="P743" t="s">
        <v>9529</v>
      </c>
      <c r="Q743" t="s">
        <v>31</v>
      </c>
      <c r="R743">
        <v>3.9</v>
      </c>
      <c r="S743" t="str">
        <f>IF(Table1[Audit_Score]&gt;3,"Excellent",IF(Table1[Audit_Score]&gt;=2,"Good","Poor"))</f>
        <v>Excellent</v>
      </c>
      <c r="T743" t="s">
        <v>2682</v>
      </c>
    </row>
    <row r="744" spans="1:21" x14ac:dyDescent="0.3">
      <c r="A744" t="s">
        <v>2683</v>
      </c>
      <c r="B744" t="s">
        <v>958</v>
      </c>
      <c r="C744" t="s">
        <v>109</v>
      </c>
      <c r="D744" t="s">
        <v>78</v>
      </c>
      <c r="E744" t="s">
        <v>110</v>
      </c>
      <c r="F744" s="3">
        <v>45837</v>
      </c>
      <c r="G744" s="3" t="str">
        <f>TEXT(Table1[[#This Row],[Date]],"dddd")</f>
        <v>Sunday</v>
      </c>
      <c r="H744" s="3" t="str">
        <f>TEXT(Table1[[#This Row],[Date]],"mmmm")</f>
        <v>June</v>
      </c>
      <c r="I744" s="3" t="str">
        <f>TEXT(Table1[[#This Row],[Date]],"yyyy")</f>
        <v>2025</v>
      </c>
      <c r="J744" t="s">
        <v>1538</v>
      </c>
      <c r="K744">
        <v>46</v>
      </c>
      <c r="L744">
        <v>296.82</v>
      </c>
      <c r="M744">
        <v>13653.72</v>
      </c>
      <c r="O744" t="s">
        <v>39</v>
      </c>
      <c r="P744" t="s">
        <v>9529</v>
      </c>
      <c r="Q744" t="s">
        <v>87</v>
      </c>
      <c r="R744">
        <v>2.8</v>
      </c>
      <c r="S744" t="str">
        <f>IF(Table1[Audit_Score]&gt;3,"Excellent",IF(Table1[Audit_Score]&gt;=2,"Good","Poor"))</f>
        <v>Good</v>
      </c>
      <c r="T744" t="s">
        <v>2684</v>
      </c>
    </row>
    <row r="745" spans="1:21" x14ac:dyDescent="0.3">
      <c r="A745" t="s">
        <v>2685</v>
      </c>
      <c r="B745" t="s">
        <v>1046</v>
      </c>
      <c r="C745" t="s">
        <v>1074</v>
      </c>
      <c r="D745" t="s">
        <v>36</v>
      </c>
      <c r="E745" t="s">
        <v>72</v>
      </c>
      <c r="F745" s="3">
        <v>45786</v>
      </c>
      <c r="G745" s="3" t="str">
        <f>TEXT(Table1[[#This Row],[Date]],"dddd")</f>
        <v>Friday</v>
      </c>
      <c r="H745" s="3" t="str">
        <f>TEXT(Table1[[#This Row],[Date]],"mmmm")</f>
        <v>May</v>
      </c>
      <c r="I745" s="3" t="str">
        <f>TEXT(Table1[[#This Row],[Date]],"yyyy")</f>
        <v>2025</v>
      </c>
      <c r="J745" t="s">
        <v>2686</v>
      </c>
      <c r="K745">
        <v>41</v>
      </c>
      <c r="L745">
        <v>120.6</v>
      </c>
      <c r="M745">
        <v>4944.6000000000004</v>
      </c>
      <c r="O745" t="s">
        <v>30</v>
      </c>
      <c r="P745" t="s">
        <v>9529</v>
      </c>
      <c r="Q745" t="s">
        <v>31</v>
      </c>
      <c r="R745">
        <v>3</v>
      </c>
      <c r="S745" t="str">
        <f>IF(Table1[Audit_Score]&gt;3,"Excellent",IF(Table1[Audit_Score]&gt;=2,"Good","Poor"))</f>
        <v>Good</v>
      </c>
      <c r="T745" t="s">
        <v>2687</v>
      </c>
    </row>
    <row r="746" spans="1:21" x14ac:dyDescent="0.3">
      <c r="A746" t="s">
        <v>2688</v>
      </c>
      <c r="B746" t="s">
        <v>576</v>
      </c>
      <c r="C746" t="s">
        <v>550</v>
      </c>
      <c r="D746" t="s">
        <v>36</v>
      </c>
      <c r="E746" t="s">
        <v>198</v>
      </c>
      <c r="F746" s="3">
        <v>45371</v>
      </c>
      <c r="G746" s="3" t="str">
        <f>TEXT(Table1[[#This Row],[Date]],"dddd")</f>
        <v>Wednesday</v>
      </c>
      <c r="H746" s="3" t="str">
        <f>TEXT(Table1[[#This Row],[Date]],"mmmm")</f>
        <v>March</v>
      </c>
      <c r="I746" s="3" t="str">
        <f>TEXT(Table1[[#This Row],[Date]],"yyyy")</f>
        <v>2024</v>
      </c>
      <c r="J746" t="s">
        <v>591</v>
      </c>
      <c r="K746">
        <v>11</v>
      </c>
      <c r="L746">
        <v>24.5</v>
      </c>
      <c r="M746">
        <v>269.5</v>
      </c>
      <c r="O746" t="s">
        <v>30</v>
      </c>
      <c r="P746" t="s">
        <v>9528</v>
      </c>
      <c r="Q746" t="s">
        <v>31</v>
      </c>
      <c r="R746">
        <v>1.7</v>
      </c>
      <c r="S746" t="str">
        <f>IF(Table1[Audit_Score]&gt;3,"Excellent",IF(Table1[Audit_Score]&gt;=2,"Good","Poor"))</f>
        <v>Poor</v>
      </c>
      <c r="T746" t="s">
        <v>2689</v>
      </c>
    </row>
    <row r="747" spans="1:21" x14ac:dyDescent="0.3">
      <c r="A747" t="s">
        <v>2690</v>
      </c>
      <c r="B747" t="s">
        <v>376</v>
      </c>
      <c r="C747" t="s">
        <v>35</v>
      </c>
      <c r="D747" t="s">
        <v>36</v>
      </c>
      <c r="E747" t="s">
        <v>37</v>
      </c>
      <c r="F747" s="3">
        <v>45567</v>
      </c>
      <c r="G747" s="3" t="str">
        <f>TEXT(Table1[[#This Row],[Date]],"dddd")</f>
        <v>Wednesday</v>
      </c>
      <c r="H747" s="3" t="str">
        <f>TEXT(Table1[[#This Row],[Date]],"mmmm")</f>
        <v>October</v>
      </c>
      <c r="I747" s="3" t="str">
        <f>TEXT(Table1[[#This Row],[Date]],"yyyy")</f>
        <v>2024</v>
      </c>
      <c r="J747" t="s">
        <v>1159</v>
      </c>
      <c r="K747">
        <v>14</v>
      </c>
      <c r="L747">
        <v>307.60000000000002</v>
      </c>
      <c r="M747">
        <v>4306.3999999999996</v>
      </c>
      <c r="O747" t="s">
        <v>67</v>
      </c>
      <c r="P747" t="s">
        <v>9528</v>
      </c>
      <c r="Q747" t="s">
        <v>31</v>
      </c>
      <c r="R747">
        <v>2.6</v>
      </c>
      <c r="S747" t="str">
        <f>IF(Table1[Audit_Score]&gt;3,"Excellent",IF(Table1[Audit_Score]&gt;=2,"Good","Poor"))</f>
        <v>Good</v>
      </c>
      <c r="T747" t="s">
        <v>2691</v>
      </c>
    </row>
    <row r="748" spans="1:21" x14ac:dyDescent="0.3">
      <c r="A748" t="s">
        <v>2692</v>
      </c>
      <c r="B748" t="s">
        <v>669</v>
      </c>
      <c r="C748" t="s">
        <v>675</v>
      </c>
      <c r="D748" t="s">
        <v>58</v>
      </c>
      <c r="E748" t="s">
        <v>244</v>
      </c>
      <c r="F748" s="3">
        <v>45419</v>
      </c>
      <c r="G748" s="3" t="str">
        <f>TEXT(Table1[[#This Row],[Date]],"dddd")</f>
        <v>Tuesday</v>
      </c>
      <c r="H748" s="3" t="str">
        <f>TEXT(Table1[[#This Row],[Date]],"mmmm")</f>
        <v>May</v>
      </c>
      <c r="I748" s="3" t="str">
        <f>TEXT(Table1[[#This Row],[Date]],"yyyy")</f>
        <v>2024</v>
      </c>
      <c r="J748" t="s">
        <v>2296</v>
      </c>
      <c r="K748">
        <v>44</v>
      </c>
      <c r="L748">
        <v>109.41</v>
      </c>
      <c r="M748">
        <v>4814.04</v>
      </c>
      <c r="O748" t="s">
        <v>30</v>
      </c>
      <c r="P748" t="s">
        <v>9529</v>
      </c>
      <c r="Q748" t="s">
        <v>31</v>
      </c>
      <c r="R748">
        <v>2.2999999999999998</v>
      </c>
      <c r="S748" t="str">
        <f>IF(Table1[Audit_Score]&gt;3,"Excellent",IF(Table1[Audit_Score]&gt;=2,"Good","Poor"))</f>
        <v>Good</v>
      </c>
      <c r="T748" t="s">
        <v>2693</v>
      </c>
    </row>
    <row r="749" spans="1:21" x14ac:dyDescent="0.3">
      <c r="A749" t="s">
        <v>2694</v>
      </c>
      <c r="B749" t="s">
        <v>901</v>
      </c>
      <c r="C749" t="s">
        <v>1361</v>
      </c>
      <c r="D749" t="s">
        <v>58</v>
      </c>
      <c r="E749" t="s">
        <v>244</v>
      </c>
      <c r="F749" s="3">
        <v>45896</v>
      </c>
      <c r="G749" s="3" t="str">
        <f>TEXT(Table1[[#This Row],[Date]],"dddd")</f>
        <v>Wednesday</v>
      </c>
      <c r="H749" s="3" t="str">
        <f>TEXT(Table1[[#This Row],[Date]],"mmmm")</f>
        <v>August</v>
      </c>
      <c r="I749" s="3" t="str">
        <f>TEXT(Table1[[#This Row],[Date]],"yyyy")</f>
        <v>2025</v>
      </c>
      <c r="J749" t="s">
        <v>1256</v>
      </c>
      <c r="K749">
        <v>6</v>
      </c>
      <c r="L749">
        <v>111.92</v>
      </c>
      <c r="M749">
        <v>671.52</v>
      </c>
      <c r="O749" t="s">
        <v>67</v>
      </c>
      <c r="P749" t="s">
        <v>9528</v>
      </c>
      <c r="Q749" t="s">
        <v>87</v>
      </c>
      <c r="R749">
        <v>3.3</v>
      </c>
      <c r="S749" t="str">
        <f>IF(Table1[Audit_Score]&gt;3,"Excellent",IF(Table1[Audit_Score]&gt;=2,"Good","Poor"))</f>
        <v>Excellent</v>
      </c>
      <c r="T749" t="s">
        <v>2695</v>
      </c>
      <c r="U749" t="s">
        <v>41</v>
      </c>
    </row>
    <row r="750" spans="1:21" x14ac:dyDescent="0.3">
      <c r="A750" t="s">
        <v>2696</v>
      </c>
      <c r="B750" t="s">
        <v>1829</v>
      </c>
      <c r="C750" t="s">
        <v>2697</v>
      </c>
      <c r="D750" t="s">
        <v>58</v>
      </c>
      <c r="E750" t="s">
        <v>154</v>
      </c>
      <c r="F750" s="3">
        <v>45420</v>
      </c>
      <c r="G750" s="3" t="str">
        <f>TEXT(Table1[[#This Row],[Date]],"dddd")</f>
        <v>Wednesday</v>
      </c>
      <c r="H750" s="3" t="str">
        <f>TEXT(Table1[[#This Row],[Date]],"mmmm")</f>
        <v>May</v>
      </c>
      <c r="I750" s="3" t="str">
        <f>TEXT(Table1[[#This Row],[Date]],"yyyy")</f>
        <v>2024</v>
      </c>
      <c r="J750" t="s">
        <v>629</v>
      </c>
      <c r="K750">
        <v>44</v>
      </c>
      <c r="L750">
        <v>265.35000000000002</v>
      </c>
      <c r="M750">
        <v>11675.4</v>
      </c>
      <c r="O750" t="s">
        <v>22</v>
      </c>
      <c r="P750" t="s">
        <v>9529</v>
      </c>
      <c r="Q750" t="s">
        <v>31</v>
      </c>
      <c r="R750">
        <v>1.7</v>
      </c>
      <c r="S750" t="str">
        <f>IF(Table1[Audit_Score]&gt;3,"Excellent",IF(Table1[Audit_Score]&gt;=2,"Good","Poor"))</f>
        <v>Poor</v>
      </c>
      <c r="T750" t="s">
        <v>2698</v>
      </c>
    </row>
    <row r="751" spans="1:21" x14ac:dyDescent="0.3">
      <c r="A751" t="s">
        <v>2699</v>
      </c>
      <c r="B751" t="s">
        <v>1556</v>
      </c>
      <c r="C751" t="s">
        <v>959</v>
      </c>
      <c r="D751" t="s">
        <v>58</v>
      </c>
      <c r="E751" t="s">
        <v>138</v>
      </c>
      <c r="F751" s="3">
        <v>45823</v>
      </c>
      <c r="G751" s="3" t="str">
        <f>TEXT(Table1[[#This Row],[Date]],"dddd")</f>
        <v>Sunday</v>
      </c>
      <c r="H751" s="3" t="str">
        <f>TEXT(Table1[[#This Row],[Date]],"mmmm")</f>
        <v>June</v>
      </c>
      <c r="I751" s="3" t="str">
        <f>TEXT(Table1[[#This Row],[Date]],"yyyy")</f>
        <v>2025</v>
      </c>
      <c r="J751" t="s">
        <v>2700</v>
      </c>
      <c r="K751">
        <v>31</v>
      </c>
      <c r="L751">
        <f>VLOOKUP(Field_Sales_Data!J:J,Product_Info!A:H,7,0)</f>
        <v>0</v>
      </c>
      <c r="M751">
        <v>1058.96</v>
      </c>
      <c r="O751" t="s">
        <v>67</v>
      </c>
      <c r="P751" t="s">
        <v>9529</v>
      </c>
      <c r="Q751" t="s">
        <v>31</v>
      </c>
      <c r="R751">
        <v>2.8</v>
      </c>
      <c r="S751" t="str">
        <f>IF(Table1[Audit_Score]&gt;3,"Excellent",IF(Table1[Audit_Score]&gt;=2,"Good","Poor"))</f>
        <v>Good</v>
      </c>
      <c r="T751" t="s">
        <v>2701</v>
      </c>
    </row>
    <row r="752" spans="1:21" x14ac:dyDescent="0.3">
      <c r="A752" t="s">
        <v>2702</v>
      </c>
      <c r="B752" t="s">
        <v>1293</v>
      </c>
      <c r="C752" t="s">
        <v>1386</v>
      </c>
      <c r="D752" t="s">
        <v>36</v>
      </c>
      <c r="E752" t="s">
        <v>37</v>
      </c>
      <c r="F752" s="3">
        <v>45892</v>
      </c>
      <c r="G752" s="3" t="str">
        <f>TEXT(Table1[[#This Row],[Date]],"dddd")</f>
        <v>Saturday</v>
      </c>
      <c r="H752" s="3" t="str">
        <f>TEXT(Table1[[#This Row],[Date]],"mmmm")</f>
        <v>August</v>
      </c>
      <c r="I752" s="3" t="str">
        <f>TEXT(Table1[[#This Row],[Date]],"yyyy")</f>
        <v>2025</v>
      </c>
      <c r="J752" t="s">
        <v>1365</v>
      </c>
      <c r="K752">
        <v>46</v>
      </c>
      <c r="L752">
        <v>269.26</v>
      </c>
      <c r="M752">
        <v>12385.96</v>
      </c>
      <c r="O752" t="s">
        <v>22</v>
      </c>
      <c r="P752" t="s">
        <v>9528</v>
      </c>
      <c r="Q752" t="s">
        <v>23</v>
      </c>
      <c r="R752">
        <v>1.4</v>
      </c>
      <c r="S752" t="str">
        <f>IF(Table1[Audit_Score]&gt;3,"Excellent",IF(Table1[Audit_Score]&gt;=2,"Good","Poor"))</f>
        <v>Poor</v>
      </c>
      <c r="T752" t="s">
        <v>2703</v>
      </c>
    </row>
    <row r="753" spans="1:21" x14ac:dyDescent="0.3">
      <c r="A753" t="s">
        <v>2704</v>
      </c>
      <c r="B753" t="s">
        <v>599</v>
      </c>
      <c r="C753" t="s">
        <v>1921</v>
      </c>
      <c r="D753" t="s">
        <v>19</v>
      </c>
      <c r="E753" t="s">
        <v>187</v>
      </c>
      <c r="F753" s="3">
        <v>45547</v>
      </c>
      <c r="G753" s="3" t="str">
        <f>TEXT(Table1[[#This Row],[Date]],"dddd")</f>
        <v>Thursday</v>
      </c>
      <c r="H753" s="3" t="str">
        <f>TEXT(Table1[[#This Row],[Date]],"mmmm")</f>
        <v>September</v>
      </c>
      <c r="I753" s="3" t="str">
        <f>TEXT(Table1[[#This Row],[Date]],"yyyy")</f>
        <v>2024</v>
      </c>
      <c r="J753" t="s">
        <v>2705</v>
      </c>
      <c r="K753">
        <v>12</v>
      </c>
      <c r="L753">
        <v>156.57</v>
      </c>
      <c r="M753">
        <v>1878.84</v>
      </c>
      <c r="O753" t="s">
        <v>48</v>
      </c>
      <c r="P753" t="s">
        <v>9528</v>
      </c>
      <c r="Q753" t="s">
        <v>87</v>
      </c>
      <c r="R753">
        <v>2.7</v>
      </c>
      <c r="S753" t="str">
        <f>IF(Table1[Audit_Score]&gt;3,"Excellent",IF(Table1[Audit_Score]&gt;=2,"Good","Poor"))</f>
        <v>Good</v>
      </c>
      <c r="T753" t="s">
        <v>2706</v>
      </c>
    </row>
    <row r="754" spans="1:21" x14ac:dyDescent="0.3">
      <c r="A754" t="s">
        <v>2707</v>
      </c>
      <c r="B754" t="s">
        <v>51</v>
      </c>
      <c r="C754" t="s">
        <v>937</v>
      </c>
      <c r="D754" t="s">
        <v>78</v>
      </c>
      <c r="E754" t="s">
        <v>110</v>
      </c>
      <c r="F754" s="3">
        <v>45650</v>
      </c>
      <c r="G754" s="3" t="str">
        <f>TEXT(Table1[[#This Row],[Date]],"dddd")</f>
        <v>Tuesday</v>
      </c>
      <c r="H754" s="3" t="str">
        <f>TEXT(Table1[[#This Row],[Date]],"mmmm")</f>
        <v>December</v>
      </c>
      <c r="I754" s="3" t="str">
        <f>TEXT(Table1[[#This Row],[Date]],"yyyy")</f>
        <v>2024</v>
      </c>
      <c r="J754" t="s">
        <v>2321</v>
      </c>
      <c r="K754">
        <v>13</v>
      </c>
      <c r="L754">
        <v>332.16</v>
      </c>
      <c r="M754">
        <v>4318.08</v>
      </c>
      <c r="O754" t="s">
        <v>30</v>
      </c>
      <c r="P754" t="s">
        <v>9529</v>
      </c>
      <c r="Q754" t="s">
        <v>31</v>
      </c>
      <c r="R754">
        <v>2.5</v>
      </c>
      <c r="S754" t="str">
        <f>IF(Table1[Audit_Score]&gt;3,"Excellent",IF(Table1[Audit_Score]&gt;=2,"Good","Poor"))</f>
        <v>Good</v>
      </c>
      <c r="T754" t="s">
        <v>2708</v>
      </c>
    </row>
    <row r="755" spans="1:21" x14ac:dyDescent="0.3">
      <c r="A755" t="s">
        <v>2709</v>
      </c>
      <c r="B755" t="s">
        <v>371</v>
      </c>
      <c r="C755" t="s">
        <v>1702</v>
      </c>
      <c r="D755" t="s">
        <v>58</v>
      </c>
      <c r="E755" t="s">
        <v>154</v>
      </c>
      <c r="F755" s="3">
        <v>45685</v>
      </c>
      <c r="G755" s="3" t="str">
        <f>TEXT(Table1[[#This Row],[Date]],"dddd")</f>
        <v>Tuesday</v>
      </c>
      <c r="H755" s="3" t="str">
        <f>TEXT(Table1[[#This Row],[Date]],"mmmm")</f>
        <v>January</v>
      </c>
      <c r="I755" s="3" t="str">
        <f>TEXT(Table1[[#This Row],[Date]],"yyyy")</f>
        <v>2025</v>
      </c>
      <c r="J755" t="s">
        <v>2710</v>
      </c>
      <c r="K755">
        <v>44</v>
      </c>
      <c r="L755">
        <v>67.59</v>
      </c>
      <c r="M755">
        <v>2973.96</v>
      </c>
      <c r="O755" t="s">
        <v>48</v>
      </c>
      <c r="P755" t="s">
        <v>9529</v>
      </c>
      <c r="Q755" t="s">
        <v>87</v>
      </c>
      <c r="R755">
        <v>4</v>
      </c>
      <c r="S755" t="str">
        <f>IF(Table1[Audit_Score]&gt;3,"Excellent",IF(Table1[Audit_Score]&gt;=2,"Good","Poor"))</f>
        <v>Excellent</v>
      </c>
      <c r="T755" t="s">
        <v>2711</v>
      </c>
    </row>
    <row r="756" spans="1:21" x14ac:dyDescent="0.3">
      <c r="A756" t="s">
        <v>2712</v>
      </c>
      <c r="B756" t="s">
        <v>1242</v>
      </c>
      <c r="C756" t="s">
        <v>460</v>
      </c>
      <c r="D756" t="s">
        <v>36</v>
      </c>
      <c r="E756" t="s">
        <v>209</v>
      </c>
      <c r="F756" s="3">
        <v>45676</v>
      </c>
      <c r="G756" s="3" t="str">
        <f>TEXT(Table1[[#This Row],[Date]],"dddd")</f>
        <v>Sunday</v>
      </c>
      <c r="H756" s="3" t="str">
        <f>TEXT(Table1[[#This Row],[Date]],"mmmm")</f>
        <v>January</v>
      </c>
      <c r="I756" s="3" t="str">
        <f>TEXT(Table1[[#This Row],[Date]],"yyyy")</f>
        <v>2025</v>
      </c>
      <c r="J756" t="s">
        <v>2436</v>
      </c>
      <c r="K756">
        <v>1</v>
      </c>
      <c r="L756">
        <v>64.209999999999994</v>
      </c>
      <c r="M756">
        <v>64.209999999999994</v>
      </c>
      <c r="O756" t="s">
        <v>105</v>
      </c>
      <c r="P756" t="s">
        <v>9529</v>
      </c>
      <c r="Q756" t="s">
        <v>31</v>
      </c>
      <c r="R756">
        <v>4.4000000000000004</v>
      </c>
      <c r="S756" t="str">
        <f>IF(Table1[Audit_Score]&gt;3,"Excellent",IF(Table1[Audit_Score]&gt;=2,"Good","Poor"))</f>
        <v>Excellent</v>
      </c>
      <c r="T756" t="s">
        <v>2713</v>
      </c>
      <c r="U756" t="s">
        <v>41</v>
      </c>
    </row>
    <row r="757" spans="1:21" x14ac:dyDescent="0.3">
      <c r="A757" t="s">
        <v>2714</v>
      </c>
      <c r="B757" t="s">
        <v>1293</v>
      </c>
      <c r="C757" t="s">
        <v>469</v>
      </c>
      <c r="D757" t="s">
        <v>19</v>
      </c>
      <c r="E757" t="s">
        <v>20</v>
      </c>
      <c r="F757" s="3">
        <v>45546</v>
      </c>
      <c r="G757" s="3" t="str">
        <f>TEXT(Table1[[#This Row],[Date]],"dddd")</f>
        <v>Wednesday</v>
      </c>
      <c r="H757" s="3" t="str">
        <f>TEXT(Table1[[#This Row],[Date]],"mmmm")</f>
        <v>September</v>
      </c>
      <c r="I757" s="3" t="str">
        <f>TEXT(Table1[[#This Row],[Date]],"yyyy")</f>
        <v>2024</v>
      </c>
      <c r="J757" t="s">
        <v>1096</v>
      </c>
      <c r="K757">
        <v>32</v>
      </c>
      <c r="L757">
        <v>382.24</v>
      </c>
      <c r="M757">
        <v>12231.68</v>
      </c>
      <c r="O757" t="s">
        <v>67</v>
      </c>
      <c r="P757" t="s">
        <v>9528</v>
      </c>
      <c r="Q757" t="s">
        <v>31</v>
      </c>
      <c r="R757">
        <v>1.2</v>
      </c>
      <c r="S757" t="str">
        <f>IF(Table1[Audit_Score]&gt;3,"Excellent",IF(Table1[Audit_Score]&gt;=2,"Good","Poor"))</f>
        <v>Poor</v>
      </c>
      <c r="T757" t="s">
        <v>2715</v>
      </c>
    </row>
    <row r="758" spans="1:21" x14ac:dyDescent="0.3">
      <c r="A758" t="s">
        <v>2716</v>
      </c>
      <c r="B758" t="s">
        <v>271</v>
      </c>
      <c r="C758" t="s">
        <v>192</v>
      </c>
      <c r="D758" t="s">
        <v>19</v>
      </c>
      <c r="E758" t="s">
        <v>187</v>
      </c>
      <c r="F758" s="3">
        <v>45828</v>
      </c>
      <c r="G758" s="3" t="str">
        <f>TEXT(Table1[[#This Row],[Date]],"dddd")</f>
        <v>Friday</v>
      </c>
      <c r="H758" s="3" t="str">
        <f>TEXT(Table1[[#This Row],[Date]],"mmmm")</f>
        <v>June</v>
      </c>
      <c r="I758" s="3" t="str">
        <f>TEXT(Table1[[#This Row],[Date]],"yyyy")</f>
        <v>2025</v>
      </c>
      <c r="J758" t="s">
        <v>2601</v>
      </c>
      <c r="K758">
        <v>36</v>
      </c>
      <c r="L758">
        <v>66.84</v>
      </c>
      <c r="M758">
        <v>2406.2399999999998</v>
      </c>
      <c r="O758" t="s">
        <v>67</v>
      </c>
      <c r="P758" t="s">
        <v>9529</v>
      </c>
      <c r="Q758" t="s">
        <v>31</v>
      </c>
      <c r="R758">
        <v>2.9</v>
      </c>
      <c r="S758" t="str">
        <f>IF(Table1[Audit_Score]&gt;3,"Excellent",IF(Table1[Audit_Score]&gt;=2,"Good","Poor"))</f>
        <v>Good</v>
      </c>
      <c r="T758" t="s">
        <v>2717</v>
      </c>
    </row>
    <row r="759" spans="1:21" x14ac:dyDescent="0.3">
      <c r="A759" t="s">
        <v>2718</v>
      </c>
      <c r="B759" t="s">
        <v>228</v>
      </c>
      <c r="C759" t="s">
        <v>382</v>
      </c>
      <c r="D759" t="s">
        <v>78</v>
      </c>
      <c r="E759" t="s">
        <v>79</v>
      </c>
      <c r="F759" s="3">
        <v>45888</v>
      </c>
      <c r="G759" s="3" t="str">
        <f>TEXT(Table1[[#This Row],[Date]],"dddd")</f>
        <v>Tuesday</v>
      </c>
      <c r="H759" s="3" t="str">
        <f>TEXT(Table1[[#This Row],[Date]],"mmmm")</f>
        <v>August</v>
      </c>
      <c r="I759" s="3" t="str">
        <f>TEXT(Table1[[#This Row],[Date]],"yyyy")</f>
        <v>2025</v>
      </c>
      <c r="J759" t="s">
        <v>2545</v>
      </c>
      <c r="K759">
        <v>11</v>
      </c>
      <c r="L759">
        <v>169.66</v>
      </c>
      <c r="M759">
        <v>1866.26</v>
      </c>
      <c r="O759" t="s">
        <v>30</v>
      </c>
      <c r="P759" t="s">
        <v>9528</v>
      </c>
      <c r="Q759" t="s">
        <v>31</v>
      </c>
      <c r="R759">
        <v>3.3</v>
      </c>
      <c r="S759" t="str">
        <f>IF(Table1[Audit_Score]&gt;3,"Excellent",IF(Table1[Audit_Score]&gt;=2,"Good","Poor"))</f>
        <v>Excellent</v>
      </c>
      <c r="T759" t="s">
        <v>2719</v>
      </c>
    </row>
    <row r="760" spans="1:21" x14ac:dyDescent="0.3">
      <c r="A760" t="s">
        <v>2720</v>
      </c>
      <c r="B760" t="s">
        <v>136</v>
      </c>
      <c r="C760" t="s">
        <v>1047</v>
      </c>
      <c r="D760" t="s">
        <v>78</v>
      </c>
      <c r="E760" t="s">
        <v>103</v>
      </c>
      <c r="F760" s="3">
        <v>45919</v>
      </c>
      <c r="G760" s="3" t="str">
        <f>TEXT(Table1[[#This Row],[Date]],"dddd")</f>
        <v>Friday</v>
      </c>
      <c r="H760" s="3" t="str">
        <f>TEXT(Table1[[#This Row],[Date]],"mmmm")</f>
        <v>September</v>
      </c>
      <c r="I760" s="3" t="str">
        <f>TEXT(Table1[[#This Row],[Date]],"yyyy")</f>
        <v>2025</v>
      </c>
      <c r="J760" t="s">
        <v>2721</v>
      </c>
      <c r="K760">
        <v>28</v>
      </c>
      <c r="L760">
        <v>276.68</v>
      </c>
      <c r="M760">
        <v>7747.04</v>
      </c>
      <c r="O760" t="s">
        <v>30</v>
      </c>
      <c r="P760" t="s">
        <v>9529</v>
      </c>
      <c r="Q760" t="s">
        <v>31</v>
      </c>
      <c r="R760">
        <v>1.9</v>
      </c>
      <c r="S760" t="str">
        <f>IF(Table1[Audit_Score]&gt;3,"Excellent",IF(Table1[Audit_Score]&gt;=2,"Good","Poor"))</f>
        <v>Poor</v>
      </c>
      <c r="T760" t="s">
        <v>2722</v>
      </c>
    </row>
    <row r="761" spans="1:21" x14ac:dyDescent="0.3">
      <c r="A761" t="s">
        <v>2723</v>
      </c>
      <c r="B761" t="s">
        <v>26</v>
      </c>
      <c r="C761" t="s">
        <v>763</v>
      </c>
      <c r="D761" t="str">
        <f>VLOOKUP(Table1[[#This Row],[City]],Store_Info!C:D,2,0)</f>
        <v>Cairo</v>
      </c>
      <c r="E761" t="s">
        <v>20</v>
      </c>
      <c r="F761" s="3">
        <v>45716</v>
      </c>
      <c r="G761" s="3" t="str">
        <f>TEXT(Table1[[#This Row],[Date]],"dddd")</f>
        <v>Friday</v>
      </c>
      <c r="H761" s="3" t="str">
        <f>TEXT(Table1[[#This Row],[Date]],"mmmm")</f>
        <v>February</v>
      </c>
      <c r="I761" s="3" t="str">
        <f>TEXT(Table1[[#This Row],[Date]],"yyyy")</f>
        <v>2025</v>
      </c>
      <c r="J761" t="s">
        <v>2681</v>
      </c>
      <c r="K761">
        <v>34</v>
      </c>
      <c r="L761">
        <v>28.86</v>
      </c>
      <c r="M761">
        <v>981.24</v>
      </c>
      <c r="O761" t="s">
        <v>67</v>
      </c>
      <c r="P761" t="s">
        <v>9528</v>
      </c>
      <c r="Q761" t="s">
        <v>31</v>
      </c>
      <c r="R761">
        <v>2.4</v>
      </c>
      <c r="S761" t="str">
        <f>IF(Table1[Audit_Score]&gt;3,"Excellent",IF(Table1[Audit_Score]&gt;=2,"Good","Poor"))</f>
        <v>Good</v>
      </c>
      <c r="T761" t="s">
        <v>2724</v>
      </c>
    </row>
    <row r="762" spans="1:21" x14ac:dyDescent="0.3">
      <c r="A762" t="s">
        <v>2725</v>
      </c>
      <c r="B762" t="s">
        <v>726</v>
      </c>
      <c r="C762" t="s">
        <v>148</v>
      </c>
      <c r="D762" t="s">
        <v>19</v>
      </c>
      <c r="E762" t="s">
        <v>92</v>
      </c>
      <c r="F762" s="3">
        <v>45819</v>
      </c>
      <c r="G762" s="3" t="str">
        <f>TEXT(Table1[[#This Row],[Date]],"dddd")</f>
        <v>Wednesday</v>
      </c>
      <c r="H762" s="3" t="str">
        <f>TEXT(Table1[[#This Row],[Date]],"mmmm")</f>
        <v>June</v>
      </c>
      <c r="I762" s="3" t="str">
        <f>TEXT(Table1[[#This Row],[Date]],"yyyy")</f>
        <v>2025</v>
      </c>
      <c r="J762" t="s">
        <v>1777</v>
      </c>
      <c r="K762">
        <v>9</v>
      </c>
      <c r="L762">
        <v>136.59</v>
      </c>
      <c r="M762">
        <v>1229.31</v>
      </c>
      <c r="O762" t="s">
        <v>105</v>
      </c>
      <c r="P762" t="s">
        <v>9528</v>
      </c>
      <c r="Q762" t="s">
        <v>31</v>
      </c>
      <c r="R762">
        <v>2.2999999999999998</v>
      </c>
      <c r="S762" t="str">
        <f>IF(Table1[Audit_Score]&gt;3,"Excellent",IF(Table1[Audit_Score]&gt;=2,"Good","Poor"))</f>
        <v>Good</v>
      </c>
      <c r="T762" t="s">
        <v>2726</v>
      </c>
    </row>
    <row r="763" spans="1:21" x14ac:dyDescent="0.3">
      <c r="A763" t="s">
        <v>2727</v>
      </c>
      <c r="B763" t="s">
        <v>632</v>
      </c>
      <c r="C763" t="s">
        <v>586</v>
      </c>
      <c r="D763" t="s">
        <v>36</v>
      </c>
      <c r="E763" t="s">
        <v>85</v>
      </c>
      <c r="F763" s="3">
        <v>45719</v>
      </c>
      <c r="G763" s="3" t="str">
        <f>TEXT(Table1[[#This Row],[Date]],"dddd")</f>
        <v>Monday</v>
      </c>
      <c r="H763" s="3" t="str">
        <f>TEXT(Table1[[#This Row],[Date]],"mmmm")</f>
        <v>March</v>
      </c>
      <c r="I763" s="3" t="str">
        <f>TEXT(Table1[[#This Row],[Date]],"yyyy")</f>
        <v>2025</v>
      </c>
      <c r="J763" t="s">
        <v>2728</v>
      </c>
      <c r="K763">
        <v>45</v>
      </c>
      <c r="L763">
        <v>108.05</v>
      </c>
      <c r="M763">
        <v>4862.25</v>
      </c>
      <c r="O763" t="s">
        <v>39</v>
      </c>
      <c r="P763" t="s">
        <v>9528</v>
      </c>
      <c r="Q763" t="s">
        <v>31</v>
      </c>
      <c r="R763">
        <v>1.4</v>
      </c>
      <c r="S763" t="str">
        <f>IF(Table1[Audit_Score]&gt;3,"Excellent",IF(Table1[Audit_Score]&gt;=2,"Good","Poor"))</f>
        <v>Poor</v>
      </c>
      <c r="T763" t="s">
        <v>2729</v>
      </c>
    </row>
    <row r="764" spans="1:21" x14ac:dyDescent="0.3">
      <c r="A764" t="s">
        <v>2730</v>
      </c>
      <c r="B764" t="s">
        <v>1776</v>
      </c>
      <c r="C764" t="s">
        <v>1548</v>
      </c>
      <c r="D764" t="s">
        <v>58</v>
      </c>
      <c r="E764" t="s">
        <v>154</v>
      </c>
      <c r="F764" s="3">
        <v>45604</v>
      </c>
      <c r="G764" s="3" t="str">
        <f>TEXT(Table1[[#This Row],[Date]],"dddd")</f>
        <v>Friday</v>
      </c>
      <c r="H764" s="3" t="str">
        <f>TEXT(Table1[[#This Row],[Date]],"mmmm")</f>
        <v>November</v>
      </c>
      <c r="I764" s="3" t="str">
        <f>TEXT(Table1[[#This Row],[Date]],"yyyy")</f>
        <v>2024</v>
      </c>
      <c r="J764" t="s">
        <v>2731</v>
      </c>
      <c r="K764">
        <v>39</v>
      </c>
      <c r="L764">
        <v>175.33</v>
      </c>
      <c r="M764">
        <v>6837.87</v>
      </c>
      <c r="O764" t="s">
        <v>105</v>
      </c>
      <c r="P764" t="s">
        <v>9528</v>
      </c>
      <c r="Q764" t="s">
        <v>31</v>
      </c>
      <c r="R764">
        <v>3.8</v>
      </c>
      <c r="S764" t="str">
        <f>IF(Table1[Audit_Score]&gt;3,"Excellent",IF(Table1[Audit_Score]&gt;=2,"Good","Poor"))</f>
        <v>Excellent</v>
      </c>
      <c r="T764" t="s">
        <v>2732</v>
      </c>
      <c r="U764" t="s">
        <v>41</v>
      </c>
    </row>
    <row r="765" spans="1:21" x14ac:dyDescent="0.3">
      <c r="A765" t="s">
        <v>2733</v>
      </c>
      <c r="B765" t="s">
        <v>2028</v>
      </c>
      <c r="C765" t="s">
        <v>1158</v>
      </c>
      <c r="D765" t="s">
        <v>78</v>
      </c>
      <c r="E765" t="s">
        <v>132</v>
      </c>
      <c r="F765" s="3">
        <v>45304</v>
      </c>
      <c r="G765" s="3" t="str">
        <f>TEXT(Table1[[#This Row],[Date]],"dddd")</f>
        <v>Saturday</v>
      </c>
      <c r="H765" s="3" t="str">
        <f>TEXT(Table1[[#This Row],[Date]],"mmmm")</f>
        <v>January</v>
      </c>
      <c r="I765" s="3" t="str">
        <f>TEXT(Table1[[#This Row],[Date]],"yyyy")</f>
        <v>2024</v>
      </c>
      <c r="J765" t="s">
        <v>2734</v>
      </c>
      <c r="K765">
        <v>24</v>
      </c>
      <c r="L765">
        <v>186.86</v>
      </c>
      <c r="M765">
        <v>4484.6400000000003</v>
      </c>
      <c r="O765" t="s">
        <v>22</v>
      </c>
      <c r="P765" t="s">
        <v>9529</v>
      </c>
      <c r="Q765" t="s">
        <v>31</v>
      </c>
      <c r="R765">
        <v>1</v>
      </c>
      <c r="S765" t="str">
        <f>IF(Table1[Audit_Score]&gt;3,"Excellent",IF(Table1[Audit_Score]&gt;=2,"Good","Poor"))</f>
        <v>Poor</v>
      </c>
      <c r="T765" t="s">
        <v>2735</v>
      </c>
    </row>
    <row r="766" spans="1:21" x14ac:dyDescent="0.3">
      <c r="A766" t="s">
        <v>2736</v>
      </c>
      <c r="B766" t="s">
        <v>263</v>
      </c>
      <c r="C766" t="s">
        <v>1078</v>
      </c>
      <c r="D766" t="s">
        <v>36</v>
      </c>
      <c r="E766" t="s">
        <v>72</v>
      </c>
      <c r="F766" s="3">
        <v>45548</v>
      </c>
      <c r="G766" s="3" t="str">
        <f>TEXT(Table1[[#This Row],[Date]],"dddd")</f>
        <v>Friday</v>
      </c>
      <c r="H766" s="3" t="str">
        <f>TEXT(Table1[[#This Row],[Date]],"mmmm")</f>
        <v>September</v>
      </c>
      <c r="I766" s="3" t="str">
        <f>TEXT(Table1[[#This Row],[Date]],"yyyy")</f>
        <v>2024</v>
      </c>
      <c r="J766" t="s">
        <v>2272</v>
      </c>
      <c r="K766">
        <v>0</v>
      </c>
      <c r="L766">
        <v>90.05</v>
      </c>
      <c r="M766">
        <v>3872.15</v>
      </c>
      <c r="O766" t="s">
        <v>22</v>
      </c>
      <c r="P766" t="s">
        <v>9529</v>
      </c>
      <c r="Q766" t="s">
        <v>23</v>
      </c>
      <c r="R766">
        <v>1.3</v>
      </c>
      <c r="S766" t="str">
        <f>IF(Table1[Audit_Score]&gt;3,"Excellent",IF(Table1[Audit_Score]&gt;=2,"Good","Poor"))</f>
        <v>Poor</v>
      </c>
      <c r="T766" t="s">
        <v>2737</v>
      </c>
    </row>
    <row r="767" spans="1:21" x14ac:dyDescent="0.3">
      <c r="A767" t="s">
        <v>2738</v>
      </c>
      <c r="B767" t="s">
        <v>126</v>
      </c>
      <c r="C767" t="s">
        <v>1010</v>
      </c>
      <c r="D767" t="s">
        <v>19</v>
      </c>
      <c r="E767" t="s">
        <v>28</v>
      </c>
      <c r="F767" s="3">
        <v>45943</v>
      </c>
      <c r="G767" s="3" t="str">
        <f>TEXT(Table1[[#This Row],[Date]],"dddd")</f>
        <v>Monday</v>
      </c>
      <c r="H767" s="3" t="str">
        <f>TEXT(Table1[[#This Row],[Date]],"mmmm")</f>
        <v>October</v>
      </c>
      <c r="I767" s="3" t="str">
        <f>TEXT(Table1[[#This Row],[Date]],"yyyy")</f>
        <v>2025</v>
      </c>
      <c r="J767" t="s">
        <v>2484</v>
      </c>
      <c r="K767">
        <v>22</v>
      </c>
      <c r="L767">
        <v>292.86</v>
      </c>
      <c r="M767">
        <v>6442.92</v>
      </c>
      <c r="O767" t="s">
        <v>39</v>
      </c>
      <c r="P767" t="s">
        <v>9529</v>
      </c>
      <c r="Q767" t="s">
        <v>87</v>
      </c>
      <c r="R767">
        <v>3.6</v>
      </c>
      <c r="S767" t="str">
        <f>IF(Table1[Audit_Score]&gt;3,"Excellent",IF(Table1[Audit_Score]&gt;=2,"Good","Poor"))</f>
        <v>Excellent</v>
      </c>
      <c r="T767" t="s">
        <v>2739</v>
      </c>
    </row>
    <row r="768" spans="1:21" x14ac:dyDescent="0.3">
      <c r="A768" t="s">
        <v>2740</v>
      </c>
      <c r="B768" t="s">
        <v>867</v>
      </c>
      <c r="C768" t="s">
        <v>754</v>
      </c>
      <c r="D768" t="s">
        <v>58</v>
      </c>
      <c r="E768" t="s">
        <v>244</v>
      </c>
      <c r="F768" s="3">
        <v>45636</v>
      </c>
      <c r="G768" s="3" t="str">
        <f>TEXT(Table1[[#This Row],[Date]],"dddd")</f>
        <v>Tuesday</v>
      </c>
      <c r="H768" s="3" t="str">
        <f>TEXT(Table1[[#This Row],[Date]],"mmmm")</f>
        <v>December</v>
      </c>
      <c r="I768" s="3" t="str">
        <f>TEXT(Table1[[#This Row],[Date]],"yyyy")</f>
        <v>2024</v>
      </c>
      <c r="J768" t="s">
        <v>2741</v>
      </c>
      <c r="K768">
        <v>46</v>
      </c>
      <c r="L768">
        <v>322.93</v>
      </c>
      <c r="M768">
        <v>14854.78</v>
      </c>
      <c r="O768" t="s">
        <v>48</v>
      </c>
      <c r="P768" t="s">
        <v>9529</v>
      </c>
      <c r="Q768" t="s">
        <v>31</v>
      </c>
      <c r="R768">
        <v>1.3</v>
      </c>
      <c r="S768" t="str">
        <f>IF(Table1[Audit_Score]&gt;3,"Excellent",IF(Table1[Audit_Score]&gt;=2,"Good","Poor"))</f>
        <v>Poor</v>
      </c>
      <c r="T768" t="s">
        <v>2742</v>
      </c>
    </row>
    <row r="769" spans="1:21" x14ac:dyDescent="0.3">
      <c r="A769" t="s">
        <v>2743</v>
      </c>
      <c r="B769" t="s">
        <v>1058</v>
      </c>
      <c r="C769" t="s">
        <v>806</v>
      </c>
      <c r="D769" t="str">
        <f>VLOOKUP(Table1[[#This Row],[City]],Store_Info!C:D,2,0)</f>
        <v>Cairo</v>
      </c>
      <c r="E769" t="s">
        <v>92</v>
      </c>
      <c r="F769" s="3">
        <v>45467</v>
      </c>
      <c r="G769" s="3" t="str">
        <f>TEXT(Table1[[#This Row],[Date]],"dddd")</f>
        <v>Monday</v>
      </c>
      <c r="H769" s="3" t="str">
        <f>TEXT(Table1[[#This Row],[Date]],"mmmm")</f>
        <v>June</v>
      </c>
      <c r="I769" s="3" t="str">
        <f>TEXT(Table1[[#This Row],[Date]],"yyyy")</f>
        <v>2024</v>
      </c>
      <c r="J769" t="s">
        <v>461</v>
      </c>
      <c r="K769">
        <v>33</v>
      </c>
      <c r="L769">
        <v>370.11</v>
      </c>
      <c r="M769">
        <v>12213.63</v>
      </c>
      <c r="O769" t="s">
        <v>105</v>
      </c>
      <c r="P769" t="s">
        <v>9529</v>
      </c>
      <c r="Q769" t="s">
        <v>87</v>
      </c>
      <c r="R769">
        <v>3.1</v>
      </c>
      <c r="S769" t="str">
        <f>IF(Table1[Audit_Score]&gt;3,"Excellent",IF(Table1[Audit_Score]&gt;=2,"Good","Poor"))</f>
        <v>Excellent</v>
      </c>
      <c r="T769" t="s">
        <v>2744</v>
      </c>
    </row>
    <row r="770" spans="1:21" x14ac:dyDescent="0.3">
      <c r="A770" t="s">
        <v>2745</v>
      </c>
      <c r="B770" t="s">
        <v>147</v>
      </c>
      <c r="C770" t="s">
        <v>2317</v>
      </c>
      <c r="D770" t="s">
        <v>58</v>
      </c>
      <c r="E770" t="s">
        <v>138</v>
      </c>
      <c r="F770" s="3">
        <v>45984</v>
      </c>
      <c r="G770" s="3" t="str">
        <f>TEXT(Table1[[#This Row],[Date]],"dddd")</f>
        <v>Sunday</v>
      </c>
      <c r="H770" s="3" t="str">
        <f>TEXT(Table1[[#This Row],[Date]],"mmmm")</f>
        <v>November</v>
      </c>
      <c r="I770" s="3" t="str">
        <f>TEXT(Table1[[#This Row],[Date]],"yyyy")</f>
        <v>2025</v>
      </c>
      <c r="J770" t="s">
        <v>2746</v>
      </c>
      <c r="K770">
        <v>49</v>
      </c>
      <c r="L770">
        <v>162.63999999999999</v>
      </c>
      <c r="M770">
        <v>7969.36</v>
      </c>
      <c r="O770" t="s">
        <v>105</v>
      </c>
      <c r="P770" t="s">
        <v>9529</v>
      </c>
      <c r="Q770" t="s">
        <v>31</v>
      </c>
      <c r="R770">
        <v>4.4000000000000004</v>
      </c>
      <c r="S770" t="str">
        <f>IF(Table1[Audit_Score]&gt;3,"Excellent",IF(Table1[Audit_Score]&gt;=2,"Good","Poor"))</f>
        <v>Excellent</v>
      </c>
      <c r="T770" t="s">
        <v>2747</v>
      </c>
    </row>
    <row r="771" spans="1:21" x14ac:dyDescent="0.3">
      <c r="A771" t="s">
        <v>2748</v>
      </c>
      <c r="B771" t="s">
        <v>96</v>
      </c>
      <c r="C771" t="s">
        <v>413</v>
      </c>
      <c r="D771" t="s">
        <v>58</v>
      </c>
      <c r="E771" t="s">
        <v>154</v>
      </c>
      <c r="F771" s="3">
        <v>45648</v>
      </c>
      <c r="G771" s="3" t="str">
        <f>TEXT(Table1[[#This Row],[Date]],"dddd")</f>
        <v>Sunday</v>
      </c>
      <c r="H771" s="3" t="str">
        <f>TEXT(Table1[[#This Row],[Date]],"mmmm")</f>
        <v>December</v>
      </c>
      <c r="I771" s="3" t="str">
        <f>TEXT(Table1[[#This Row],[Date]],"yyyy")</f>
        <v>2024</v>
      </c>
      <c r="J771" t="s">
        <v>2749</v>
      </c>
      <c r="K771">
        <v>13</v>
      </c>
      <c r="L771">
        <v>88.99</v>
      </c>
      <c r="M771">
        <v>1156.8699999999999</v>
      </c>
      <c r="O771" t="s">
        <v>39</v>
      </c>
      <c r="P771" t="s">
        <v>9529</v>
      </c>
      <c r="Q771" t="s">
        <v>31</v>
      </c>
      <c r="R771">
        <v>1</v>
      </c>
      <c r="S771" t="str">
        <f>IF(Table1[Audit_Score]&gt;3,"Excellent",IF(Table1[Audit_Score]&gt;=2,"Good","Poor"))</f>
        <v>Poor</v>
      </c>
      <c r="T771" t="s">
        <v>2750</v>
      </c>
      <c r="U771" t="s">
        <v>41</v>
      </c>
    </row>
    <row r="772" spans="1:21" x14ac:dyDescent="0.3">
      <c r="A772" t="s">
        <v>2751</v>
      </c>
      <c r="B772" t="s">
        <v>1259</v>
      </c>
      <c r="C772" t="s">
        <v>197</v>
      </c>
      <c r="D772" t="s">
        <v>36</v>
      </c>
      <c r="E772" t="s">
        <v>198</v>
      </c>
      <c r="F772" s="3">
        <v>45866</v>
      </c>
      <c r="G772" s="3" t="str">
        <f>TEXT(Table1[[#This Row],[Date]],"dddd")</f>
        <v>Monday</v>
      </c>
      <c r="H772" s="3" t="str">
        <f>TEXT(Table1[[#This Row],[Date]],"mmmm")</f>
        <v>July</v>
      </c>
      <c r="I772" s="3" t="str">
        <f>TEXT(Table1[[#This Row],[Date]],"yyyy")</f>
        <v>2025</v>
      </c>
      <c r="J772" t="s">
        <v>1206</v>
      </c>
      <c r="K772">
        <v>17</v>
      </c>
      <c r="L772">
        <v>90.48</v>
      </c>
      <c r="M772">
        <v>1538.16</v>
      </c>
      <c r="O772" t="s">
        <v>48</v>
      </c>
      <c r="P772" t="s">
        <v>9529</v>
      </c>
      <c r="Q772" t="s">
        <v>31</v>
      </c>
      <c r="R772">
        <v>3.6</v>
      </c>
      <c r="S772" t="str">
        <f>IF(Table1[Audit_Score]&gt;3,"Excellent",IF(Table1[Audit_Score]&gt;=2,"Good","Poor"))</f>
        <v>Excellent</v>
      </c>
      <c r="T772" t="s">
        <v>2752</v>
      </c>
    </row>
    <row r="773" spans="1:21" x14ac:dyDescent="0.3">
      <c r="A773" t="s">
        <v>2753</v>
      </c>
      <c r="B773" t="s">
        <v>854</v>
      </c>
      <c r="C773" t="s">
        <v>1351</v>
      </c>
      <c r="D773" t="s">
        <v>19</v>
      </c>
      <c r="E773" t="s">
        <v>187</v>
      </c>
      <c r="F773" s="3">
        <v>45426</v>
      </c>
      <c r="G773" s="3" t="str">
        <f>TEXT(Table1[[#This Row],[Date]],"dddd")</f>
        <v>Tuesday</v>
      </c>
      <c r="H773" s="3" t="str">
        <f>TEXT(Table1[[#This Row],[Date]],"mmmm")</f>
        <v>May</v>
      </c>
      <c r="I773" s="3" t="str">
        <f>TEXT(Table1[[#This Row],[Date]],"yyyy")</f>
        <v>2024</v>
      </c>
      <c r="J773" t="s">
        <v>676</v>
      </c>
      <c r="K773">
        <v>31</v>
      </c>
      <c r="L773">
        <v>387.72</v>
      </c>
      <c r="M773">
        <v>12019.32</v>
      </c>
      <c r="O773" t="s">
        <v>48</v>
      </c>
      <c r="P773" t="s">
        <v>9529</v>
      </c>
      <c r="Q773" t="s">
        <v>23</v>
      </c>
      <c r="R773">
        <v>4.2</v>
      </c>
      <c r="S773" t="str">
        <f>IF(Table1[Audit_Score]&gt;3,"Excellent",IF(Table1[Audit_Score]&gt;=2,"Good","Poor"))</f>
        <v>Excellent</v>
      </c>
      <c r="T773" t="s">
        <v>2754</v>
      </c>
    </row>
    <row r="774" spans="1:21" x14ac:dyDescent="0.3">
      <c r="A774" t="s">
        <v>2755</v>
      </c>
      <c r="B774" t="s">
        <v>535</v>
      </c>
      <c r="C774" t="s">
        <v>2609</v>
      </c>
      <c r="D774" t="s">
        <v>58</v>
      </c>
      <c r="E774" t="s">
        <v>181</v>
      </c>
      <c r="F774" s="3">
        <v>45835</v>
      </c>
      <c r="G774" s="3" t="str">
        <f>TEXT(Table1[[#This Row],[Date]],"dddd")</f>
        <v>Friday</v>
      </c>
      <c r="H774" s="3" t="str">
        <f>TEXT(Table1[[#This Row],[Date]],"mmmm")</f>
        <v>June</v>
      </c>
      <c r="I774" s="3" t="str">
        <f>TEXT(Table1[[#This Row],[Date]],"yyyy")</f>
        <v>2025</v>
      </c>
      <c r="J774" t="s">
        <v>2756</v>
      </c>
      <c r="K774">
        <v>49</v>
      </c>
      <c r="L774">
        <v>208.45</v>
      </c>
      <c r="M774">
        <v>10214.049999999999</v>
      </c>
      <c r="O774" t="s">
        <v>105</v>
      </c>
      <c r="P774" t="s">
        <v>9529</v>
      </c>
      <c r="Q774" t="s">
        <v>31</v>
      </c>
      <c r="R774">
        <v>4.5</v>
      </c>
      <c r="S774" t="str">
        <f>IF(Table1[Audit_Score]&gt;3,"Excellent",IF(Table1[Audit_Score]&gt;=2,"Good","Poor"))</f>
        <v>Excellent</v>
      </c>
      <c r="T774" t="s">
        <v>2757</v>
      </c>
    </row>
    <row r="775" spans="1:21" x14ac:dyDescent="0.3">
      <c r="A775" t="s">
        <v>2758</v>
      </c>
      <c r="B775" t="s">
        <v>1094</v>
      </c>
      <c r="C775" t="s">
        <v>946</v>
      </c>
      <c r="D775" t="s">
        <v>19</v>
      </c>
      <c r="E775" t="s">
        <v>187</v>
      </c>
      <c r="F775" s="3">
        <v>45934</v>
      </c>
      <c r="G775" s="3" t="str">
        <f>TEXT(Table1[[#This Row],[Date]],"dddd")</f>
        <v>Saturday</v>
      </c>
      <c r="H775" s="3" t="str">
        <f>TEXT(Table1[[#This Row],[Date]],"mmmm")</f>
        <v>October</v>
      </c>
      <c r="I775" s="3" t="str">
        <f>TEXT(Table1[[#This Row],[Date]],"yyyy")</f>
        <v>2025</v>
      </c>
      <c r="J775" t="s">
        <v>2086</v>
      </c>
      <c r="K775">
        <v>48</v>
      </c>
      <c r="L775">
        <v>177.85</v>
      </c>
      <c r="M775">
        <v>8536.7999999999993</v>
      </c>
      <c r="O775" t="s">
        <v>67</v>
      </c>
      <c r="P775" t="s">
        <v>9528</v>
      </c>
      <c r="Q775" t="s">
        <v>31</v>
      </c>
      <c r="R775">
        <v>3.3</v>
      </c>
      <c r="S775" t="str">
        <f>IF(Table1[Audit_Score]&gt;3,"Excellent",IF(Table1[Audit_Score]&gt;=2,"Good","Poor"))</f>
        <v>Excellent</v>
      </c>
      <c r="T775" t="s">
        <v>2759</v>
      </c>
    </row>
    <row r="776" spans="1:21" x14ac:dyDescent="0.3">
      <c r="A776" t="s">
        <v>2760</v>
      </c>
      <c r="B776" t="s">
        <v>1094</v>
      </c>
      <c r="C776" t="s">
        <v>446</v>
      </c>
      <c r="D776" t="s">
        <v>58</v>
      </c>
      <c r="E776" t="s">
        <v>138</v>
      </c>
      <c r="F776" s="3">
        <v>45390</v>
      </c>
      <c r="G776" s="3" t="str">
        <f>TEXT(Table1[[#This Row],[Date]],"dddd")</f>
        <v>Monday</v>
      </c>
      <c r="H776" s="3" t="str">
        <f>TEXT(Table1[[#This Row],[Date]],"mmmm")</f>
        <v>April</v>
      </c>
      <c r="I776" s="3" t="str">
        <f>TEXT(Table1[[#This Row],[Date]],"yyyy")</f>
        <v>2024</v>
      </c>
      <c r="J776" t="s">
        <v>2761</v>
      </c>
      <c r="K776">
        <v>42</v>
      </c>
      <c r="L776">
        <v>29.7</v>
      </c>
      <c r="M776">
        <v>1247.4000000000001</v>
      </c>
      <c r="O776" t="s">
        <v>39</v>
      </c>
      <c r="P776" t="s">
        <v>9528</v>
      </c>
      <c r="Q776" t="s">
        <v>23</v>
      </c>
      <c r="R776">
        <v>4.0999999999999996</v>
      </c>
      <c r="S776" t="str">
        <f>IF(Table1[Audit_Score]&gt;3,"Excellent",IF(Table1[Audit_Score]&gt;=2,"Good","Poor"))</f>
        <v>Excellent</v>
      </c>
      <c r="T776" t="s">
        <v>2762</v>
      </c>
    </row>
    <row r="777" spans="1:21" x14ac:dyDescent="0.3">
      <c r="A777" t="s">
        <v>2763</v>
      </c>
      <c r="B777" t="s">
        <v>669</v>
      </c>
      <c r="C777" t="s">
        <v>1846</v>
      </c>
      <c r="D777" t="s">
        <v>36</v>
      </c>
      <c r="E777" t="s">
        <v>209</v>
      </c>
      <c r="F777" s="3">
        <v>45695</v>
      </c>
      <c r="G777" s="3" t="str">
        <f>TEXT(Table1[[#This Row],[Date]],"dddd")</f>
        <v>Friday</v>
      </c>
      <c r="H777" s="3" t="str">
        <f>TEXT(Table1[[#This Row],[Date]],"mmmm")</f>
        <v>February</v>
      </c>
      <c r="I777" s="3" t="str">
        <f>TEXT(Table1[[#This Row],[Date]],"yyyy")</f>
        <v>2025</v>
      </c>
      <c r="J777" t="s">
        <v>2764</v>
      </c>
      <c r="K777">
        <v>8</v>
      </c>
      <c r="L777">
        <v>151.13999999999999</v>
      </c>
      <c r="M777">
        <v>1209.1199999999999</v>
      </c>
      <c r="O777" t="s">
        <v>48</v>
      </c>
      <c r="P777" t="s">
        <v>9529</v>
      </c>
      <c r="Q777" t="s">
        <v>87</v>
      </c>
      <c r="R777">
        <v>1.2</v>
      </c>
      <c r="S777" t="str">
        <f>IF(Table1[Audit_Score]&gt;3,"Excellent",IF(Table1[Audit_Score]&gt;=2,"Good","Poor"))</f>
        <v>Poor</v>
      </c>
      <c r="T777" t="s">
        <v>2765</v>
      </c>
    </row>
    <row r="778" spans="1:21" x14ac:dyDescent="0.3">
      <c r="A778" t="s">
        <v>2766</v>
      </c>
      <c r="B778" t="s">
        <v>1398</v>
      </c>
      <c r="C778" t="s">
        <v>2767</v>
      </c>
      <c r="D778" t="s">
        <v>36</v>
      </c>
      <c r="E778" t="s">
        <v>72</v>
      </c>
      <c r="F778" s="3">
        <v>45698</v>
      </c>
      <c r="G778" s="3" t="str">
        <f>TEXT(Table1[[#This Row],[Date]],"dddd")</f>
        <v>Monday</v>
      </c>
      <c r="H778" s="3" t="str">
        <f>TEXT(Table1[[#This Row],[Date]],"mmmm")</f>
        <v>February</v>
      </c>
      <c r="I778" s="3" t="str">
        <f>TEXT(Table1[[#This Row],[Date]],"yyyy")</f>
        <v>2025</v>
      </c>
      <c r="J778" t="s">
        <v>851</v>
      </c>
      <c r="K778">
        <v>47</v>
      </c>
      <c r="L778">
        <v>55.24</v>
      </c>
      <c r="M778">
        <v>2596.2800000000002</v>
      </c>
      <c r="O778" t="s">
        <v>30</v>
      </c>
      <c r="P778" t="s">
        <v>9528</v>
      </c>
      <c r="Q778" t="s">
        <v>87</v>
      </c>
      <c r="R778">
        <v>1.5</v>
      </c>
      <c r="S778" t="str">
        <f>IF(Table1[Audit_Score]&gt;3,"Excellent",IF(Table1[Audit_Score]&gt;=2,"Good","Poor"))</f>
        <v>Poor</v>
      </c>
      <c r="T778" t="s">
        <v>2768</v>
      </c>
    </row>
    <row r="779" spans="1:21" x14ac:dyDescent="0.3">
      <c r="A779" t="s">
        <v>2769</v>
      </c>
      <c r="B779" t="s">
        <v>1960</v>
      </c>
      <c r="C779" t="s">
        <v>1830</v>
      </c>
      <c r="D779" t="s">
        <v>78</v>
      </c>
      <c r="E779" t="s">
        <v>132</v>
      </c>
      <c r="F779" s="3">
        <v>45294</v>
      </c>
      <c r="G779" s="3" t="str">
        <f>TEXT(Table1[[#This Row],[Date]],"dddd")</f>
        <v>Wednesday</v>
      </c>
      <c r="H779" s="3" t="str">
        <f>TEXT(Table1[[#This Row],[Date]],"mmmm")</f>
        <v>January</v>
      </c>
      <c r="I779" s="3" t="str">
        <f>TEXT(Table1[[#This Row],[Date]],"yyyy")</f>
        <v>2024</v>
      </c>
      <c r="J779" t="s">
        <v>1761</v>
      </c>
      <c r="K779">
        <v>29</v>
      </c>
      <c r="L779">
        <v>268.19</v>
      </c>
      <c r="M779">
        <v>7777.51</v>
      </c>
      <c r="O779" t="s">
        <v>105</v>
      </c>
      <c r="P779" t="s">
        <v>9529</v>
      </c>
      <c r="Q779" t="s">
        <v>87</v>
      </c>
      <c r="R779">
        <v>2.5</v>
      </c>
      <c r="S779" t="str">
        <f>IF(Table1[Audit_Score]&gt;3,"Excellent",IF(Table1[Audit_Score]&gt;=2,"Good","Poor"))</f>
        <v>Good</v>
      </c>
      <c r="T779" t="s">
        <v>2770</v>
      </c>
    </row>
    <row r="780" spans="1:21" x14ac:dyDescent="0.3">
      <c r="A780" t="s">
        <v>2771</v>
      </c>
      <c r="B780" t="s">
        <v>426</v>
      </c>
      <c r="C780" t="s">
        <v>1026</v>
      </c>
      <c r="D780" t="s">
        <v>19</v>
      </c>
      <c r="E780" t="s">
        <v>187</v>
      </c>
      <c r="F780" s="3">
        <v>45490</v>
      </c>
      <c r="G780" s="3" t="str">
        <f>TEXT(Table1[[#This Row],[Date]],"dddd")</f>
        <v>Wednesday</v>
      </c>
      <c r="H780" s="3" t="str">
        <f>TEXT(Table1[[#This Row],[Date]],"mmmm")</f>
        <v>July</v>
      </c>
      <c r="I780" s="3" t="str">
        <f>TEXT(Table1[[#This Row],[Date]],"yyyy")</f>
        <v>2024</v>
      </c>
      <c r="J780" t="s">
        <v>2772</v>
      </c>
      <c r="K780">
        <v>41</v>
      </c>
      <c r="L780">
        <v>134.97999999999999</v>
      </c>
      <c r="M780">
        <v>5534.18</v>
      </c>
      <c r="O780" t="s">
        <v>30</v>
      </c>
      <c r="P780" t="s">
        <v>9528</v>
      </c>
      <c r="Q780" t="s">
        <v>87</v>
      </c>
      <c r="R780">
        <v>3.2</v>
      </c>
      <c r="S780" t="str">
        <f>IF(Table1[Audit_Score]&gt;3,"Excellent",IF(Table1[Audit_Score]&gt;=2,"Good","Poor"))</f>
        <v>Excellent</v>
      </c>
      <c r="T780" t="s">
        <v>2773</v>
      </c>
    </row>
    <row r="781" spans="1:21" x14ac:dyDescent="0.3">
      <c r="A781" t="s">
        <v>2774</v>
      </c>
      <c r="B781" t="s">
        <v>2775</v>
      </c>
      <c r="C781" t="s">
        <v>2507</v>
      </c>
      <c r="D781" t="s">
        <v>36</v>
      </c>
      <c r="E781" t="s">
        <v>72</v>
      </c>
      <c r="F781" s="3">
        <v>45651</v>
      </c>
      <c r="G781" s="3" t="str">
        <f>TEXT(Table1[[#This Row],[Date]],"dddd")</f>
        <v>Wednesday</v>
      </c>
      <c r="H781" s="3" t="str">
        <f>TEXT(Table1[[#This Row],[Date]],"mmmm")</f>
        <v>December</v>
      </c>
      <c r="I781" s="3" t="str">
        <f>TEXT(Table1[[#This Row],[Date]],"yyyy")</f>
        <v>2024</v>
      </c>
      <c r="J781" t="s">
        <v>2776</v>
      </c>
      <c r="K781">
        <v>3</v>
      </c>
      <c r="L781">
        <v>222.67</v>
      </c>
      <c r="M781">
        <v>668.01</v>
      </c>
      <c r="O781" t="s">
        <v>22</v>
      </c>
      <c r="P781" t="s">
        <v>9529</v>
      </c>
      <c r="Q781" t="s">
        <v>87</v>
      </c>
      <c r="R781">
        <v>1.1000000000000001</v>
      </c>
      <c r="S781" t="str">
        <f>IF(Table1[Audit_Score]&gt;3,"Excellent",IF(Table1[Audit_Score]&gt;=2,"Good","Poor"))</f>
        <v>Poor</v>
      </c>
      <c r="T781" t="s">
        <v>2777</v>
      </c>
    </row>
    <row r="782" spans="1:21" x14ac:dyDescent="0.3">
      <c r="A782" t="s">
        <v>2778</v>
      </c>
      <c r="B782" t="s">
        <v>862</v>
      </c>
      <c r="C782" t="s">
        <v>1260</v>
      </c>
      <c r="D782" t="s">
        <v>45</v>
      </c>
      <c r="E782" t="s">
        <v>46</v>
      </c>
      <c r="F782" s="3">
        <v>45509</v>
      </c>
      <c r="G782" s="3" t="str">
        <f>TEXT(Table1[[#This Row],[Date]],"dddd")</f>
        <v>Monday</v>
      </c>
      <c r="H782" s="3" t="str">
        <f>TEXT(Table1[[#This Row],[Date]],"mmmm")</f>
        <v>August</v>
      </c>
      <c r="I782" s="3" t="str">
        <f>TEXT(Table1[[#This Row],[Date]],"yyyy")</f>
        <v>2024</v>
      </c>
      <c r="J782" t="s">
        <v>2779</v>
      </c>
      <c r="K782">
        <v>3</v>
      </c>
      <c r="L782">
        <v>387.42</v>
      </c>
      <c r="M782">
        <v>1162.26</v>
      </c>
      <c r="O782" t="s">
        <v>105</v>
      </c>
      <c r="P782" t="s">
        <v>9528</v>
      </c>
      <c r="Q782" t="s">
        <v>87</v>
      </c>
      <c r="R782">
        <v>1.5</v>
      </c>
      <c r="S782" t="str">
        <f>IF(Table1[Audit_Score]&gt;3,"Excellent",IF(Table1[Audit_Score]&gt;=2,"Good","Poor"))</f>
        <v>Poor</v>
      </c>
      <c r="T782" t="s">
        <v>2780</v>
      </c>
    </row>
    <row r="783" spans="1:21" x14ac:dyDescent="0.3">
      <c r="A783" t="s">
        <v>2781</v>
      </c>
      <c r="B783" t="s">
        <v>517</v>
      </c>
      <c r="C783" t="s">
        <v>306</v>
      </c>
      <c r="D783" t="s">
        <v>19</v>
      </c>
      <c r="E783" t="s">
        <v>198</v>
      </c>
      <c r="F783" s="3">
        <v>45576</v>
      </c>
      <c r="G783" s="3" t="str">
        <f>TEXT(Table1[[#This Row],[Date]],"dddd")</f>
        <v>Friday</v>
      </c>
      <c r="H783" s="3" t="str">
        <f>TEXT(Table1[[#This Row],[Date]],"mmmm")</f>
        <v>October</v>
      </c>
      <c r="I783" s="3" t="str">
        <f>TEXT(Table1[[#This Row],[Date]],"yyyy")</f>
        <v>2024</v>
      </c>
      <c r="J783" t="s">
        <v>2782</v>
      </c>
      <c r="K783">
        <v>15</v>
      </c>
      <c r="L783">
        <v>222.72</v>
      </c>
      <c r="M783">
        <v>3340.8</v>
      </c>
      <c r="O783" t="s">
        <v>48</v>
      </c>
      <c r="P783" t="s">
        <v>9528</v>
      </c>
      <c r="Q783" t="s">
        <v>23</v>
      </c>
      <c r="R783">
        <v>3.1</v>
      </c>
      <c r="S783" t="str">
        <f>IF(Table1[Audit_Score]&gt;3,"Excellent",IF(Table1[Audit_Score]&gt;=2,"Good","Poor"))</f>
        <v>Excellent</v>
      </c>
      <c r="T783" t="s">
        <v>2783</v>
      </c>
    </row>
    <row r="784" spans="1:21" x14ac:dyDescent="0.3">
      <c r="A784" t="s">
        <v>2784</v>
      </c>
      <c r="B784" t="s">
        <v>90</v>
      </c>
      <c r="C784" t="s">
        <v>2085</v>
      </c>
      <c r="D784" t="s">
        <v>36</v>
      </c>
      <c r="E784" t="s">
        <v>85</v>
      </c>
      <c r="F784" s="3">
        <v>45433</v>
      </c>
      <c r="G784" s="3" t="str">
        <f>TEXT(Table1[[#This Row],[Date]],"dddd")</f>
        <v>Tuesday</v>
      </c>
      <c r="H784" s="3" t="str">
        <f>TEXT(Table1[[#This Row],[Date]],"mmmm")</f>
        <v>May</v>
      </c>
      <c r="I784" s="3" t="str">
        <f>TEXT(Table1[[#This Row],[Date]],"yyyy")</f>
        <v>2024</v>
      </c>
      <c r="J784" t="s">
        <v>1187</v>
      </c>
      <c r="K784">
        <v>18</v>
      </c>
      <c r="L784">
        <v>80.23</v>
      </c>
      <c r="M784">
        <v>1444.14</v>
      </c>
      <c r="O784" t="s">
        <v>105</v>
      </c>
      <c r="P784" t="s">
        <v>9529</v>
      </c>
      <c r="Q784" t="s">
        <v>23</v>
      </c>
      <c r="R784">
        <v>2.6</v>
      </c>
      <c r="S784" t="str">
        <f>IF(Table1[Audit_Score]&gt;3,"Excellent",IF(Table1[Audit_Score]&gt;=2,"Good","Poor"))</f>
        <v>Good</v>
      </c>
      <c r="T784" t="s">
        <v>2785</v>
      </c>
    </row>
    <row r="785" spans="1:21" x14ac:dyDescent="0.3">
      <c r="A785" t="s">
        <v>2786</v>
      </c>
      <c r="B785" t="s">
        <v>1414</v>
      </c>
      <c r="C785" t="s">
        <v>1429</v>
      </c>
      <c r="D785" t="s">
        <v>45</v>
      </c>
      <c r="E785" t="s">
        <v>46</v>
      </c>
      <c r="F785" s="3">
        <v>45627</v>
      </c>
      <c r="G785" s="3" t="str">
        <f>TEXT(Table1[[#This Row],[Date]],"dddd")</f>
        <v>Sunday</v>
      </c>
      <c r="H785" s="3" t="str">
        <f>TEXT(Table1[[#This Row],[Date]],"mmmm")</f>
        <v>December</v>
      </c>
      <c r="I785" s="3" t="str">
        <f>TEXT(Table1[[#This Row],[Date]],"yyyy")</f>
        <v>2024</v>
      </c>
      <c r="J785" t="s">
        <v>2334</v>
      </c>
      <c r="K785">
        <v>46</v>
      </c>
      <c r="L785">
        <v>244.87</v>
      </c>
      <c r="M785">
        <v>11264.02</v>
      </c>
      <c r="O785" t="s">
        <v>105</v>
      </c>
      <c r="P785" t="s">
        <v>9528</v>
      </c>
      <c r="Q785" t="s">
        <v>23</v>
      </c>
      <c r="R785">
        <v>4.5</v>
      </c>
      <c r="S785" t="str">
        <f>IF(Table1[Audit_Score]&gt;3,"Excellent",IF(Table1[Audit_Score]&gt;=2,"Good","Poor"))</f>
        <v>Excellent</v>
      </c>
      <c r="T785" t="s">
        <v>2787</v>
      </c>
      <c r="U785" t="s">
        <v>41</v>
      </c>
    </row>
    <row r="786" spans="1:21" x14ac:dyDescent="0.3">
      <c r="A786" t="s">
        <v>2788</v>
      </c>
      <c r="B786" t="s">
        <v>834</v>
      </c>
      <c r="C786" t="s">
        <v>2789</v>
      </c>
      <c r="D786" t="s">
        <v>36</v>
      </c>
      <c r="E786" t="s">
        <v>209</v>
      </c>
      <c r="F786" s="3">
        <v>45413</v>
      </c>
      <c r="G786" s="3" t="str">
        <f>TEXT(Table1[[#This Row],[Date]],"dddd")</f>
        <v>Wednesday</v>
      </c>
      <c r="H786" s="3" t="str">
        <f>TEXT(Table1[[#This Row],[Date]],"mmmm")</f>
        <v>May</v>
      </c>
      <c r="I786" s="3" t="str">
        <f>TEXT(Table1[[#This Row],[Date]],"yyyy")</f>
        <v>2024</v>
      </c>
      <c r="J786" t="s">
        <v>2790</v>
      </c>
      <c r="K786">
        <v>45</v>
      </c>
      <c r="L786">
        <v>74.099999999999994</v>
      </c>
      <c r="M786">
        <v>3334.5</v>
      </c>
      <c r="O786" t="s">
        <v>67</v>
      </c>
      <c r="P786" t="s">
        <v>9528</v>
      </c>
      <c r="Q786" t="s">
        <v>31</v>
      </c>
      <c r="R786">
        <v>2.9</v>
      </c>
      <c r="S786" t="str">
        <f>IF(Table1[Audit_Score]&gt;3,"Excellent",IF(Table1[Audit_Score]&gt;=2,"Good","Poor"))</f>
        <v>Good</v>
      </c>
      <c r="T786" t="s">
        <v>2791</v>
      </c>
    </row>
    <row r="787" spans="1:21" x14ac:dyDescent="0.3">
      <c r="A787" t="s">
        <v>2792</v>
      </c>
      <c r="B787" t="s">
        <v>1259</v>
      </c>
      <c r="C787" t="s">
        <v>1267</v>
      </c>
      <c r="D787" t="s">
        <v>58</v>
      </c>
      <c r="E787" t="s">
        <v>154</v>
      </c>
      <c r="F787" s="3">
        <v>45949</v>
      </c>
      <c r="G787" s="3" t="str">
        <f>TEXT(Table1[[#This Row],[Date]],"dddd")</f>
        <v>Sunday</v>
      </c>
      <c r="H787" s="3" t="str">
        <f>TEXT(Table1[[#This Row],[Date]],"mmmm")</f>
        <v>October</v>
      </c>
      <c r="I787" s="3" t="str">
        <f>TEXT(Table1[[#This Row],[Date]],"yyyy")</f>
        <v>2025</v>
      </c>
      <c r="J787" t="s">
        <v>2793</v>
      </c>
      <c r="K787">
        <v>23</v>
      </c>
      <c r="L787">
        <v>88.56</v>
      </c>
      <c r="M787">
        <v>2036.88</v>
      </c>
      <c r="O787" t="s">
        <v>22</v>
      </c>
      <c r="P787" t="s">
        <v>9528</v>
      </c>
      <c r="Q787" t="s">
        <v>31</v>
      </c>
      <c r="R787">
        <v>3.5</v>
      </c>
      <c r="S787" t="str">
        <f>IF(Table1[Audit_Score]&gt;3,"Excellent",IF(Table1[Audit_Score]&gt;=2,"Good","Poor"))</f>
        <v>Excellent</v>
      </c>
      <c r="T787" t="s">
        <v>2794</v>
      </c>
    </row>
    <row r="788" spans="1:21" x14ac:dyDescent="0.3">
      <c r="A788" t="s">
        <v>2795</v>
      </c>
      <c r="B788" t="s">
        <v>608</v>
      </c>
      <c r="C788" t="s">
        <v>311</v>
      </c>
      <c r="D788" t="s">
        <v>58</v>
      </c>
      <c r="E788" t="s">
        <v>181</v>
      </c>
      <c r="F788" s="3">
        <v>45953</v>
      </c>
      <c r="G788" s="3" t="str">
        <f>TEXT(Table1[[#This Row],[Date]],"dddd")</f>
        <v>Thursday</v>
      </c>
      <c r="H788" s="3" t="str">
        <f>TEXT(Table1[[#This Row],[Date]],"mmmm")</f>
        <v>October</v>
      </c>
      <c r="I788" s="3" t="str">
        <f>TEXT(Table1[[#This Row],[Date]],"yyyy")</f>
        <v>2025</v>
      </c>
      <c r="J788" t="s">
        <v>2541</v>
      </c>
      <c r="K788">
        <v>13</v>
      </c>
      <c r="L788">
        <v>220.8</v>
      </c>
      <c r="M788">
        <v>2870.4</v>
      </c>
      <c r="O788" t="s">
        <v>39</v>
      </c>
      <c r="P788" t="s">
        <v>9528</v>
      </c>
      <c r="Q788" t="s">
        <v>23</v>
      </c>
      <c r="R788">
        <v>3.2</v>
      </c>
      <c r="S788" t="str">
        <f>IF(Table1[Audit_Score]&gt;3,"Excellent",IF(Table1[Audit_Score]&gt;=2,"Good","Poor"))</f>
        <v>Excellent</v>
      </c>
      <c r="T788" t="s">
        <v>2796</v>
      </c>
      <c r="U788" t="s">
        <v>41</v>
      </c>
    </row>
    <row r="789" spans="1:21" x14ac:dyDescent="0.3">
      <c r="A789" t="s">
        <v>2797</v>
      </c>
      <c r="B789" t="s">
        <v>660</v>
      </c>
      <c r="C789" t="s">
        <v>1006</v>
      </c>
      <c r="D789" t="s">
        <v>36</v>
      </c>
      <c r="E789" t="s">
        <v>198</v>
      </c>
      <c r="F789" s="3">
        <v>45417</v>
      </c>
      <c r="G789" s="3" t="str">
        <f>TEXT(Table1[[#This Row],[Date]],"dddd")</f>
        <v>Sunday</v>
      </c>
      <c r="H789" s="3" t="str">
        <f>TEXT(Table1[[#This Row],[Date]],"mmmm")</f>
        <v>May</v>
      </c>
      <c r="I789" s="3" t="str">
        <f>TEXT(Table1[[#This Row],[Date]],"yyyy")</f>
        <v>2024</v>
      </c>
      <c r="J789" t="s">
        <v>1834</v>
      </c>
      <c r="K789">
        <v>5</v>
      </c>
      <c r="L789">
        <v>135.86000000000001</v>
      </c>
      <c r="M789">
        <v>679.3</v>
      </c>
      <c r="O789" t="s">
        <v>30</v>
      </c>
      <c r="P789" t="s">
        <v>9529</v>
      </c>
      <c r="Q789" t="s">
        <v>87</v>
      </c>
      <c r="R789">
        <v>1.3</v>
      </c>
      <c r="S789" t="str">
        <f>IF(Table1[Audit_Score]&gt;3,"Excellent",IF(Table1[Audit_Score]&gt;=2,"Good","Poor"))</f>
        <v>Poor</v>
      </c>
      <c r="T789" t="s">
        <v>2798</v>
      </c>
    </row>
    <row r="790" spans="1:21" x14ac:dyDescent="0.3">
      <c r="A790" t="s">
        <v>2799</v>
      </c>
      <c r="B790" t="s">
        <v>2800</v>
      </c>
      <c r="C790" t="s">
        <v>1601</v>
      </c>
      <c r="D790" t="s">
        <v>58</v>
      </c>
      <c r="E790" t="s">
        <v>244</v>
      </c>
      <c r="F790" s="3">
        <v>45635</v>
      </c>
      <c r="G790" s="3" t="str">
        <f>TEXT(Table1[[#This Row],[Date]],"dddd")</f>
        <v>Monday</v>
      </c>
      <c r="H790" s="3" t="str">
        <f>TEXT(Table1[[#This Row],[Date]],"mmmm")</f>
        <v>December</v>
      </c>
      <c r="I790" s="3" t="str">
        <f>TEXT(Table1[[#This Row],[Date]],"yyyy")</f>
        <v>2024</v>
      </c>
      <c r="J790" t="s">
        <v>2233</v>
      </c>
      <c r="K790">
        <v>48</v>
      </c>
      <c r="L790">
        <v>249.46</v>
      </c>
      <c r="M790">
        <v>11974.08</v>
      </c>
      <c r="O790" t="s">
        <v>48</v>
      </c>
      <c r="P790" t="s">
        <v>9529</v>
      </c>
      <c r="Q790" t="s">
        <v>31</v>
      </c>
      <c r="R790">
        <v>2.2999999999999998</v>
      </c>
      <c r="S790" t="str">
        <f>IF(Table1[Audit_Score]&gt;3,"Excellent",IF(Table1[Audit_Score]&gt;=2,"Good","Poor"))</f>
        <v>Good</v>
      </c>
      <c r="T790" t="s">
        <v>2801</v>
      </c>
    </row>
    <row r="791" spans="1:21" x14ac:dyDescent="0.3">
      <c r="A791" t="s">
        <v>2802</v>
      </c>
      <c r="B791" t="s">
        <v>769</v>
      </c>
      <c r="C791" t="s">
        <v>2803</v>
      </c>
      <c r="D791" t="s">
        <v>78</v>
      </c>
      <c r="E791" t="s">
        <v>122</v>
      </c>
      <c r="F791" s="3">
        <v>45814</v>
      </c>
      <c r="G791" s="3" t="str">
        <f>TEXT(Table1[[#This Row],[Date]],"dddd")</f>
        <v>Friday</v>
      </c>
      <c r="H791" s="3" t="str">
        <f>TEXT(Table1[[#This Row],[Date]],"mmmm")</f>
        <v>June</v>
      </c>
      <c r="I791" s="3" t="str">
        <f>TEXT(Table1[[#This Row],[Date]],"yyyy")</f>
        <v>2025</v>
      </c>
      <c r="J791" t="s">
        <v>2229</v>
      </c>
      <c r="K791">
        <v>28</v>
      </c>
      <c r="L791">
        <v>234</v>
      </c>
      <c r="M791">
        <v>6552</v>
      </c>
      <c r="O791" t="s">
        <v>105</v>
      </c>
      <c r="P791" t="s">
        <v>9529</v>
      </c>
      <c r="Q791" t="s">
        <v>31</v>
      </c>
      <c r="R791">
        <v>2.8</v>
      </c>
      <c r="S791" t="str">
        <f>IF(Table1[Audit_Score]&gt;3,"Excellent",IF(Table1[Audit_Score]&gt;=2,"Good","Poor"))</f>
        <v>Good</v>
      </c>
      <c r="T791" t="s">
        <v>2804</v>
      </c>
    </row>
    <row r="792" spans="1:21" x14ac:dyDescent="0.3">
      <c r="A792" t="s">
        <v>2805</v>
      </c>
      <c r="B792" t="s">
        <v>1077</v>
      </c>
      <c r="C792" t="s">
        <v>523</v>
      </c>
      <c r="D792" t="s">
        <v>58</v>
      </c>
      <c r="E792" t="s">
        <v>154</v>
      </c>
      <c r="F792" s="3">
        <v>45947</v>
      </c>
      <c r="G792" s="3" t="str">
        <f>TEXT(Table1[[#This Row],[Date]],"dddd")</f>
        <v>Friday</v>
      </c>
      <c r="H792" s="3" t="str">
        <f>TEXT(Table1[[#This Row],[Date]],"mmmm")</f>
        <v>October</v>
      </c>
      <c r="I792" s="3" t="str">
        <f>TEXT(Table1[[#This Row],[Date]],"yyyy")</f>
        <v>2025</v>
      </c>
      <c r="J792" t="s">
        <v>2806</v>
      </c>
      <c r="K792">
        <v>45</v>
      </c>
      <c r="L792">
        <v>60.67</v>
      </c>
      <c r="M792">
        <v>2730.15</v>
      </c>
      <c r="O792" t="s">
        <v>105</v>
      </c>
      <c r="P792" t="s">
        <v>9528</v>
      </c>
      <c r="Q792" t="s">
        <v>31</v>
      </c>
      <c r="R792">
        <v>3.1</v>
      </c>
      <c r="S792" t="str">
        <f>IF(Table1[Audit_Score]&gt;3,"Excellent",IF(Table1[Audit_Score]&gt;=2,"Good","Poor"))</f>
        <v>Excellent</v>
      </c>
      <c r="T792" t="s">
        <v>2807</v>
      </c>
    </row>
    <row r="793" spans="1:21" x14ac:dyDescent="0.3">
      <c r="A793" t="s">
        <v>2808</v>
      </c>
      <c r="B793" t="s">
        <v>905</v>
      </c>
      <c r="C793" t="s">
        <v>27</v>
      </c>
      <c r="D793" t="s">
        <v>19</v>
      </c>
      <c r="E793" t="s">
        <v>28</v>
      </c>
      <c r="F793" s="3">
        <v>45877</v>
      </c>
      <c r="G793" s="3" t="str">
        <f>TEXT(Table1[[#This Row],[Date]],"dddd")</f>
        <v>Friday</v>
      </c>
      <c r="H793" s="3" t="str">
        <f>TEXT(Table1[[#This Row],[Date]],"mmmm")</f>
        <v>August</v>
      </c>
      <c r="I793" s="3" t="str">
        <f>TEXT(Table1[[#This Row],[Date]],"yyyy")</f>
        <v>2025</v>
      </c>
      <c r="J793" t="s">
        <v>297</v>
      </c>
      <c r="K793">
        <v>41</v>
      </c>
      <c r="L793">
        <v>280.95</v>
      </c>
      <c r="M793">
        <v>11518.95</v>
      </c>
      <c r="O793" t="s">
        <v>48</v>
      </c>
      <c r="P793" t="s">
        <v>9528</v>
      </c>
      <c r="Q793" t="s">
        <v>31</v>
      </c>
      <c r="R793">
        <v>1.3</v>
      </c>
      <c r="S793" t="str">
        <f>IF(Table1[Audit_Score]&gt;3,"Excellent",IF(Table1[Audit_Score]&gt;=2,"Good","Poor"))</f>
        <v>Poor</v>
      </c>
      <c r="T793" t="s">
        <v>2809</v>
      </c>
    </row>
    <row r="794" spans="1:21" x14ac:dyDescent="0.3">
      <c r="A794" t="s">
        <v>2810</v>
      </c>
      <c r="B794" t="s">
        <v>894</v>
      </c>
      <c r="C794" t="s">
        <v>2544</v>
      </c>
      <c r="D794" t="s">
        <v>36</v>
      </c>
      <c r="E794" t="s">
        <v>85</v>
      </c>
      <c r="F794" s="3">
        <v>45605</v>
      </c>
      <c r="G794" s="3" t="str">
        <f>TEXT(Table1[[#This Row],[Date]],"dddd")</f>
        <v>Saturday</v>
      </c>
      <c r="H794" s="3" t="str">
        <f>TEXT(Table1[[#This Row],[Date]],"mmmm")</f>
        <v>November</v>
      </c>
      <c r="I794" s="3" t="str">
        <f>TEXT(Table1[[#This Row],[Date]],"yyyy")</f>
        <v>2024</v>
      </c>
      <c r="J794" t="s">
        <v>1109</v>
      </c>
      <c r="K794">
        <v>37</v>
      </c>
      <c r="L794">
        <v>249.59</v>
      </c>
      <c r="M794">
        <v>9234.83</v>
      </c>
      <c r="O794" t="s">
        <v>48</v>
      </c>
      <c r="P794" t="s">
        <v>9528</v>
      </c>
      <c r="Q794" t="s">
        <v>23</v>
      </c>
      <c r="R794">
        <v>1</v>
      </c>
      <c r="S794" t="str">
        <f>IF(Table1[Audit_Score]&gt;3,"Excellent",IF(Table1[Audit_Score]&gt;=2,"Good","Poor"))</f>
        <v>Poor</v>
      </c>
      <c r="T794" t="s">
        <v>2811</v>
      </c>
    </row>
    <row r="795" spans="1:21" x14ac:dyDescent="0.3">
      <c r="A795" t="s">
        <v>2812</v>
      </c>
      <c r="B795" t="s">
        <v>342</v>
      </c>
      <c r="C795" t="s">
        <v>91</v>
      </c>
      <c r="D795" t="s">
        <v>19</v>
      </c>
      <c r="E795" t="s">
        <v>92</v>
      </c>
      <c r="F795" s="3">
        <v>45618</v>
      </c>
      <c r="G795" s="3" t="str">
        <f>TEXT(Table1[[#This Row],[Date]],"dddd")</f>
        <v>Friday</v>
      </c>
      <c r="H795" s="3" t="str">
        <f>TEXT(Table1[[#This Row],[Date]],"mmmm")</f>
        <v>November</v>
      </c>
      <c r="I795" s="3" t="str">
        <f>TEXT(Table1[[#This Row],[Date]],"yyyy")</f>
        <v>2024</v>
      </c>
      <c r="J795" t="s">
        <v>1340</v>
      </c>
      <c r="K795">
        <v>24</v>
      </c>
      <c r="L795">
        <v>97.9</v>
      </c>
      <c r="M795">
        <v>2349.6</v>
      </c>
      <c r="O795" t="s">
        <v>30</v>
      </c>
      <c r="P795" t="s">
        <v>9529</v>
      </c>
      <c r="Q795" t="s">
        <v>23</v>
      </c>
      <c r="R795">
        <v>3.4</v>
      </c>
      <c r="S795" t="str">
        <f>IF(Table1[Audit_Score]&gt;3,"Excellent",IF(Table1[Audit_Score]&gt;=2,"Good","Poor"))</f>
        <v>Excellent</v>
      </c>
      <c r="T795" t="s">
        <v>2813</v>
      </c>
    </row>
    <row r="796" spans="1:21" x14ac:dyDescent="0.3">
      <c r="A796" t="s">
        <v>2814</v>
      </c>
      <c r="B796" t="s">
        <v>289</v>
      </c>
      <c r="C796" t="s">
        <v>643</v>
      </c>
      <c r="D796" t="s">
        <v>19</v>
      </c>
      <c r="E796" t="s">
        <v>20</v>
      </c>
      <c r="F796" s="3">
        <v>45891</v>
      </c>
      <c r="G796" s="3" t="str">
        <f>TEXT(Table1[[#This Row],[Date]],"dddd")</f>
        <v>Friday</v>
      </c>
      <c r="H796" s="3" t="str">
        <f>TEXT(Table1[[#This Row],[Date]],"mmmm")</f>
        <v>August</v>
      </c>
      <c r="I796" s="3" t="str">
        <f>TEXT(Table1[[#This Row],[Date]],"yyyy")</f>
        <v>2025</v>
      </c>
      <c r="J796" t="s">
        <v>2815</v>
      </c>
      <c r="K796">
        <v>19</v>
      </c>
      <c r="L796">
        <v>170.57</v>
      </c>
      <c r="M796">
        <v>3240.83</v>
      </c>
      <c r="O796" t="s">
        <v>48</v>
      </c>
      <c r="P796" t="s">
        <v>9528</v>
      </c>
      <c r="Q796" t="s">
        <v>31</v>
      </c>
      <c r="R796">
        <v>4.5999999999999996</v>
      </c>
      <c r="S796" t="str">
        <f>IF(Table1[Audit_Score]&gt;3,"Excellent",IF(Table1[Audit_Score]&gt;=2,"Good","Poor"))</f>
        <v>Excellent</v>
      </c>
      <c r="T796" t="s">
        <v>2816</v>
      </c>
    </row>
    <row r="797" spans="1:21" x14ac:dyDescent="0.3">
      <c r="A797" t="s">
        <v>2817</v>
      </c>
      <c r="B797" t="s">
        <v>1108</v>
      </c>
      <c r="C797" t="s">
        <v>52</v>
      </c>
      <c r="D797" t="s">
        <v>19</v>
      </c>
      <c r="E797" t="s">
        <v>20</v>
      </c>
      <c r="F797" s="3">
        <v>45361</v>
      </c>
      <c r="G797" s="3" t="str">
        <f>TEXT(Table1[[#This Row],[Date]],"dddd")</f>
        <v>Sunday</v>
      </c>
      <c r="H797" s="3" t="str">
        <f>TEXT(Table1[[#This Row],[Date]],"mmmm")</f>
        <v>March</v>
      </c>
      <c r="I797" s="3" t="str">
        <f>TEXT(Table1[[#This Row],[Date]],"yyyy")</f>
        <v>2024</v>
      </c>
      <c r="J797" t="s">
        <v>2104</v>
      </c>
      <c r="K797">
        <v>12</v>
      </c>
      <c r="L797">
        <v>130.51</v>
      </c>
      <c r="M797">
        <v>1566.12</v>
      </c>
      <c r="O797" t="s">
        <v>48</v>
      </c>
      <c r="P797" t="s">
        <v>9528</v>
      </c>
      <c r="Q797" t="s">
        <v>87</v>
      </c>
      <c r="R797">
        <v>3.2</v>
      </c>
      <c r="S797" t="str">
        <f>IF(Table1[Audit_Score]&gt;3,"Excellent",IF(Table1[Audit_Score]&gt;=2,"Good","Poor"))</f>
        <v>Excellent</v>
      </c>
      <c r="T797" t="s">
        <v>2818</v>
      </c>
    </row>
    <row r="798" spans="1:21" x14ac:dyDescent="0.3">
      <c r="A798" t="s">
        <v>2819</v>
      </c>
      <c r="B798" t="s">
        <v>2290</v>
      </c>
      <c r="C798" t="s">
        <v>460</v>
      </c>
      <c r="D798" t="s">
        <v>36</v>
      </c>
      <c r="E798" t="s">
        <v>209</v>
      </c>
      <c r="F798" s="3">
        <v>45919</v>
      </c>
      <c r="G798" s="3" t="str">
        <f>TEXT(Table1[[#This Row],[Date]],"dddd")</f>
        <v>Friday</v>
      </c>
      <c r="H798" s="3" t="str">
        <f>TEXT(Table1[[#This Row],[Date]],"mmmm")</f>
        <v>September</v>
      </c>
      <c r="I798" s="3" t="str">
        <f>TEXT(Table1[[#This Row],[Date]],"yyyy")</f>
        <v>2025</v>
      </c>
      <c r="J798" t="s">
        <v>2820</v>
      </c>
      <c r="K798">
        <v>12</v>
      </c>
      <c r="L798">
        <v>24.99</v>
      </c>
      <c r="M798">
        <v>299.88</v>
      </c>
      <c r="O798" t="s">
        <v>39</v>
      </c>
      <c r="P798" t="s">
        <v>9528</v>
      </c>
      <c r="Q798" t="s">
        <v>87</v>
      </c>
      <c r="R798">
        <v>2</v>
      </c>
      <c r="S798" t="str">
        <f>IF(Table1[Audit_Score]&gt;3,"Excellent",IF(Table1[Audit_Score]&gt;=2,"Good","Poor"))</f>
        <v>Good</v>
      </c>
      <c r="T798" t="s">
        <v>2821</v>
      </c>
    </row>
    <row r="799" spans="1:21" x14ac:dyDescent="0.3">
      <c r="A799" t="s">
        <v>2822</v>
      </c>
      <c r="B799" t="s">
        <v>2823</v>
      </c>
      <c r="C799" t="s">
        <v>604</v>
      </c>
      <c r="D799" t="s">
        <v>19</v>
      </c>
      <c r="E799" t="s">
        <v>187</v>
      </c>
      <c r="F799" s="3">
        <v>45932</v>
      </c>
      <c r="G799" s="3" t="str">
        <f>TEXT(Table1[[#This Row],[Date]],"dddd")</f>
        <v>Thursday</v>
      </c>
      <c r="H799" s="3" t="str">
        <f>TEXT(Table1[[#This Row],[Date]],"mmmm")</f>
        <v>October</v>
      </c>
      <c r="I799" s="3" t="str">
        <f>TEXT(Table1[[#This Row],[Date]],"yyyy")</f>
        <v>2025</v>
      </c>
      <c r="J799" t="s">
        <v>265</v>
      </c>
      <c r="K799">
        <v>36</v>
      </c>
      <c r="L799">
        <v>209.6</v>
      </c>
      <c r="M799">
        <v>7545.6</v>
      </c>
      <c r="O799" t="s">
        <v>30</v>
      </c>
      <c r="P799" t="s">
        <v>9528</v>
      </c>
      <c r="Q799" t="s">
        <v>31</v>
      </c>
      <c r="R799">
        <v>4.9000000000000004</v>
      </c>
      <c r="S799" t="str">
        <f>IF(Table1[Audit_Score]&gt;3,"Excellent",IF(Table1[Audit_Score]&gt;=2,"Good","Poor"))</f>
        <v>Excellent</v>
      </c>
      <c r="T799" t="s">
        <v>2824</v>
      </c>
      <c r="U799" t="s">
        <v>41</v>
      </c>
    </row>
    <row r="800" spans="1:21" x14ac:dyDescent="0.3">
      <c r="A800" t="s">
        <v>2825</v>
      </c>
      <c r="B800" t="s">
        <v>2826</v>
      </c>
      <c r="C800" t="s">
        <v>1402</v>
      </c>
      <c r="D800" t="s">
        <v>19</v>
      </c>
      <c r="E800" t="s">
        <v>92</v>
      </c>
      <c r="F800" s="3">
        <v>45748</v>
      </c>
      <c r="G800" s="3" t="str">
        <f>TEXT(Table1[[#This Row],[Date]],"dddd")</f>
        <v>Tuesday</v>
      </c>
      <c r="H800" s="3" t="str">
        <f>TEXT(Table1[[#This Row],[Date]],"mmmm")</f>
        <v>April</v>
      </c>
      <c r="I800" s="3" t="str">
        <f>TEXT(Table1[[#This Row],[Date]],"yyyy")</f>
        <v>2025</v>
      </c>
      <c r="J800" t="s">
        <v>1681</v>
      </c>
      <c r="K800">
        <v>42</v>
      </c>
      <c r="L800">
        <v>281.51</v>
      </c>
      <c r="M800">
        <v>11823.42</v>
      </c>
      <c r="O800" t="s">
        <v>30</v>
      </c>
      <c r="P800" t="s">
        <v>9528</v>
      </c>
      <c r="Q800" t="s">
        <v>23</v>
      </c>
      <c r="R800">
        <v>5</v>
      </c>
      <c r="S800" t="str">
        <f>IF(Table1[Audit_Score]&gt;3,"Excellent",IF(Table1[Audit_Score]&gt;=2,"Good","Poor"))</f>
        <v>Excellent</v>
      </c>
      <c r="T800" t="s">
        <v>2827</v>
      </c>
    </row>
    <row r="801" spans="1:21" x14ac:dyDescent="0.3">
      <c r="A801" t="s">
        <v>2828</v>
      </c>
      <c r="B801" t="s">
        <v>2829</v>
      </c>
      <c r="C801" t="s">
        <v>1250</v>
      </c>
      <c r="D801" t="s">
        <v>78</v>
      </c>
      <c r="E801" t="s">
        <v>103</v>
      </c>
      <c r="F801" s="3">
        <v>45920</v>
      </c>
      <c r="G801" s="3" t="str">
        <f>TEXT(Table1[[#This Row],[Date]],"dddd")</f>
        <v>Saturday</v>
      </c>
      <c r="H801" s="3" t="str">
        <f>TEXT(Table1[[#This Row],[Date]],"mmmm")</f>
        <v>September</v>
      </c>
      <c r="I801" s="3" t="str">
        <f>TEXT(Table1[[#This Row],[Date]],"yyyy")</f>
        <v>2025</v>
      </c>
      <c r="J801" t="s">
        <v>2047</v>
      </c>
      <c r="K801">
        <v>24</v>
      </c>
      <c r="L801">
        <v>22.85</v>
      </c>
      <c r="M801">
        <v>548.4</v>
      </c>
      <c r="O801" t="s">
        <v>48</v>
      </c>
      <c r="P801" t="s">
        <v>9528</v>
      </c>
      <c r="Q801" t="s">
        <v>31</v>
      </c>
      <c r="R801">
        <v>1.8</v>
      </c>
      <c r="S801" t="str">
        <f>IF(Table1[Audit_Score]&gt;3,"Excellent",IF(Table1[Audit_Score]&gt;=2,"Good","Poor"))</f>
        <v>Poor</v>
      </c>
      <c r="T801" t="s">
        <v>2830</v>
      </c>
    </row>
    <row r="802" spans="1:21" x14ac:dyDescent="0.3">
      <c r="A802" t="s">
        <v>2831</v>
      </c>
      <c r="B802" t="s">
        <v>17</v>
      </c>
      <c r="C802" t="s">
        <v>843</v>
      </c>
      <c r="D802" t="s">
        <v>19</v>
      </c>
      <c r="E802" t="s">
        <v>92</v>
      </c>
      <c r="F802" s="3">
        <v>45833</v>
      </c>
      <c r="G802" s="3" t="str">
        <f>TEXT(Table1[[#This Row],[Date]],"dddd")</f>
        <v>Wednesday</v>
      </c>
      <c r="H802" s="3" t="str">
        <f>TEXT(Table1[[#This Row],[Date]],"mmmm")</f>
        <v>June</v>
      </c>
      <c r="I802" s="3" t="str">
        <f>TEXT(Table1[[#This Row],[Date]],"yyyy")</f>
        <v>2025</v>
      </c>
      <c r="J802" t="s">
        <v>2658</v>
      </c>
      <c r="K802">
        <v>12</v>
      </c>
      <c r="L802">
        <v>33.42</v>
      </c>
      <c r="M802">
        <v>401.04</v>
      </c>
      <c r="O802" t="s">
        <v>30</v>
      </c>
      <c r="P802" t="s">
        <v>9528</v>
      </c>
      <c r="Q802" t="s">
        <v>23</v>
      </c>
      <c r="R802">
        <v>3.6</v>
      </c>
      <c r="S802" t="str">
        <f>IF(Table1[Audit_Score]&gt;3,"Excellent",IF(Table1[Audit_Score]&gt;=2,"Good","Poor"))</f>
        <v>Excellent</v>
      </c>
      <c r="T802" t="s">
        <v>2832</v>
      </c>
    </row>
    <row r="803" spans="1:21" x14ac:dyDescent="0.3">
      <c r="A803" t="s">
        <v>2833</v>
      </c>
      <c r="B803" t="s">
        <v>1245</v>
      </c>
      <c r="C803" t="s">
        <v>1100</v>
      </c>
      <c r="D803" t="s">
        <v>45</v>
      </c>
      <c r="E803" t="s">
        <v>46</v>
      </c>
      <c r="F803" s="3">
        <v>45891</v>
      </c>
      <c r="G803" s="3" t="str">
        <f>TEXT(Table1[[#This Row],[Date]],"dddd")</f>
        <v>Friday</v>
      </c>
      <c r="H803" s="3" t="str">
        <f>TEXT(Table1[[#This Row],[Date]],"mmmm")</f>
        <v>August</v>
      </c>
      <c r="I803" s="3" t="str">
        <f>TEXT(Table1[[#This Row],[Date]],"yyyy")</f>
        <v>2025</v>
      </c>
      <c r="J803" t="s">
        <v>2834</v>
      </c>
      <c r="K803">
        <v>28</v>
      </c>
      <c r="L803">
        <v>250.15</v>
      </c>
      <c r="M803">
        <v>7004.2</v>
      </c>
      <c r="O803" t="s">
        <v>67</v>
      </c>
      <c r="P803" t="s">
        <v>9529</v>
      </c>
      <c r="Q803" t="s">
        <v>31</v>
      </c>
      <c r="R803">
        <v>1.8</v>
      </c>
      <c r="S803" t="str">
        <f>IF(Table1[Audit_Score]&gt;3,"Excellent",IF(Table1[Audit_Score]&gt;=2,"Good","Poor"))</f>
        <v>Poor</v>
      </c>
      <c r="T803" t="s">
        <v>2835</v>
      </c>
      <c r="U803" t="s">
        <v>41</v>
      </c>
    </row>
    <row r="804" spans="1:21" x14ac:dyDescent="0.3">
      <c r="A804" t="s">
        <v>2836</v>
      </c>
      <c r="B804" t="s">
        <v>1978</v>
      </c>
      <c r="C804" t="s">
        <v>436</v>
      </c>
      <c r="D804" t="s">
        <v>19</v>
      </c>
      <c r="E804" t="s">
        <v>187</v>
      </c>
      <c r="F804" s="3">
        <v>45954</v>
      </c>
      <c r="G804" s="3" t="str">
        <f>TEXT(Table1[[#This Row],[Date]],"dddd")</f>
        <v>Friday</v>
      </c>
      <c r="H804" s="3" t="str">
        <f>TEXT(Table1[[#This Row],[Date]],"mmmm")</f>
        <v>October</v>
      </c>
      <c r="I804" s="3" t="str">
        <f>TEXT(Table1[[#This Row],[Date]],"yyyy")</f>
        <v>2025</v>
      </c>
      <c r="J804" t="s">
        <v>1444</v>
      </c>
      <c r="K804">
        <v>0</v>
      </c>
      <c r="L804">
        <f>VLOOKUP(Field_Sales_Data!J:J,Product_Info!A:H,7,0)</f>
        <v>0</v>
      </c>
      <c r="M804">
        <v>197.14</v>
      </c>
      <c r="O804" t="s">
        <v>30</v>
      </c>
      <c r="P804" t="s">
        <v>9528</v>
      </c>
      <c r="Q804" t="s">
        <v>31</v>
      </c>
      <c r="R804">
        <v>2.2999999999999998</v>
      </c>
      <c r="S804" t="str">
        <f>IF(Table1[Audit_Score]&gt;3,"Excellent",IF(Table1[Audit_Score]&gt;=2,"Good","Poor"))</f>
        <v>Good</v>
      </c>
      <c r="T804" t="s">
        <v>2837</v>
      </c>
    </row>
    <row r="805" spans="1:21" x14ac:dyDescent="0.3">
      <c r="A805" t="s">
        <v>2838</v>
      </c>
      <c r="B805" t="s">
        <v>1081</v>
      </c>
      <c r="C805" t="s">
        <v>441</v>
      </c>
      <c r="D805" t="s">
        <v>19</v>
      </c>
      <c r="E805" t="s">
        <v>198</v>
      </c>
      <c r="F805" s="3">
        <v>45689</v>
      </c>
      <c r="G805" s="3" t="str">
        <f>TEXT(Table1[[#This Row],[Date]],"dddd")</f>
        <v>Saturday</v>
      </c>
      <c r="H805" s="3" t="str">
        <f>TEXT(Table1[[#This Row],[Date]],"mmmm")</f>
        <v>February</v>
      </c>
      <c r="I805" s="3" t="str">
        <f>TEXT(Table1[[#This Row],[Date]],"yyyy")</f>
        <v>2025</v>
      </c>
      <c r="J805" t="s">
        <v>2839</v>
      </c>
      <c r="K805">
        <v>25</v>
      </c>
      <c r="L805">
        <v>122.68</v>
      </c>
      <c r="M805">
        <v>3067</v>
      </c>
      <c r="O805" t="s">
        <v>67</v>
      </c>
      <c r="P805" t="s">
        <v>9529</v>
      </c>
      <c r="Q805" t="s">
        <v>31</v>
      </c>
      <c r="R805">
        <v>3.7</v>
      </c>
      <c r="S805" t="str">
        <f>IF(Table1[Audit_Score]&gt;3,"Excellent",IF(Table1[Audit_Score]&gt;=2,"Good","Poor"))</f>
        <v>Excellent</v>
      </c>
      <c r="T805" t="s">
        <v>2840</v>
      </c>
      <c r="U805" t="s">
        <v>41</v>
      </c>
    </row>
    <row r="806" spans="1:21" x14ac:dyDescent="0.3">
      <c r="A806" t="s">
        <v>2841</v>
      </c>
      <c r="B806" t="s">
        <v>2842</v>
      </c>
      <c r="C806" t="s">
        <v>52</v>
      </c>
      <c r="D806" t="s">
        <v>19</v>
      </c>
      <c r="E806" t="s">
        <v>20</v>
      </c>
      <c r="F806" s="3">
        <v>45394</v>
      </c>
      <c r="G806" s="3" t="str">
        <f>TEXT(Table1[[#This Row],[Date]],"dddd")</f>
        <v>Friday</v>
      </c>
      <c r="H806" s="3" t="str">
        <f>TEXT(Table1[[#This Row],[Date]],"mmmm")</f>
        <v>April</v>
      </c>
      <c r="I806" s="3" t="str">
        <f>TEXT(Table1[[#This Row],[Date]],"yyyy")</f>
        <v>2024</v>
      </c>
      <c r="J806" t="s">
        <v>2843</v>
      </c>
      <c r="K806">
        <v>14</v>
      </c>
      <c r="L806">
        <f>VLOOKUP(Field_Sales_Data!J:J,Product_Info!A:H,7,0)</f>
        <v>0</v>
      </c>
      <c r="M806">
        <v>3238.62</v>
      </c>
      <c r="O806" t="s">
        <v>39</v>
      </c>
      <c r="P806" t="s">
        <v>9528</v>
      </c>
      <c r="Q806" t="s">
        <v>31</v>
      </c>
      <c r="R806">
        <v>3.6</v>
      </c>
      <c r="S806" t="str">
        <f>IF(Table1[Audit_Score]&gt;3,"Excellent",IF(Table1[Audit_Score]&gt;=2,"Good","Poor"))</f>
        <v>Excellent</v>
      </c>
      <c r="T806" t="s">
        <v>2844</v>
      </c>
      <c r="U806" t="s">
        <v>41</v>
      </c>
    </row>
    <row r="807" spans="1:21" x14ac:dyDescent="0.3">
      <c r="A807" t="s">
        <v>2845</v>
      </c>
      <c r="B807" t="s">
        <v>1556</v>
      </c>
      <c r="C807" t="s">
        <v>1402</v>
      </c>
      <c r="D807" t="s">
        <v>19</v>
      </c>
      <c r="E807" t="s">
        <v>92</v>
      </c>
      <c r="F807" s="3">
        <v>45871</v>
      </c>
      <c r="G807" s="3" t="str">
        <f>TEXT(Table1[[#This Row],[Date]],"dddd")</f>
        <v>Saturday</v>
      </c>
      <c r="H807" s="3" t="str">
        <f>TEXT(Table1[[#This Row],[Date]],"mmmm")</f>
        <v>August</v>
      </c>
      <c r="I807" s="3" t="str">
        <f>TEXT(Table1[[#This Row],[Date]],"yyyy")</f>
        <v>2025</v>
      </c>
      <c r="J807" t="s">
        <v>2538</v>
      </c>
      <c r="K807">
        <v>24</v>
      </c>
      <c r="L807">
        <v>148.69</v>
      </c>
      <c r="M807">
        <v>3568.56</v>
      </c>
      <c r="O807" t="s">
        <v>39</v>
      </c>
      <c r="P807" t="s">
        <v>9529</v>
      </c>
      <c r="Q807" t="s">
        <v>31</v>
      </c>
      <c r="R807">
        <v>3.2</v>
      </c>
      <c r="S807" t="str">
        <f>IF(Table1[Audit_Score]&gt;3,"Excellent",IF(Table1[Audit_Score]&gt;=2,"Good","Poor"))</f>
        <v>Excellent</v>
      </c>
      <c r="T807" t="s">
        <v>2846</v>
      </c>
    </row>
    <row r="808" spans="1:21" x14ac:dyDescent="0.3">
      <c r="A808" t="s">
        <v>2847</v>
      </c>
      <c r="B808" t="s">
        <v>622</v>
      </c>
      <c r="C808" t="s">
        <v>2848</v>
      </c>
      <c r="D808" t="s">
        <v>78</v>
      </c>
      <c r="E808" t="s">
        <v>122</v>
      </c>
      <c r="F808" s="3">
        <v>45864</v>
      </c>
      <c r="G808" s="3" t="str">
        <f>TEXT(Table1[[#This Row],[Date]],"dddd")</f>
        <v>Saturday</v>
      </c>
      <c r="H808" s="3" t="str">
        <f>TEXT(Table1[[#This Row],[Date]],"mmmm")</f>
        <v>July</v>
      </c>
      <c r="I808" s="3" t="str">
        <f>TEXT(Table1[[#This Row],[Date]],"yyyy")</f>
        <v>2025</v>
      </c>
      <c r="J808" t="s">
        <v>2849</v>
      </c>
      <c r="K808">
        <v>34</v>
      </c>
      <c r="L808">
        <v>191.36</v>
      </c>
      <c r="M808">
        <v>6506.24</v>
      </c>
      <c r="O808" t="s">
        <v>30</v>
      </c>
      <c r="P808" t="s">
        <v>9529</v>
      </c>
      <c r="Q808" t="s">
        <v>31</v>
      </c>
      <c r="R808">
        <v>4.5999999999999996</v>
      </c>
      <c r="S808" t="str">
        <f>IF(Table1[Audit_Score]&gt;3,"Excellent",IF(Table1[Audit_Score]&gt;=2,"Good","Poor"))</f>
        <v>Excellent</v>
      </c>
      <c r="T808" t="s">
        <v>2850</v>
      </c>
    </row>
    <row r="809" spans="1:21" x14ac:dyDescent="0.3">
      <c r="A809" t="s">
        <v>2851</v>
      </c>
      <c r="B809" t="s">
        <v>1090</v>
      </c>
      <c r="C809" t="s">
        <v>954</v>
      </c>
      <c r="D809" t="s">
        <v>78</v>
      </c>
      <c r="E809" t="s">
        <v>122</v>
      </c>
      <c r="F809" s="3">
        <v>45939</v>
      </c>
      <c r="G809" s="3" t="str">
        <f>TEXT(Table1[[#This Row],[Date]],"dddd")</f>
        <v>Thursday</v>
      </c>
      <c r="H809" s="3" t="str">
        <f>TEXT(Table1[[#This Row],[Date]],"mmmm")</f>
        <v>October</v>
      </c>
      <c r="I809" s="3" t="str">
        <f>TEXT(Table1[[#This Row],[Date]],"yyyy")</f>
        <v>2025</v>
      </c>
      <c r="J809" t="s">
        <v>1965</v>
      </c>
      <c r="K809">
        <v>40</v>
      </c>
      <c r="L809">
        <v>176.88</v>
      </c>
      <c r="M809">
        <v>7075.2</v>
      </c>
      <c r="O809" t="s">
        <v>39</v>
      </c>
      <c r="P809" t="s">
        <v>9528</v>
      </c>
      <c r="Q809" t="s">
        <v>23</v>
      </c>
      <c r="R809">
        <v>2.6</v>
      </c>
      <c r="S809" t="str">
        <f>IF(Table1[Audit_Score]&gt;3,"Excellent",IF(Table1[Audit_Score]&gt;=2,"Good","Poor"))</f>
        <v>Good</v>
      </c>
      <c r="T809" t="s">
        <v>2852</v>
      </c>
    </row>
    <row r="810" spans="1:21" x14ac:dyDescent="0.3">
      <c r="A810" t="s">
        <v>2853</v>
      </c>
      <c r="B810" t="s">
        <v>1166</v>
      </c>
      <c r="C810" t="s">
        <v>2444</v>
      </c>
      <c r="D810" t="s">
        <v>36</v>
      </c>
      <c r="E810" t="s">
        <v>72</v>
      </c>
      <c r="F810" s="3">
        <v>45506</v>
      </c>
      <c r="G810" s="3" t="str">
        <f>TEXT(Table1[[#This Row],[Date]],"dddd")</f>
        <v>Friday</v>
      </c>
      <c r="H810" s="3" t="str">
        <f>TEXT(Table1[[#This Row],[Date]],"mmmm")</f>
        <v>August</v>
      </c>
      <c r="I810" s="3" t="str">
        <f>TEXT(Table1[[#This Row],[Date]],"yyyy")</f>
        <v>2024</v>
      </c>
      <c r="J810" t="s">
        <v>913</v>
      </c>
      <c r="K810">
        <v>31</v>
      </c>
      <c r="L810">
        <v>412.62</v>
      </c>
      <c r="M810">
        <v>12791.22</v>
      </c>
      <c r="O810" t="s">
        <v>105</v>
      </c>
      <c r="P810" t="s">
        <v>9528</v>
      </c>
      <c r="Q810" t="s">
        <v>87</v>
      </c>
      <c r="R810">
        <v>1.1000000000000001</v>
      </c>
      <c r="S810" t="str">
        <f>IF(Table1[Audit_Score]&gt;3,"Excellent",IF(Table1[Audit_Score]&gt;=2,"Good","Poor"))</f>
        <v>Poor</v>
      </c>
      <c r="T810" t="s">
        <v>2854</v>
      </c>
      <c r="U810" t="s">
        <v>41</v>
      </c>
    </row>
    <row r="811" spans="1:21" x14ac:dyDescent="0.3">
      <c r="A811" t="s">
        <v>2855</v>
      </c>
      <c r="B811" t="s">
        <v>1863</v>
      </c>
      <c r="C811" t="s">
        <v>954</v>
      </c>
      <c r="D811" t="s">
        <v>78</v>
      </c>
      <c r="E811" t="s">
        <v>122</v>
      </c>
      <c r="F811" s="3">
        <v>45334</v>
      </c>
      <c r="G811" s="3" t="str">
        <f>TEXT(Table1[[#This Row],[Date]],"dddd")</f>
        <v>Monday</v>
      </c>
      <c r="H811" s="3" t="str">
        <f>TEXT(Table1[[#This Row],[Date]],"mmmm")</f>
        <v>February</v>
      </c>
      <c r="I811" s="3" t="str">
        <f>TEXT(Table1[[#This Row],[Date]],"yyyy")</f>
        <v>2024</v>
      </c>
      <c r="J811" t="s">
        <v>1890</v>
      </c>
      <c r="K811">
        <v>3</v>
      </c>
      <c r="L811">
        <v>348.01</v>
      </c>
      <c r="M811">
        <v>1044.03</v>
      </c>
      <c r="O811" t="s">
        <v>30</v>
      </c>
      <c r="P811" t="s">
        <v>9529</v>
      </c>
      <c r="Q811" t="s">
        <v>31</v>
      </c>
      <c r="R811">
        <v>3</v>
      </c>
      <c r="S811" t="str">
        <f>IF(Table1[Audit_Score]&gt;3,"Excellent",IF(Table1[Audit_Score]&gt;=2,"Good","Poor"))</f>
        <v>Good</v>
      </c>
      <c r="T811" t="s">
        <v>2856</v>
      </c>
    </row>
    <row r="812" spans="1:21" x14ac:dyDescent="0.3">
      <c r="A812" t="s">
        <v>2857</v>
      </c>
      <c r="B812" t="s">
        <v>1715</v>
      </c>
      <c r="C812" t="s">
        <v>763</v>
      </c>
      <c r="D812" t="s">
        <v>19</v>
      </c>
      <c r="E812" t="s">
        <v>20</v>
      </c>
      <c r="F812" s="3">
        <v>45848</v>
      </c>
      <c r="G812" s="3" t="str">
        <f>TEXT(Table1[[#This Row],[Date]],"dddd")</f>
        <v>Thursday</v>
      </c>
      <c r="H812" s="3" t="str">
        <f>TEXT(Table1[[#This Row],[Date]],"mmmm")</f>
        <v>July</v>
      </c>
      <c r="I812" s="3" t="str">
        <f>TEXT(Table1[[#This Row],[Date]],"yyyy")</f>
        <v>2025</v>
      </c>
      <c r="J812" t="s">
        <v>2858</v>
      </c>
      <c r="K812">
        <v>11</v>
      </c>
      <c r="L812">
        <v>108.62</v>
      </c>
      <c r="M812">
        <v>1194.82</v>
      </c>
      <c r="O812" t="s">
        <v>67</v>
      </c>
      <c r="P812" t="s">
        <v>9528</v>
      </c>
      <c r="Q812" t="s">
        <v>23</v>
      </c>
      <c r="R812">
        <v>4.4000000000000004</v>
      </c>
      <c r="S812" t="str">
        <f>IF(Table1[Audit_Score]&gt;3,"Excellent",IF(Table1[Audit_Score]&gt;=2,"Good","Poor"))</f>
        <v>Excellent</v>
      </c>
      <c r="T812" t="s">
        <v>2859</v>
      </c>
    </row>
    <row r="813" spans="1:21" x14ac:dyDescent="0.3">
      <c r="A813" t="s">
        <v>2860</v>
      </c>
      <c r="B813" t="s">
        <v>1947</v>
      </c>
      <c r="C813" t="s">
        <v>455</v>
      </c>
      <c r="D813" t="s">
        <v>45</v>
      </c>
      <c r="E813" t="s">
        <v>160</v>
      </c>
      <c r="F813" s="3">
        <v>45647</v>
      </c>
      <c r="G813" s="3" t="str">
        <f>TEXT(Table1[[#This Row],[Date]],"dddd")</f>
        <v>Saturday</v>
      </c>
      <c r="H813" s="3" t="str">
        <f>TEXT(Table1[[#This Row],[Date]],"mmmm")</f>
        <v>December</v>
      </c>
      <c r="I813" s="3" t="str">
        <f>TEXT(Table1[[#This Row],[Date]],"yyyy")</f>
        <v>2024</v>
      </c>
      <c r="J813" t="s">
        <v>2308</v>
      </c>
      <c r="K813">
        <v>18</v>
      </c>
      <c r="L813">
        <v>357.25</v>
      </c>
      <c r="M813">
        <v>6430.5</v>
      </c>
      <c r="O813" t="s">
        <v>22</v>
      </c>
      <c r="P813" t="s">
        <v>9528</v>
      </c>
      <c r="Q813" t="s">
        <v>31</v>
      </c>
      <c r="R813">
        <v>4.0999999999999996</v>
      </c>
      <c r="S813" t="str">
        <f>IF(Table1[Audit_Score]&gt;3,"Excellent",IF(Table1[Audit_Score]&gt;=2,"Good","Poor"))</f>
        <v>Excellent</v>
      </c>
      <c r="T813" t="s">
        <v>2861</v>
      </c>
      <c r="U813" t="s">
        <v>41</v>
      </c>
    </row>
    <row r="814" spans="1:21" x14ac:dyDescent="0.3">
      <c r="A814" t="s">
        <v>2862</v>
      </c>
      <c r="B814" t="s">
        <v>1807</v>
      </c>
      <c r="C814" t="s">
        <v>18</v>
      </c>
      <c r="D814" t="s">
        <v>19</v>
      </c>
      <c r="E814" t="s">
        <v>20</v>
      </c>
      <c r="F814" s="3">
        <v>45557</v>
      </c>
      <c r="G814" s="3" t="str">
        <f>TEXT(Table1[[#This Row],[Date]],"dddd")</f>
        <v>Sunday</v>
      </c>
      <c r="H814" s="3" t="str">
        <f>TEXT(Table1[[#This Row],[Date]],"mmmm")</f>
        <v>September</v>
      </c>
      <c r="I814" s="3" t="str">
        <f>TEXT(Table1[[#This Row],[Date]],"yyyy")</f>
        <v>2024</v>
      </c>
      <c r="J814" t="s">
        <v>2863</v>
      </c>
      <c r="K814">
        <v>29</v>
      </c>
      <c r="L814">
        <v>205.2</v>
      </c>
      <c r="M814">
        <v>5950.8</v>
      </c>
      <c r="O814" t="s">
        <v>39</v>
      </c>
      <c r="P814" t="s">
        <v>9528</v>
      </c>
      <c r="Q814" t="s">
        <v>31</v>
      </c>
      <c r="R814">
        <v>2.7</v>
      </c>
      <c r="S814" t="str">
        <f>IF(Table1[Audit_Score]&gt;3,"Excellent",IF(Table1[Audit_Score]&gt;=2,"Good","Poor"))</f>
        <v>Good</v>
      </c>
      <c r="T814" t="s">
        <v>2864</v>
      </c>
    </row>
    <row r="815" spans="1:21" x14ac:dyDescent="0.3">
      <c r="A815" t="s">
        <v>2865</v>
      </c>
      <c r="B815" t="s">
        <v>63</v>
      </c>
      <c r="C815" t="s">
        <v>2232</v>
      </c>
      <c r="D815" t="s">
        <v>78</v>
      </c>
      <c r="E815" t="s">
        <v>79</v>
      </c>
      <c r="F815" s="3">
        <v>45551</v>
      </c>
      <c r="G815" s="3" t="str">
        <f>TEXT(Table1[[#This Row],[Date]],"dddd")</f>
        <v>Monday</v>
      </c>
      <c r="H815" s="3" t="str">
        <f>TEXT(Table1[[#This Row],[Date]],"mmmm")</f>
        <v>September</v>
      </c>
      <c r="I815" s="3" t="str">
        <f>TEXT(Table1[[#This Row],[Date]],"yyyy")</f>
        <v>2024</v>
      </c>
      <c r="J815" t="s">
        <v>1626</v>
      </c>
      <c r="K815">
        <v>21</v>
      </c>
      <c r="L815">
        <v>112.95</v>
      </c>
      <c r="M815">
        <v>2371.9499999999998</v>
      </c>
      <c r="O815" t="s">
        <v>22</v>
      </c>
      <c r="P815" t="s">
        <v>9528</v>
      </c>
      <c r="Q815" t="s">
        <v>31</v>
      </c>
      <c r="R815">
        <v>2.6</v>
      </c>
      <c r="S815" t="str">
        <f>IF(Table1[Audit_Score]&gt;3,"Excellent",IF(Table1[Audit_Score]&gt;=2,"Good","Poor"))</f>
        <v>Good</v>
      </c>
      <c r="T815" t="s">
        <v>2866</v>
      </c>
    </row>
    <row r="816" spans="1:21" x14ac:dyDescent="0.3">
      <c r="A816" t="s">
        <v>2867</v>
      </c>
      <c r="B816" t="s">
        <v>1108</v>
      </c>
      <c r="C816" t="s">
        <v>390</v>
      </c>
      <c r="D816" t="s">
        <v>78</v>
      </c>
      <c r="E816" t="s">
        <v>79</v>
      </c>
      <c r="F816" s="3">
        <v>45636</v>
      </c>
      <c r="G816" s="3" t="str">
        <f>TEXT(Table1[[#This Row],[Date]],"dddd")</f>
        <v>Tuesday</v>
      </c>
      <c r="H816" s="3" t="str">
        <f>TEXT(Table1[[#This Row],[Date]],"mmmm")</f>
        <v>December</v>
      </c>
      <c r="I816" s="3" t="str">
        <f>TEXT(Table1[[#This Row],[Date]],"yyyy")</f>
        <v>2024</v>
      </c>
      <c r="J816" t="s">
        <v>2868</v>
      </c>
      <c r="K816">
        <v>42</v>
      </c>
      <c r="L816">
        <v>244.35</v>
      </c>
      <c r="M816">
        <v>10262.700000000001</v>
      </c>
      <c r="O816" t="s">
        <v>39</v>
      </c>
      <c r="P816" t="s">
        <v>9529</v>
      </c>
      <c r="Q816" t="s">
        <v>31</v>
      </c>
      <c r="R816">
        <v>2.1</v>
      </c>
      <c r="S816" t="str">
        <f>IF(Table1[Audit_Score]&gt;3,"Excellent",IF(Table1[Audit_Score]&gt;=2,"Good","Poor"))</f>
        <v>Good</v>
      </c>
      <c r="T816" t="s">
        <v>2869</v>
      </c>
    </row>
    <row r="817" spans="1:21" x14ac:dyDescent="0.3">
      <c r="A817" t="s">
        <v>2870</v>
      </c>
      <c r="B817" t="s">
        <v>2084</v>
      </c>
      <c r="C817" t="s">
        <v>1374</v>
      </c>
      <c r="D817" t="s">
        <v>19</v>
      </c>
      <c r="E817" t="s">
        <v>28</v>
      </c>
      <c r="F817" s="3">
        <v>45933</v>
      </c>
      <c r="G817" s="3" t="str">
        <f>TEXT(Table1[[#This Row],[Date]],"dddd")</f>
        <v>Friday</v>
      </c>
      <c r="H817" s="3" t="str">
        <f>TEXT(Table1[[#This Row],[Date]],"mmmm")</f>
        <v>October</v>
      </c>
      <c r="I817" s="3" t="str">
        <f>TEXT(Table1[[#This Row],[Date]],"yyyy")</f>
        <v>2025</v>
      </c>
      <c r="J817" t="s">
        <v>2388</v>
      </c>
      <c r="K817">
        <v>29</v>
      </c>
      <c r="L817">
        <v>140.97999999999999</v>
      </c>
      <c r="M817">
        <v>4088.42</v>
      </c>
      <c r="O817" t="s">
        <v>30</v>
      </c>
      <c r="P817" t="s">
        <v>9529</v>
      </c>
      <c r="Q817" t="s">
        <v>31</v>
      </c>
      <c r="R817">
        <v>2.1</v>
      </c>
      <c r="S817" t="str">
        <f>IF(Table1[Audit_Score]&gt;3,"Excellent",IF(Table1[Audit_Score]&gt;=2,"Good","Poor"))</f>
        <v>Good</v>
      </c>
      <c r="T817" t="s">
        <v>2871</v>
      </c>
    </row>
    <row r="818" spans="1:21" x14ac:dyDescent="0.3">
      <c r="A818" t="s">
        <v>2872</v>
      </c>
      <c r="B818" t="s">
        <v>2873</v>
      </c>
      <c r="C818" t="s">
        <v>2789</v>
      </c>
      <c r="D818" t="s">
        <v>36</v>
      </c>
      <c r="E818" t="s">
        <v>209</v>
      </c>
      <c r="F818" s="3">
        <v>45426</v>
      </c>
      <c r="G818" s="3" t="str">
        <f>TEXT(Table1[[#This Row],[Date]],"dddd")</f>
        <v>Tuesday</v>
      </c>
      <c r="H818" s="3" t="str">
        <f>TEXT(Table1[[#This Row],[Date]],"mmmm")</f>
        <v>May</v>
      </c>
      <c r="I818" s="3" t="str">
        <f>TEXT(Table1[[#This Row],[Date]],"yyyy")</f>
        <v>2024</v>
      </c>
      <c r="J818" t="s">
        <v>2874</v>
      </c>
      <c r="K818">
        <v>4</v>
      </c>
      <c r="L818">
        <v>189.91</v>
      </c>
      <c r="M818">
        <v>759.64</v>
      </c>
      <c r="O818" t="s">
        <v>22</v>
      </c>
      <c r="P818" t="s">
        <v>9528</v>
      </c>
      <c r="Q818" t="s">
        <v>31</v>
      </c>
      <c r="R818">
        <v>1.3</v>
      </c>
      <c r="S818" t="str">
        <f>IF(Table1[Audit_Score]&gt;3,"Excellent",IF(Table1[Audit_Score]&gt;=2,"Good","Poor"))</f>
        <v>Poor</v>
      </c>
      <c r="T818" t="s">
        <v>2875</v>
      </c>
    </row>
    <row r="819" spans="1:21" x14ac:dyDescent="0.3">
      <c r="A819" t="s">
        <v>2876</v>
      </c>
      <c r="B819" t="s">
        <v>862</v>
      </c>
      <c r="C819" t="s">
        <v>821</v>
      </c>
      <c r="D819" t="s">
        <v>19</v>
      </c>
      <c r="E819" t="s">
        <v>20</v>
      </c>
      <c r="F819" s="3">
        <v>45939</v>
      </c>
      <c r="G819" s="3" t="str">
        <f>TEXT(Table1[[#This Row],[Date]],"dddd")</f>
        <v>Thursday</v>
      </c>
      <c r="H819" s="3" t="str">
        <f>TEXT(Table1[[#This Row],[Date]],"mmmm")</f>
        <v>October</v>
      </c>
      <c r="I819" s="3" t="str">
        <f>TEXT(Table1[[#This Row],[Date]],"yyyy")</f>
        <v>2025</v>
      </c>
      <c r="J819" t="s">
        <v>2877</v>
      </c>
      <c r="K819">
        <v>30</v>
      </c>
      <c r="L819">
        <v>14.12</v>
      </c>
      <c r="M819">
        <v>423.6</v>
      </c>
      <c r="O819" t="s">
        <v>48</v>
      </c>
      <c r="P819" t="s">
        <v>9529</v>
      </c>
      <c r="Q819" t="s">
        <v>31</v>
      </c>
      <c r="R819">
        <v>3.4</v>
      </c>
      <c r="S819" t="str">
        <f>IF(Table1[Audit_Score]&gt;3,"Excellent",IF(Table1[Audit_Score]&gt;=2,"Good","Poor"))</f>
        <v>Excellent</v>
      </c>
      <c r="T819" t="s">
        <v>2878</v>
      </c>
    </row>
    <row r="820" spans="1:21" x14ac:dyDescent="0.3">
      <c r="A820" t="s">
        <v>2879</v>
      </c>
      <c r="B820" t="s">
        <v>2880</v>
      </c>
      <c r="C820" t="s">
        <v>1062</v>
      </c>
      <c r="D820" t="s">
        <v>36</v>
      </c>
      <c r="E820" t="s">
        <v>198</v>
      </c>
      <c r="F820" s="3">
        <v>45885</v>
      </c>
      <c r="G820" s="3" t="str">
        <f>TEXT(Table1[[#This Row],[Date]],"dddd")</f>
        <v>Saturday</v>
      </c>
      <c r="H820" s="3" t="str">
        <f>TEXT(Table1[[#This Row],[Date]],"mmmm")</f>
        <v>August</v>
      </c>
      <c r="I820" s="3" t="str">
        <f>TEXT(Table1[[#This Row],[Date]],"yyyy")</f>
        <v>2025</v>
      </c>
      <c r="J820" t="s">
        <v>2881</v>
      </c>
      <c r="K820">
        <v>10</v>
      </c>
      <c r="L820">
        <v>444.39</v>
      </c>
      <c r="M820">
        <v>4443.8999999999996</v>
      </c>
      <c r="O820" t="s">
        <v>67</v>
      </c>
      <c r="P820" t="s">
        <v>9529</v>
      </c>
      <c r="Q820" t="s">
        <v>31</v>
      </c>
      <c r="R820">
        <v>2.9</v>
      </c>
      <c r="S820" t="str">
        <f>IF(Table1[Audit_Score]&gt;3,"Excellent",IF(Table1[Audit_Score]&gt;=2,"Good","Poor"))</f>
        <v>Good</v>
      </c>
      <c r="T820" t="s">
        <v>2882</v>
      </c>
    </row>
    <row r="821" spans="1:21" x14ac:dyDescent="0.3">
      <c r="A821" t="s">
        <v>2883</v>
      </c>
      <c r="B821" t="s">
        <v>459</v>
      </c>
      <c r="C821" t="s">
        <v>2884</v>
      </c>
      <c r="D821" t="s">
        <v>45</v>
      </c>
      <c r="E821" t="s">
        <v>46</v>
      </c>
      <c r="F821" s="3">
        <v>45918</v>
      </c>
      <c r="G821" s="3" t="str">
        <f>TEXT(Table1[[#This Row],[Date]],"dddd")</f>
        <v>Thursday</v>
      </c>
      <c r="H821" s="3" t="str">
        <f>TEXT(Table1[[#This Row],[Date]],"mmmm")</f>
        <v>September</v>
      </c>
      <c r="I821" s="3" t="str">
        <f>TEXT(Table1[[#This Row],[Date]],"yyyy")</f>
        <v>2025</v>
      </c>
      <c r="J821" t="s">
        <v>591</v>
      </c>
      <c r="K821">
        <v>9</v>
      </c>
      <c r="L821">
        <v>24.5</v>
      </c>
      <c r="M821">
        <v>220.5</v>
      </c>
      <c r="O821" t="s">
        <v>22</v>
      </c>
      <c r="P821" t="s">
        <v>9528</v>
      </c>
      <c r="Q821" t="s">
        <v>87</v>
      </c>
      <c r="R821">
        <v>1.8</v>
      </c>
      <c r="S821" t="str">
        <f>IF(Table1[Audit_Score]&gt;3,"Excellent",IF(Table1[Audit_Score]&gt;=2,"Good","Poor"))</f>
        <v>Poor</v>
      </c>
      <c r="T821" t="s">
        <v>2885</v>
      </c>
    </row>
    <row r="822" spans="1:21" x14ac:dyDescent="0.3">
      <c r="A822" t="s">
        <v>2886</v>
      </c>
      <c r="B822" t="s">
        <v>655</v>
      </c>
      <c r="C822" t="s">
        <v>1129</v>
      </c>
      <c r="D822" t="s">
        <v>19</v>
      </c>
      <c r="E822" t="s">
        <v>92</v>
      </c>
      <c r="F822" s="3">
        <v>45516</v>
      </c>
      <c r="G822" s="3" t="str">
        <f>TEXT(Table1[[#This Row],[Date]],"dddd")</f>
        <v>Monday</v>
      </c>
      <c r="H822" s="3" t="str">
        <f>TEXT(Table1[[#This Row],[Date]],"mmmm")</f>
        <v>August</v>
      </c>
      <c r="I822" s="3" t="str">
        <f>TEXT(Table1[[#This Row],[Date]],"yyyy")</f>
        <v>2024</v>
      </c>
      <c r="J822" t="s">
        <v>2887</v>
      </c>
      <c r="K822">
        <v>45</v>
      </c>
      <c r="L822">
        <v>132.19999999999999</v>
      </c>
      <c r="M822">
        <v>5949</v>
      </c>
      <c r="O822" t="s">
        <v>22</v>
      </c>
      <c r="P822" t="s">
        <v>9529</v>
      </c>
      <c r="Q822" t="s">
        <v>31</v>
      </c>
      <c r="R822">
        <v>4.3</v>
      </c>
      <c r="S822" t="str">
        <f>IF(Table1[Audit_Score]&gt;3,"Excellent",IF(Table1[Audit_Score]&gt;=2,"Good","Poor"))</f>
        <v>Excellent</v>
      </c>
      <c r="T822" t="s">
        <v>2888</v>
      </c>
    </row>
    <row r="823" spans="1:21" x14ac:dyDescent="0.3">
      <c r="A823" t="s">
        <v>2889</v>
      </c>
      <c r="B823" t="s">
        <v>426</v>
      </c>
      <c r="C823" t="s">
        <v>1464</v>
      </c>
      <c r="D823" t="s">
        <v>36</v>
      </c>
      <c r="E823" t="s">
        <v>209</v>
      </c>
      <c r="F823" s="3">
        <v>45520</v>
      </c>
      <c r="G823" s="3" t="str">
        <f>TEXT(Table1[[#This Row],[Date]],"dddd")</f>
        <v>Friday</v>
      </c>
      <c r="H823" s="3" t="str">
        <f>TEXT(Table1[[#This Row],[Date]],"mmmm")</f>
        <v>August</v>
      </c>
      <c r="I823" s="3" t="str">
        <f>TEXT(Table1[[#This Row],[Date]],"yyyy")</f>
        <v>2024</v>
      </c>
      <c r="J823" t="s">
        <v>2890</v>
      </c>
      <c r="K823">
        <v>11</v>
      </c>
      <c r="L823">
        <v>343.21</v>
      </c>
      <c r="M823">
        <v>3775.31</v>
      </c>
      <c r="O823" t="s">
        <v>67</v>
      </c>
      <c r="P823" t="s">
        <v>9529</v>
      </c>
      <c r="Q823" t="s">
        <v>31</v>
      </c>
      <c r="R823">
        <v>1.1000000000000001</v>
      </c>
      <c r="S823" t="str">
        <f>IF(Table1[Audit_Score]&gt;3,"Excellent",IF(Table1[Audit_Score]&gt;=2,"Good","Poor"))</f>
        <v>Poor</v>
      </c>
      <c r="T823" t="s">
        <v>2891</v>
      </c>
    </row>
    <row r="824" spans="1:21" x14ac:dyDescent="0.3">
      <c r="A824" t="s">
        <v>2892</v>
      </c>
      <c r="B824" t="s">
        <v>228</v>
      </c>
      <c r="C824" t="s">
        <v>2893</v>
      </c>
      <c r="D824" t="s">
        <v>78</v>
      </c>
      <c r="E824" t="s">
        <v>103</v>
      </c>
      <c r="F824" s="3">
        <v>45387</v>
      </c>
      <c r="G824" s="3" t="str">
        <f>TEXT(Table1[[#This Row],[Date]],"dddd")</f>
        <v>Friday</v>
      </c>
      <c r="H824" s="3" t="str">
        <f>TEXT(Table1[[#This Row],[Date]],"mmmm")</f>
        <v>April</v>
      </c>
      <c r="I824" s="3" t="str">
        <f>TEXT(Table1[[#This Row],[Date]],"yyyy")</f>
        <v>2024</v>
      </c>
      <c r="J824" t="s">
        <v>1816</v>
      </c>
      <c r="K824">
        <v>4</v>
      </c>
      <c r="L824">
        <v>50.33</v>
      </c>
      <c r="M824">
        <v>201.32</v>
      </c>
      <c r="O824" t="s">
        <v>39</v>
      </c>
      <c r="P824" t="s">
        <v>9529</v>
      </c>
      <c r="Q824" t="s">
        <v>31</v>
      </c>
      <c r="R824">
        <v>4.5</v>
      </c>
      <c r="S824" t="str">
        <f>IF(Table1[Audit_Score]&gt;3,"Excellent",IF(Table1[Audit_Score]&gt;=2,"Good","Poor"))</f>
        <v>Excellent</v>
      </c>
      <c r="T824" t="s">
        <v>2894</v>
      </c>
    </row>
    <row r="825" spans="1:21" x14ac:dyDescent="0.3">
      <c r="A825" t="s">
        <v>2895</v>
      </c>
      <c r="B825" t="s">
        <v>347</v>
      </c>
      <c r="C825" t="s">
        <v>1468</v>
      </c>
      <c r="D825" t="s">
        <v>78</v>
      </c>
      <c r="E825" t="s">
        <v>122</v>
      </c>
      <c r="F825" s="3">
        <v>45921</v>
      </c>
      <c r="G825" s="3" t="str">
        <f>TEXT(Table1[[#This Row],[Date]],"dddd")</f>
        <v>Sunday</v>
      </c>
      <c r="H825" s="3" t="str">
        <f>TEXT(Table1[[#This Row],[Date]],"mmmm")</f>
        <v>September</v>
      </c>
      <c r="I825" s="3" t="str">
        <f>TEXT(Table1[[#This Row],[Date]],"yyyy")</f>
        <v>2025</v>
      </c>
      <c r="J825" t="s">
        <v>2896</v>
      </c>
      <c r="K825">
        <v>44</v>
      </c>
      <c r="L825">
        <v>398.18</v>
      </c>
      <c r="M825">
        <v>17519.919999999998</v>
      </c>
      <c r="O825" t="s">
        <v>105</v>
      </c>
      <c r="P825" t="s">
        <v>9528</v>
      </c>
      <c r="Q825" t="s">
        <v>31</v>
      </c>
      <c r="R825">
        <v>2.7</v>
      </c>
      <c r="S825" t="str">
        <f>IF(Table1[Audit_Score]&gt;3,"Excellent",IF(Table1[Audit_Score]&gt;=2,"Good","Poor"))</f>
        <v>Good</v>
      </c>
      <c r="T825" t="s">
        <v>2897</v>
      </c>
    </row>
    <row r="826" spans="1:21" x14ac:dyDescent="0.3">
      <c r="A826" t="s">
        <v>2898</v>
      </c>
      <c r="B826" t="s">
        <v>1335</v>
      </c>
      <c r="C826" t="s">
        <v>2096</v>
      </c>
      <c r="D826" t="s">
        <v>19</v>
      </c>
      <c r="E826" t="s">
        <v>28</v>
      </c>
      <c r="F826" s="3">
        <v>45863</v>
      </c>
      <c r="G826" s="3" t="str">
        <f>TEXT(Table1[[#This Row],[Date]],"dddd")</f>
        <v>Friday</v>
      </c>
      <c r="H826" s="3" t="str">
        <f>TEXT(Table1[[#This Row],[Date]],"mmmm")</f>
        <v>July</v>
      </c>
      <c r="I826" s="3" t="str">
        <f>TEXT(Table1[[#This Row],[Date]],"yyyy")</f>
        <v>2025</v>
      </c>
      <c r="J826" t="s">
        <v>1794</v>
      </c>
      <c r="K826">
        <v>41</v>
      </c>
      <c r="L826">
        <v>177.93</v>
      </c>
      <c r="M826">
        <v>7295.13</v>
      </c>
      <c r="O826" t="s">
        <v>30</v>
      </c>
      <c r="P826" t="s">
        <v>9528</v>
      </c>
      <c r="Q826" t="s">
        <v>31</v>
      </c>
      <c r="R826">
        <v>2.1</v>
      </c>
      <c r="S826" t="str">
        <f>IF(Table1[Audit_Score]&gt;3,"Excellent",IF(Table1[Audit_Score]&gt;=2,"Good","Poor"))</f>
        <v>Good</v>
      </c>
      <c r="T826" t="s">
        <v>2899</v>
      </c>
    </row>
    <row r="827" spans="1:21" x14ac:dyDescent="0.3">
      <c r="A827" t="s">
        <v>2900</v>
      </c>
      <c r="B827" t="s">
        <v>1960</v>
      </c>
      <c r="C827" t="s">
        <v>137</v>
      </c>
      <c r="D827" t="s">
        <v>58</v>
      </c>
      <c r="E827" t="s">
        <v>138</v>
      </c>
      <c r="F827" s="3">
        <v>45644</v>
      </c>
      <c r="G827" s="3" t="str">
        <f>TEXT(Table1[[#This Row],[Date]],"dddd")</f>
        <v>Wednesday</v>
      </c>
      <c r="H827" s="3" t="str">
        <f>TEXT(Table1[[#This Row],[Date]],"mmmm")</f>
        <v>December</v>
      </c>
      <c r="I827" s="3" t="str">
        <f>TEXT(Table1[[#This Row],[Date]],"yyyy")</f>
        <v>2024</v>
      </c>
      <c r="J827" t="s">
        <v>1980</v>
      </c>
      <c r="K827">
        <v>39</v>
      </c>
      <c r="L827">
        <v>257.06</v>
      </c>
      <c r="M827">
        <v>10025.34</v>
      </c>
      <c r="O827" t="s">
        <v>67</v>
      </c>
      <c r="P827" t="s">
        <v>9528</v>
      </c>
      <c r="Q827" t="s">
        <v>31</v>
      </c>
      <c r="R827">
        <v>2.8</v>
      </c>
      <c r="S827" t="str">
        <f>IF(Table1[Audit_Score]&gt;3,"Excellent",IF(Table1[Audit_Score]&gt;=2,"Good","Poor"))</f>
        <v>Good</v>
      </c>
      <c r="T827" t="s">
        <v>2901</v>
      </c>
      <c r="U827" t="s">
        <v>41</v>
      </c>
    </row>
    <row r="828" spans="1:21" x14ac:dyDescent="0.3">
      <c r="A828" t="s">
        <v>2902</v>
      </c>
      <c r="B828" t="s">
        <v>1452</v>
      </c>
      <c r="C828" t="s">
        <v>243</v>
      </c>
      <c r="D828" t="s">
        <v>58</v>
      </c>
      <c r="E828" t="s">
        <v>244</v>
      </c>
      <c r="F828" s="3">
        <v>45692</v>
      </c>
      <c r="G828" s="3" t="str">
        <f>TEXT(Table1[[#This Row],[Date]],"dddd")</f>
        <v>Tuesday</v>
      </c>
      <c r="H828" s="3" t="str">
        <f>TEXT(Table1[[#This Row],[Date]],"mmmm")</f>
        <v>February</v>
      </c>
      <c r="I828" s="3" t="str">
        <f>TEXT(Table1[[#This Row],[Date]],"yyyy")</f>
        <v>2025</v>
      </c>
      <c r="J828" t="s">
        <v>2001</v>
      </c>
      <c r="K828">
        <v>43</v>
      </c>
      <c r="L828">
        <v>175.45</v>
      </c>
      <c r="M828">
        <v>7544.35</v>
      </c>
      <c r="O828" t="s">
        <v>30</v>
      </c>
      <c r="P828" t="s">
        <v>9528</v>
      </c>
      <c r="Q828" t="s">
        <v>23</v>
      </c>
      <c r="R828">
        <v>4.5999999999999996</v>
      </c>
      <c r="S828" t="str">
        <f>IF(Table1[Audit_Score]&gt;3,"Excellent",IF(Table1[Audit_Score]&gt;=2,"Good","Poor"))</f>
        <v>Excellent</v>
      </c>
      <c r="T828" t="s">
        <v>2903</v>
      </c>
    </row>
    <row r="829" spans="1:21" x14ac:dyDescent="0.3">
      <c r="A829" t="s">
        <v>2904</v>
      </c>
      <c r="B829" t="s">
        <v>2084</v>
      </c>
      <c r="C829" t="s">
        <v>2311</v>
      </c>
      <c r="D829" t="s">
        <v>78</v>
      </c>
      <c r="E829" t="s">
        <v>132</v>
      </c>
      <c r="F829" s="3">
        <v>45920</v>
      </c>
      <c r="G829" s="3" t="str">
        <f>TEXT(Table1[[#This Row],[Date]],"dddd")</f>
        <v>Saturday</v>
      </c>
      <c r="H829" s="3" t="str">
        <f>TEXT(Table1[[#This Row],[Date]],"mmmm")</f>
        <v>September</v>
      </c>
      <c r="I829" s="3" t="str">
        <f>TEXT(Table1[[#This Row],[Date]],"yyyy")</f>
        <v>2025</v>
      </c>
      <c r="J829" t="s">
        <v>1264</v>
      </c>
      <c r="K829">
        <v>19</v>
      </c>
      <c r="L829">
        <v>41.75</v>
      </c>
      <c r="M829">
        <v>793.25</v>
      </c>
      <c r="O829" t="s">
        <v>30</v>
      </c>
      <c r="P829" t="s">
        <v>9529</v>
      </c>
      <c r="Q829" t="s">
        <v>31</v>
      </c>
      <c r="R829">
        <v>3.1</v>
      </c>
      <c r="S829" t="str">
        <f>IF(Table1[Audit_Score]&gt;3,"Excellent",IF(Table1[Audit_Score]&gt;=2,"Good","Poor"))</f>
        <v>Excellent</v>
      </c>
      <c r="T829" t="s">
        <v>2905</v>
      </c>
    </row>
    <row r="830" spans="1:21" x14ac:dyDescent="0.3">
      <c r="A830" t="s">
        <v>2906</v>
      </c>
      <c r="B830" t="s">
        <v>825</v>
      </c>
      <c r="C830" t="s">
        <v>595</v>
      </c>
      <c r="D830" t="s">
        <v>36</v>
      </c>
      <c r="E830" t="s">
        <v>198</v>
      </c>
      <c r="F830" s="3">
        <v>45769</v>
      </c>
      <c r="G830" s="3" t="str">
        <f>TEXT(Table1[[#This Row],[Date]],"dddd")</f>
        <v>Tuesday</v>
      </c>
      <c r="H830" s="3" t="str">
        <f>TEXT(Table1[[#This Row],[Date]],"mmmm")</f>
        <v>April</v>
      </c>
      <c r="I830" s="3" t="str">
        <f>TEXT(Table1[[#This Row],[Date]],"yyyy")</f>
        <v>2025</v>
      </c>
      <c r="J830" t="s">
        <v>312</v>
      </c>
      <c r="K830">
        <v>36</v>
      </c>
      <c r="L830">
        <v>211.61</v>
      </c>
      <c r="M830">
        <v>7617.96</v>
      </c>
      <c r="O830" t="s">
        <v>105</v>
      </c>
      <c r="P830" t="s">
        <v>9529</v>
      </c>
      <c r="Q830" t="s">
        <v>31</v>
      </c>
      <c r="R830">
        <v>2.2999999999999998</v>
      </c>
      <c r="S830" t="str">
        <f>IF(Table1[Audit_Score]&gt;3,"Excellent",IF(Table1[Audit_Score]&gt;=2,"Good","Poor"))</f>
        <v>Good</v>
      </c>
      <c r="T830" t="s">
        <v>2907</v>
      </c>
      <c r="U830" t="s">
        <v>41</v>
      </c>
    </row>
    <row r="831" spans="1:21" x14ac:dyDescent="0.3">
      <c r="A831" t="s">
        <v>2908</v>
      </c>
      <c r="B831" t="s">
        <v>248</v>
      </c>
      <c r="C831" t="s">
        <v>1677</v>
      </c>
      <c r="D831" t="s">
        <v>58</v>
      </c>
      <c r="E831" t="s">
        <v>244</v>
      </c>
      <c r="F831" s="3">
        <v>45596</v>
      </c>
      <c r="G831" s="3" t="str">
        <f>TEXT(Table1[[#This Row],[Date]],"dddd")</f>
        <v>Thursday</v>
      </c>
      <c r="H831" s="3" t="str">
        <f>TEXT(Table1[[#This Row],[Date]],"mmmm")</f>
        <v>October</v>
      </c>
      <c r="I831" s="3" t="str">
        <f>TEXT(Table1[[#This Row],[Date]],"yyyy")</f>
        <v>2024</v>
      </c>
      <c r="J831" t="s">
        <v>2909</v>
      </c>
      <c r="K831">
        <v>44</v>
      </c>
      <c r="L831">
        <v>103.85</v>
      </c>
      <c r="M831">
        <v>4569.3999999999996</v>
      </c>
      <c r="O831" t="s">
        <v>105</v>
      </c>
      <c r="P831" t="s">
        <v>9528</v>
      </c>
      <c r="Q831" t="s">
        <v>31</v>
      </c>
      <c r="R831">
        <v>1.1000000000000001</v>
      </c>
      <c r="S831" t="str">
        <f>IF(Table1[Audit_Score]&gt;3,"Excellent",IF(Table1[Audit_Score]&gt;=2,"Good","Poor"))</f>
        <v>Poor</v>
      </c>
      <c r="T831" t="s">
        <v>2910</v>
      </c>
    </row>
    <row r="832" spans="1:21" x14ac:dyDescent="0.3">
      <c r="A832" t="s">
        <v>2911</v>
      </c>
      <c r="B832" t="s">
        <v>1406</v>
      </c>
      <c r="C832" t="s">
        <v>2217</v>
      </c>
      <c r="D832" t="s">
        <v>36</v>
      </c>
      <c r="E832" t="s">
        <v>72</v>
      </c>
      <c r="F832" s="3">
        <v>45692</v>
      </c>
      <c r="G832" s="3" t="str">
        <f>TEXT(Table1[[#This Row],[Date]],"dddd")</f>
        <v>Tuesday</v>
      </c>
      <c r="H832" s="3" t="str">
        <f>TEXT(Table1[[#This Row],[Date]],"mmmm")</f>
        <v>February</v>
      </c>
      <c r="I832" s="3" t="str">
        <f>TEXT(Table1[[#This Row],[Date]],"yyyy")</f>
        <v>2025</v>
      </c>
      <c r="J832" t="s">
        <v>1852</v>
      </c>
      <c r="K832">
        <v>30</v>
      </c>
      <c r="L832">
        <v>109.4</v>
      </c>
      <c r="M832">
        <v>3282</v>
      </c>
      <c r="O832" t="s">
        <v>22</v>
      </c>
      <c r="P832" t="s">
        <v>9529</v>
      </c>
      <c r="Q832" t="s">
        <v>31</v>
      </c>
      <c r="R832">
        <v>2.7</v>
      </c>
      <c r="S832" t="str">
        <f>IF(Table1[Audit_Score]&gt;3,"Excellent",IF(Table1[Audit_Score]&gt;=2,"Good","Poor"))</f>
        <v>Good</v>
      </c>
      <c r="T832" t="s">
        <v>2912</v>
      </c>
    </row>
    <row r="833" spans="1:20" x14ac:dyDescent="0.3">
      <c r="A833" t="s">
        <v>2913</v>
      </c>
      <c r="B833" t="s">
        <v>376</v>
      </c>
      <c r="C833" t="s">
        <v>1306</v>
      </c>
      <c r="D833" t="s">
        <v>36</v>
      </c>
      <c r="E833" t="s">
        <v>209</v>
      </c>
      <c r="F833" s="3">
        <v>45492</v>
      </c>
      <c r="G833" s="3" t="str">
        <f>TEXT(Table1[[#This Row],[Date]],"dddd")</f>
        <v>Friday</v>
      </c>
      <c r="H833" s="3" t="str">
        <f>TEXT(Table1[[#This Row],[Date]],"mmmm")</f>
        <v>July</v>
      </c>
      <c r="I833" s="3" t="str">
        <f>TEXT(Table1[[#This Row],[Date]],"yyyy")</f>
        <v>2024</v>
      </c>
      <c r="J833" t="s">
        <v>717</v>
      </c>
      <c r="K833">
        <v>11</v>
      </c>
      <c r="L833">
        <v>70.510000000000005</v>
      </c>
      <c r="M833">
        <v>775.61</v>
      </c>
      <c r="O833" t="s">
        <v>67</v>
      </c>
      <c r="P833" t="s">
        <v>9529</v>
      </c>
      <c r="Q833" t="s">
        <v>23</v>
      </c>
      <c r="R833">
        <v>4.9000000000000004</v>
      </c>
      <c r="S833" t="str">
        <f>IF(Table1[Audit_Score]&gt;3,"Excellent",IF(Table1[Audit_Score]&gt;=2,"Good","Poor"))</f>
        <v>Excellent</v>
      </c>
      <c r="T833" t="s">
        <v>2914</v>
      </c>
    </row>
    <row r="834" spans="1:20" x14ac:dyDescent="0.3">
      <c r="A834" t="s">
        <v>2915</v>
      </c>
      <c r="B834" t="s">
        <v>637</v>
      </c>
      <c r="C834" t="s">
        <v>540</v>
      </c>
      <c r="D834" t="str">
        <f>VLOOKUP(Table1[[#This Row],[City]],Store_Info!C:D,2,0)</f>
        <v>Giza</v>
      </c>
      <c r="E834" t="s">
        <v>37</v>
      </c>
      <c r="F834" s="3">
        <v>45841</v>
      </c>
      <c r="G834" s="3" t="str">
        <f>TEXT(Table1[[#This Row],[Date]],"dddd")</f>
        <v>Thursday</v>
      </c>
      <c r="H834" s="3" t="str">
        <f>TEXT(Table1[[#This Row],[Date]],"mmmm")</f>
        <v>July</v>
      </c>
      <c r="I834" s="3" t="str">
        <f>TEXT(Table1[[#This Row],[Date]],"yyyy")</f>
        <v>2025</v>
      </c>
      <c r="J834" t="s">
        <v>2916</v>
      </c>
      <c r="K834">
        <v>34</v>
      </c>
      <c r="L834">
        <v>274.76</v>
      </c>
      <c r="M834">
        <v>9341.84</v>
      </c>
      <c r="O834" t="s">
        <v>22</v>
      </c>
      <c r="P834" t="s">
        <v>9529</v>
      </c>
      <c r="Q834" t="s">
        <v>31</v>
      </c>
      <c r="R834">
        <v>2.7</v>
      </c>
      <c r="S834" t="str">
        <f>IF(Table1[Audit_Score]&gt;3,"Excellent",IF(Table1[Audit_Score]&gt;=2,"Good","Poor"))</f>
        <v>Good</v>
      </c>
      <c r="T834" t="s">
        <v>2917</v>
      </c>
    </row>
    <row r="835" spans="1:20" x14ac:dyDescent="0.3">
      <c r="A835" t="s">
        <v>2918</v>
      </c>
      <c r="B835" t="s">
        <v>669</v>
      </c>
      <c r="C835" t="s">
        <v>1402</v>
      </c>
      <c r="D835" t="s">
        <v>19</v>
      </c>
      <c r="E835" t="s">
        <v>92</v>
      </c>
      <c r="F835" s="3">
        <v>45986</v>
      </c>
      <c r="G835" s="3" t="str">
        <f>TEXT(Table1[[#This Row],[Date]],"dddd")</f>
        <v>Tuesday</v>
      </c>
      <c r="H835" s="3" t="str">
        <f>TEXT(Table1[[#This Row],[Date]],"mmmm")</f>
        <v>November</v>
      </c>
      <c r="I835" s="3" t="str">
        <f>TEXT(Table1[[#This Row],[Date]],"yyyy")</f>
        <v>2025</v>
      </c>
      <c r="J835" t="s">
        <v>2919</v>
      </c>
      <c r="K835">
        <v>16</v>
      </c>
      <c r="L835">
        <v>342.26</v>
      </c>
      <c r="M835">
        <v>5476.16</v>
      </c>
      <c r="O835" t="s">
        <v>67</v>
      </c>
      <c r="P835" t="s">
        <v>9528</v>
      </c>
      <c r="Q835" t="s">
        <v>87</v>
      </c>
      <c r="R835">
        <v>1.8</v>
      </c>
      <c r="S835" t="str">
        <f>IF(Table1[Audit_Score]&gt;3,"Excellent",IF(Table1[Audit_Score]&gt;=2,"Good","Poor"))</f>
        <v>Poor</v>
      </c>
      <c r="T835" t="s">
        <v>2920</v>
      </c>
    </row>
    <row r="836" spans="1:20" x14ac:dyDescent="0.3">
      <c r="A836" t="s">
        <v>2921</v>
      </c>
      <c r="B836" t="s">
        <v>63</v>
      </c>
      <c r="C836" t="s">
        <v>348</v>
      </c>
      <c r="D836" t="s">
        <v>58</v>
      </c>
      <c r="E836" t="s">
        <v>244</v>
      </c>
      <c r="F836" s="3">
        <v>45785</v>
      </c>
      <c r="G836" s="3" t="str">
        <f>TEXT(Table1[[#This Row],[Date]],"dddd")</f>
        <v>Thursday</v>
      </c>
      <c r="H836" s="3" t="str">
        <f>TEXT(Table1[[#This Row],[Date]],"mmmm")</f>
        <v>May</v>
      </c>
      <c r="I836" s="3" t="str">
        <f>TEXT(Table1[[#This Row],[Date]],"yyyy")</f>
        <v>2025</v>
      </c>
      <c r="J836" t="s">
        <v>2922</v>
      </c>
      <c r="K836">
        <v>45</v>
      </c>
      <c r="L836">
        <v>36.700000000000003</v>
      </c>
      <c r="M836">
        <v>1651.5</v>
      </c>
      <c r="O836" t="s">
        <v>39</v>
      </c>
      <c r="P836" t="s">
        <v>9529</v>
      </c>
      <c r="Q836" t="s">
        <v>31</v>
      </c>
      <c r="R836">
        <v>3.9</v>
      </c>
      <c r="S836" t="str">
        <f>IF(Table1[Audit_Score]&gt;3,"Excellent",IF(Table1[Audit_Score]&gt;=2,"Good","Poor"))</f>
        <v>Excellent</v>
      </c>
      <c r="T836" t="s">
        <v>2923</v>
      </c>
    </row>
    <row r="837" spans="1:20" x14ac:dyDescent="0.3">
      <c r="A837" t="s">
        <v>2924</v>
      </c>
      <c r="B837" t="s">
        <v>655</v>
      </c>
      <c r="C837" t="s">
        <v>780</v>
      </c>
      <c r="D837" t="s">
        <v>58</v>
      </c>
      <c r="E837" t="s">
        <v>138</v>
      </c>
      <c r="F837" s="3">
        <v>45398</v>
      </c>
      <c r="G837" s="3" t="str">
        <f>TEXT(Table1[[#This Row],[Date]],"dddd")</f>
        <v>Tuesday</v>
      </c>
      <c r="H837" s="3" t="str">
        <f>TEXT(Table1[[#This Row],[Date]],"mmmm")</f>
        <v>April</v>
      </c>
      <c r="I837" s="3" t="str">
        <f>TEXT(Table1[[#This Row],[Date]],"yyyy")</f>
        <v>2024</v>
      </c>
      <c r="J837" t="s">
        <v>2925</v>
      </c>
      <c r="K837">
        <v>43</v>
      </c>
      <c r="L837">
        <v>110.26</v>
      </c>
      <c r="M837">
        <v>4741.18</v>
      </c>
      <c r="O837" t="s">
        <v>67</v>
      </c>
      <c r="P837" t="s">
        <v>9529</v>
      </c>
      <c r="Q837" t="s">
        <v>87</v>
      </c>
      <c r="R837">
        <v>1.1000000000000001</v>
      </c>
      <c r="S837" t="str">
        <f>IF(Table1[Audit_Score]&gt;3,"Excellent",IF(Table1[Audit_Score]&gt;=2,"Good","Poor"))</f>
        <v>Poor</v>
      </c>
      <c r="T837" t="s">
        <v>2926</v>
      </c>
    </row>
    <row r="838" spans="1:20" x14ac:dyDescent="0.3">
      <c r="A838" t="s">
        <v>2927</v>
      </c>
      <c r="B838" t="s">
        <v>376</v>
      </c>
      <c r="C838" t="s">
        <v>895</v>
      </c>
      <c r="D838" t="s">
        <v>19</v>
      </c>
      <c r="E838" t="s">
        <v>187</v>
      </c>
      <c r="F838" s="3">
        <v>45336</v>
      </c>
      <c r="G838" s="3" t="str">
        <f>TEXT(Table1[[#This Row],[Date]],"dddd")</f>
        <v>Wednesday</v>
      </c>
      <c r="H838" s="3" t="str">
        <f>TEXT(Table1[[#This Row],[Date]],"mmmm")</f>
        <v>February</v>
      </c>
      <c r="I838" s="3" t="str">
        <f>TEXT(Table1[[#This Row],[Date]],"yyyy")</f>
        <v>2024</v>
      </c>
      <c r="J838" t="s">
        <v>354</v>
      </c>
      <c r="K838">
        <v>44</v>
      </c>
      <c r="L838">
        <v>108.53</v>
      </c>
      <c r="M838">
        <v>4775.32</v>
      </c>
      <c r="O838" t="s">
        <v>30</v>
      </c>
      <c r="P838" t="s">
        <v>9529</v>
      </c>
      <c r="Q838" t="s">
        <v>31</v>
      </c>
      <c r="R838">
        <v>4.5999999999999996</v>
      </c>
      <c r="S838" t="str">
        <f>IF(Table1[Audit_Score]&gt;3,"Excellent",IF(Table1[Audit_Score]&gt;=2,"Good","Poor"))</f>
        <v>Excellent</v>
      </c>
      <c r="T838" t="s">
        <v>2928</v>
      </c>
    </row>
    <row r="839" spans="1:20" x14ac:dyDescent="0.3">
      <c r="A839" t="s">
        <v>2929</v>
      </c>
      <c r="B839" t="s">
        <v>559</v>
      </c>
      <c r="C839" t="s">
        <v>572</v>
      </c>
      <c r="D839" t="s">
        <v>45</v>
      </c>
      <c r="E839" t="s">
        <v>296</v>
      </c>
      <c r="F839" s="3">
        <v>45530</v>
      </c>
      <c r="G839" s="3" t="str">
        <f>TEXT(Table1[[#This Row],[Date]],"dddd")</f>
        <v>Monday</v>
      </c>
      <c r="H839" s="3" t="str">
        <f>TEXT(Table1[[#This Row],[Date]],"mmmm")</f>
        <v>August</v>
      </c>
      <c r="I839" s="3" t="str">
        <f>TEXT(Table1[[#This Row],[Date]],"yyyy")</f>
        <v>2024</v>
      </c>
      <c r="J839" t="s">
        <v>877</v>
      </c>
      <c r="K839">
        <v>37</v>
      </c>
      <c r="L839">
        <v>51.23</v>
      </c>
      <c r="M839">
        <v>1895.51</v>
      </c>
      <c r="O839" t="s">
        <v>67</v>
      </c>
      <c r="P839" t="s">
        <v>9529</v>
      </c>
      <c r="Q839" t="s">
        <v>31</v>
      </c>
      <c r="R839">
        <v>4.8</v>
      </c>
      <c r="S839" t="str">
        <f>IF(Table1[Audit_Score]&gt;3,"Excellent",IF(Table1[Audit_Score]&gt;=2,"Good","Poor"))</f>
        <v>Excellent</v>
      </c>
      <c r="T839" t="s">
        <v>2930</v>
      </c>
    </row>
    <row r="840" spans="1:20" x14ac:dyDescent="0.3">
      <c r="A840" t="s">
        <v>2931</v>
      </c>
      <c r="B840" t="s">
        <v>669</v>
      </c>
      <c r="C840" t="s">
        <v>2932</v>
      </c>
      <c r="D840" t="s">
        <v>36</v>
      </c>
      <c r="E840" t="s">
        <v>85</v>
      </c>
      <c r="F840" s="3">
        <v>45956</v>
      </c>
      <c r="G840" s="3" t="str">
        <f>TEXT(Table1[[#This Row],[Date]],"dddd")</f>
        <v>Sunday</v>
      </c>
      <c r="H840" s="3" t="str">
        <f>TEXT(Table1[[#This Row],[Date]],"mmmm")</f>
        <v>October</v>
      </c>
      <c r="I840" s="3" t="str">
        <f>TEXT(Table1[[#This Row],[Date]],"yyyy")</f>
        <v>2025</v>
      </c>
      <c r="J840" t="s">
        <v>2933</v>
      </c>
      <c r="K840">
        <v>37</v>
      </c>
      <c r="L840">
        <v>41.5</v>
      </c>
      <c r="M840">
        <v>1535.5</v>
      </c>
      <c r="O840" t="s">
        <v>105</v>
      </c>
      <c r="P840" t="s">
        <v>9528</v>
      </c>
      <c r="Q840" t="s">
        <v>87</v>
      </c>
      <c r="R840">
        <v>3.6</v>
      </c>
      <c r="S840" t="str">
        <f>IF(Table1[Audit_Score]&gt;3,"Excellent",IF(Table1[Audit_Score]&gt;=2,"Good","Poor"))</f>
        <v>Excellent</v>
      </c>
      <c r="T840" t="s">
        <v>2934</v>
      </c>
    </row>
    <row r="841" spans="1:20" x14ac:dyDescent="0.3">
      <c r="A841" t="s">
        <v>2935</v>
      </c>
      <c r="B841" t="s">
        <v>2880</v>
      </c>
      <c r="C841" t="s">
        <v>858</v>
      </c>
      <c r="D841" t="s">
        <v>36</v>
      </c>
      <c r="E841" t="s">
        <v>198</v>
      </c>
      <c r="F841" s="3">
        <v>45404</v>
      </c>
      <c r="G841" s="3" t="str">
        <f>TEXT(Table1[[#This Row],[Date]],"dddd")</f>
        <v>Monday</v>
      </c>
      <c r="H841" s="3" t="str">
        <f>TEXT(Table1[[#This Row],[Date]],"mmmm")</f>
        <v>April</v>
      </c>
      <c r="I841" s="3" t="str">
        <f>TEXT(Table1[[#This Row],[Date]],"yyyy")</f>
        <v>2024</v>
      </c>
      <c r="J841" t="s">
        <v>2936</v>
      </c>
      <c r="K841">
        <v>12</v>
      </c>
      <c r="L841">
        <v>125.76</v>
      </c>
      <c r="M841">
        <v>1509.12</v>
      </c>
      <c r="O841" t="s">
        <v>67</v>
      </c>
      <c r="P841" t="s">
        <v>9528</v>
      </c>
      <c r="Q841" t="s">
        <v>23</v>
      </c>
      <c r="R841">
        <v>1.7</v>
      </c>
      <c r="S841" t="str">
        <f>IF(Table1[Audit_Score]&gt;3,"Excellent",IF(Table1[Audit_Score]&gt;=2,"Good","Poor"))</f>
        <v>Poor</v>
      </c>
      <c r="T841" t="s">
        <v>2937</v>
      </c>
    </row>
    <row r="842" spans="1:20" x14ac:dyDescent="0.3">
      <c r="A842" t="s">
        <v>2938</v>
      </c>
      <c r="B842" t="s">
        <v>1876</v>
      </c>
      <c r="C842" t="s">
        <v>675</v>
      </c>
      <c r="D842" t="s">
        <v>58</v>
      </c>
      <c r="E842" t="s">
        <v>244</v>
      </c>
      <c r="F842" s="3">
        <v>45701</v>
      </c>
      <c r="G842" s="3" t="str">
        <f>TEXT(Table1[[#This Row],[Date]],"dddd")</f>
        <v>Thursday</v>
      </c>
      <c r="H842" s="3" t="str">
        <f>TEXT(Table1[[#This Row],[Date]],"mmmm")</f>
        <v>February</v>
      </c>
      <c r="I842" s="3" t="str">
        <f>TEXT(Table1[[#This Row],[Date]],"yyyy")</f>
        <v>2025</v>
      </c>
      <c r="J842" t="s">
        <v>868</v>
      </c>
      <c r="K842">
        <v>0</v>
      </c>
      <c r="L842">
        <v>161.93</v>
      </c>
      <c r="M842" s="5">
        <v>0</v>
      </c>
      <c r="N842" t="s">
        <v>9532</v>
      </c>
      <c r="O842" t="s">
        <v>30</v>
      </c>
      <c r="P842" t="s">
        <v>9528</v>
      </c>
      <c r="Q842" t="s">
        <v>31</v>
      </c>
      <c r="R842">
        <v>2.7</v>
      </c>
      <c r="S842" t="str">
        <f>IF(Table1[Audit_Score]&gt;3,"Excellent",IF(Table1[Audit_Score]&gt;=2,"Good","Poor"))</f>
        <v>Good</v>
      </c>
      <c r="T842" t="s">
        <v>2939</v>
      </c>
    </row>
    <row r="843" spans="1:20" x14ac:dyDescent="0.3">
      <c r="A843" t="s">
        <v>2940</v>
      </c>
      <c r="B843" t="s">
        <v>1477</v>
      </c>
      <c r="C843" t="s">
        <v>1002</v>
      </c>
      <c r="D843" t="s">
        <v>78</v>
      </c>
      <c r="E843" t="s">
        <v>103</v>
      </c>
      <c r="F843" s="3">
        <v>45658</v>
      </c>
      <c r="G843" s="3" t="str">
        <f>TEXT(Table1[[#This Row],[Date]],"dddd")</f>
        <v>Wednesday</v>
      </c>
      <c r="H843" s="3" t="str">
        <f>TEXT(Table1[[#This Row],[Date]],"mmmm")</f>
        <v>January</v>
      </c>
      <c r="I843" s="3" t="str">
        <f>TEXT(Table1[[#This Row],[Date]],"yyyy")</f>
        <v>2025</v>
      </c>
      <c r="J843" t="s">
        <v>2941</v>
      </c>
      <c r="K843">
        <v>9</v>
      </c>
      <c r="L843">
        <v>269.79000000000002</v>
      </c>
      <c r="M843">
        <v>2428.11</v>
      </c>
      <c r="O843" t="s">
        <v>105</v>
      </c>
      <c r="P843" t="s">
        <v>9528</v>
      </c>
      <c r="Q843" t="s">
        <v>31</v>
      </c>
      <c r="R843">
        <v>4.7</v>
      </c>
      <c r="S843" t="str">
        <f>IF(Table1[Audit_Score]&gt;3,"Excellent",IF(Table1[Audit_Score]&gt;=2,"Good","Poor"))</f>
        <v>Excellent</v>
      </c>
      <c r="T843" t="s">
        <v>2942</v>
      </c>
    </row>
    <row r="844" spans="1:20" x14ac:dyDescent="0.3">
      <c r="A844" t="s">
        <v>2943</v>
      </c>
      <c r="B844" t="s">
        <v>464</v>
      </c>
      <c r="C844" t="s">
        <v>1154</v>
      </c>
      <c r="D844" t="s">
        <v>58</v>
      </c>
      <c r="E844" t="s">
        <v>181</v>
      </c>
      <c r="F844" s="3">
        <v>45951</v>
      </c>
      <c r="G844" s="3" t="str">
        <f>TEXT(Table1[[#This Row],[Date]],"dddd")</f>
        <v>Tuesday</v>
      </c>
      <c r="H844" s="3" t="str">
        <f>TEXT(Table1[[#This Row],[Date]],"mmmm")</f>
        <v>October</v>
      </c>
      <c r="I844" s="3" t="str">
        <f>TEXT(Table1[[#This Row],[Date]],"yyyy")</f>
        <v>2025</v>
      </c>
      <c r="J844" t="s">
        <v>2710</v>
      </c>
      <c r="K844">
        <v>14</v>
      </c>
      <c r="L844">
        <v>67.59</v>
      </c>
      <c r="M844">
        <v>946.26</v>
      </c>
      <c r="O844" t="s">
        <v>30</v>
      </c>
      <c r="P844" t="s">
        <v>9528</v>
      </c>
      <c r="Q844" t="s">
        <v>31</v>
      </c>
      <c r="R844">
        <v>2.9</v>
      </c>
      <c r="S844" t="str">
        <f>IF(Table1[Audit_Score]&gt;3,"Excellent",IF(Table1[Audit_Score]&gt;=2,"Good","Poor"))</f>
        <v>Good</v>
      </c>
      <c r="T844" t="s">
        <v>2944</v>
      </c>
    </row>
    <row r="845" spans="1:20" x14ac:dyDescent="0.3">
      <c r="A845" t="s">
        <v>2945</v>
      </c>
      <c r="B845" t="s">
        <v>34</v>
      </c>
      <c r="C845" t="s">
        <v>338</v>
      </c>
      <c r="D845" t="s">
        <v>19</v>
      </c>
      <c r="E845" t="s">
        <v>187</v>
      </c>
      <c r="F845" s="3">
        <v>45498</v>
      </c>
      <c r="G845" s="3" t="str">
        <f>TEXT(Table1[[#This Row],[Date]],"dddd")</f>
        <v>Thursday</v>
      </c>
      <c r="H845" s="3" t="str">
        <f>TEXT(Table1[[#This Row],[Date]],"mmmm")</f>
        <v>July</v>
      </c>
      <c r="I845" s="3" t="str">
        <f>TEXT(Table1[[#This Row],[Date]],"yyyy")</f>
        <v>2024</v>
      </c>
      <c r="J845" t="s">
        <v>2946</v>
      </c>
      <c r="K845">
        <v>39</v>
      </c>
      <c r="L845">
        <v>193.66</v>
      </c>
      <c r="M845">
        <v>7552.74</v>
      </c>
      <c r="O845" t="s">
        <v>30</v>
      </c>
      <c r="P845" t="s">
        <v>9528</v>
      </c>
      <c r="Q845" t="s">
        <v>23</v>
      </c>
      <c r="R845">
        <v>1.6</v>
      </c>
      <c r="S845" t="str">
        <f>IF(Table1[Audit_Score]&gt;3,"Excellent",IF(Table1[Audit_Score]&gt;=2,"Good","Poor"))</f>
        <v>Poor</v>
      </c>
      <c r="T845" t="s">
        <v>2947</v>
      </c>
    </row>
    <row r="846" spans="1:20" x14ac:dyDescent="0.3">
      <c r="A846" t="s">
        <v>2948</v>
      </c>
      <c r="B846" t="s">
        <v>445</v>
      </c>
      <c r="C846" t="s">
        <v>1702</v>
      </c>
      <c r="D846" t="s">
        <v>58</v>
      </c>
      <c r="E846" t="s">
        <v>154</v>
      </c>
      <c r="F846" s="3">
        <v>45376</v>
      </c>
      <c r="G846" s="3" t="str">
        <f>TEXT(Table1[[#This Row],[Date]],"dddd")</f>
        <v>Monday</v>
      </c>
      <c r="H846" s="3" t="str">
        <f>TEXT(Table1[[#This Row],[Date]],"mmmm")</f>
        <v>March</v>
      </c>
      <c r="I846" s="3" t="str">
        <f>TEXT(Table1[[#This Row],[Date]],"yyyy")</f>
        <v>2024</v>
      </c>
      <c r="J846" t="s">
        <v>2949</v>
      </c>
      <c r="K846">
        <v>2</v>
      </c>
      <c r="L846">
        <v>204.9</v>
      </c>
      <c r="M846">
        <v>409.8</v>
      </c>
      <c r="O846" t="s">
        <v>39</v>
      </c>
      <c r="P846" t="s">
        <v>9529</v>
      </c>
      <c r="Q846" t="s">
        <v>87</v>
      </c>
      <c r="R846">
        <v>2.7</v>
      </c>
      <c r="S846" t="str">
        <f>IF(Table1[Audit_Score]&gt;3,"Excellent",IF(Table1[Audit_Score]&gt;=2,"Good","Poor"))</f>
        <v>Good</v>
      </c>
      <c r="T846" t="s">
        <v>2950</v>
      </c>
    </row>
    <row r="847" spans="1:20" x14ac:dyDescent="0.3">
      <c r="A847" t="s">
        <v>2951</v>
      </c>
      <c r="B847" t="s">
        <v>26</v>
      </c>
      <c r="C847" t="s">
        <v>2952</v>
      </c>
      <c r="D847" t="s">
        <v>58</v>
      </c>
      <c r="E847" t="s">
        <v>181</v>
      </c>
      <c r="F847" s="3">
        <v>45420</v>
      </c>
      <c r="G847" s="3" t="str">
        <f>TEXT(Table1[[#This Row],[Date]],"dddd")</f>
        <v>Wednesday</v>
      </c>
      <c r="H847" s="3" t="str">
        <f>TEXT(Table1[[#This Row],[Date]],"mmmm")</f>
        <v>May</v>
      </c>
      <c r="I847" s="3" t="str">
        <f>TEXT(Table1[[#This Row],[Date]],"yyyy")</f>
        <v>2024</v>
      </c>
      <c r="J847" t="s">
        <v>2577</v>
      </c>
      <c r="K847">
        <v>30</v>
      </c>
      <c r="L847">
        <v>196.15</v>
      </c>
      <c r="M847">
        <v>5884.5</v>
      </c>
      <c r="O847" t="s">
        <v>67</v>
      </c>
      <c r="P847" t="s">
        <v>9529</v>
      </c>
      <c r="Q847" t="s">
        <v>31</v>
      </c>
      <c r="R847">
        <v>3.5</v>
      </c>
      <c r="S847" t="str">
        <f>IF(Table1[Audit_Score]&gt;3,"Excellent",IF(Table1[Audit_Score]&gt;=2,"Good","Poor"))</f>
        <v>Excellent</v>
      </c>
      <c r="T847" t="s">
        <v>2953</v>
      </c>
    </row>
    <row r="848" spans="1:20" x14ac:dyDescent="0.3">
      <c r="A848" t="s">
        <v>2954</v>
      </c>
      <c r="B848" t="s">
        <v>1406</v>
      </c>
      <c r="C848" t="s">
        <v>1158</v>
      </c>
      <c r="D848" t="s">
        <v>78</v>
      </c>
      <c r="E848" t="s">
        <v>132</v>
      </c>
      <c r="F848" s="3">
        <v>45732</v>
      </c>
      <c r="G848" s="3" t="str">
        <f>TEXT(Table1[[#This Row],[Date]],"dddd")</f>
        <v>Sunday</v>
      </c>
      <c r="H848" s="3" t="str">
        <f>TEXT(Table1[[#This Row],[Date]],"mmmm")</f>
        <v>March</v>
      </c>
      <c r="I848" s="3" t="str">
        <f>TEXT(Table1[[#This Row],[Date]],"yyyy")</f>
        <v>2025</v>
      </c>
      <c r="J848" t="s">
        <v>2047</v>
      </c>
      <c r="K848">
        <v>7</v>
      </c>
      <c r="L848">
        <v>22.85</v>
      </c>
      <c r="M848">
        <v>159.94999999999999</v>
      </c>
      <c r="O848" t="s">
        <v>22</v>
      </c>
      <c r="P848" t="s">
        <v>9528</v>
      </c>
      <c r="Q848" t="s">
        <v>31</v>
      </c>
      <c r="R848">
        <v>2.1</v>
      </c>
      <c r="S848" t="str">
        <f>IF(Table1[Audit_Score]&gt;3,"Excellent",IF(Table1[Audit_Score]&gt;=2,"Good","Poor"))</f>
        <v>Good</v>
      </c>
      <c r="T848" t="s">
        <v>2955</v>
      </c>
    </row>
    <row r="849" spans="1:21" x14ac:dyDescent="0.3">
      <c r="A849" t="s">
        <v>2956</v>
      </c>
      <c r="B849" t="s">
        <v>2189</v>
      </c>
      <c r="C849" t="s">
        <v>1286</v>
      </c>
      <c r="D849" t="s">
        <v>36</v>
      </c>
      <c r="E849" t="s">
        <v>72</v>
      </c>
      <c r="F849" s="3">
        <v>45378</v>
      </c>
      <c r="G849" s="3" t="str">
        <f>TEXT(Table1[[#This Row],[Date]],"dddd")</f>
        <v>Wednesday</v>
      </c>
      <c r="H849" s="3" t="str">
        <f>TEXT(Table1[[#This Row],[Date]],"mmmm")</f>
        <v>March</v>
      </c>
      <c r="I849" s="3" t="str">
        <f>TEXT(Table1[[#This Row],[Date]],"yyyy")</f>
        <v>2024</v>
      </c>
      <c r="J849" t="s">
        <v>1459</v>
      </c>
      <c r="K849">
        <v>47</v>
      </c>
      <c r="L849">
        <v>61.46</v>
      </c>
      <c r="M849">
        <v>2888.62</v>
      </c>
      <c r="O849" t="s">
        <v>22</v>
      </c>
      <c r="P849" t="s">
        <v>9528</v>
      </c>
      <c r="Q849" t="s">
        <v>31</v>
      </c>
      <c r="R849">
        <v>4.0999999999999996</v>
      </c>
      <c r="S849" t="str">
        <f>IF(Table1[Audit_Score]&gt;3,"Excellent",IF(Table1[Audit_Score]&gt;=2,"Good","Poor"))</f>
        <v>Excellent</v>
      </c>
      <c r="T849" t="s">
        <v>2957</v>
      </c>
    </row>
    <row r="850" spans="1:21" x14ac:dyDescent="0.3">
      <c r="A850" t="s">
        <v>2958</v>
      </c>
      <c r="B850" t="s">
        <v>842</v>
      </c>
      <c r="C850" t="s">
        <v>121</v>
      </c>
      <c r="D850" t="s">
        <v>78</v>
      </c>
      <c r="E850" t="s">
        <v>122</v>
      </c>
      <c r="F850" s="3">
        <v>45365</v>
      </c>
      <c r="G850" s="3" t="str">
        <f>TEXT(Table1[[#This Row],[Date]],"dddd")</f>
        <v>Thursday</v>
      </c>
      <c r="H850" s="3" t="str">
        <f>TEXT(Table1[[#This Row],[Date]],"mmmm")</f>
        <v>March</v>
      </c>
      <c r="I850" s="3" t="str">
        <f>TEXT(Table1[[#This Row],[Date]],"yyyy")</f>
        <v>2024</v>
      </c>
      <c r="J850" t="s">
        <v>2243</v>
      </c>
      <c r="K850">
        <v>46</v>
      </c>
      <c r="L850">
        <v>174.6</v>
      </c>
      <c r="M850">
        <v>8031.6</v>
      </c>
      <c r="O850" t="s">
        <v>22</v>
      </c>
      <c r="P850" t="s">
        <v>9529</v>
      </c>
      <c r="Q850" t="s">
        <v>31</v>
      </c>
      <c r="R850">
        <v>2.6</v>
      </c>
      <c r="S850" t="str">
        <f>IF(Table1[Audit_Score]&gt;3,"Excellent",IF(Table1[Audit_Score]&gt;=2,"Good","Poor"))</f>
        <v>Good</v>
      </c>
      <c r="T850" t="s">
        <v>2959</v>
      </c>
    </row>
    <row r="851" spans="1:21" x14ac:dyDescent="0.3">
      <c r="A851" t="s">
        <v>2960</v>
      </c>
      <c r="B851" t="s">
        <v>559</v>
      </c>
      <c r="C851" t="s">
        <v>2961</v>
      </c>
      <c r="D851" t="s">
        <v>45</v>
      </c>
      <c r="E851" t="s">
        <v>116</v>
      </c>
      <c r="F851" s="3">
        <v>45390</v>
      </c>
      <c r="G851" s="3" t="str">
        <f>TEXT(Table1[[#This Row],[Date]],"dddd")</f>
        <v>Monday</v>
      </c>
      <c r="H851" s="3" t="str">
        <f>TEXT(Table1[[#This Row],[Date]],"mmmm")</f>
        <v>April</v>
      </c>
      <c r="I851" s="3" t="str">
        <f>TEXT(Table1[[#This Row],[Date]],"yyyy")</f>
        <v>2024</v>
      </c>
      <c r="J851" t="s">
        <v>2962</v>
      </c>
      <c r="K851">
        <v>32</v>
      </c>
      <c r="L851">
        <v>309.89999999999998</v>
      </c>
      <c r="M851">
        <v>9916.7999999999993</v>
      </c>
      <c r="O851" t="s">
        <v>39</v>
      </c>
      <c r="P851" t="s">
        <v>9528</v>
      </c>
      <c r="Q851" t="s">
        <v>87</v>
      </c>
      <c r="R851">
        <v>3</v>
      </c>
      <c r="S851" t="str">
        <f>IF(Table1[Audit_Score]&gt;3,"Excellent",IF(Table1[Audit_Score]&gt;=2,"Good","Poor"))</f>
        <v>Good</v>
      </c>
      <c r="T851" t="s">
        <v>2963</v>
      </c>
      <c r="U851" t="s">
        <v>41</v>
      </c>
    </row>
    <row r="852" spans="1:21" x14ac:dyDescent="0.3">
      <c r="A852" t="s">
        <v>2964</v>
      </c>
      <c r="B852" t="s">
        <v>253</v>
      </c>
      <c r="C852" t="s">
        <v>843</v>
      </c>
      <c r="D852" t="s">
        <v>19</v>
      </c>
      <c r="E852" t="s">
        <v>92</v>
      </c>
      <c r="F852" s="3">
        <v>45719</v>
      </c>
      <c r="G852" s="3" t="str">
        <f>TEXT(Table1[[#This Row],[Date]],"dddd")</f>
        <v>Monday</v>
      </c>
      <c r="H852" s="3" t="str">
        <f>TEXT(Table1[[#This Row],[Date]],"mmmm")</f>
        <v>March</v>
      </c>
      <c r="I852" s="3" t="str">
        <f>TEXT(Table1[[#This Row],[Date]],"yyyy")</f>
        <v>2025</v>
      </c>
      <c r="J852" t="s">
        <v>2965</v>
      </c>
      <c r="K852">
        <v>49</v>
      </c>
      <c r="L852">
        <v>233.8</v>
      </c>
      <c r="M852">
        <v>11456.2</v>
      </c>
      <c r="O852" t="s">
        <v>48</v>
      </c>
      <c r="P852" t="s">
        <v>9529</v>
      </c>
      <c r="Q852" t="s">
        <v>31</v>
      </c>
      <c r="R852">
        <v>1.4</v>
      </c>
      <c r="S852" t="str">
        <f>IF(Table1[Audit_Score]&gt;3,"Excellent",IF(Table1[Audit_Score]&gt;=2,"Good","Poor"))</f>
        <v>Poor</v>
      </c>
      <c r="T852" t="s">
        <v>2966</v>
      </c>
      <c r="U852" t="s">
        <v>41</v>
      </c>
    </row>
    <row r="853" spans="1:21" x14ac:dyDescent="0.3">
      <c r="A853" t="s">
        <v>2967</v>
      </c>
      <c r="B853" t="s">
        <v>2842</v>
      </c>
      <c r="C853" t="s">
        <v>2311</v>
      </c>
      <c r="D853" t="s">
        <v>78</v>
      </c>
      <c r="E853" t="s">
        <v>132</v>
      </c>
      <c r="F853" s="3">
        <v>45533</v>
      </c>
      <c r="G853" s="3" t="str">
        <f>TEXT(Table1[[#This Row],[Date]],"dddd")</f>
        <v>Thursday</v>
      </c>
      <c r="H853" s="3" t="str">
        <f>TEXT(Table1[[#This Row],[Date]],"mmmm")</f>
        <v>August</v>
      </c>
      <c r="I853" s="3" t="str">
        <f>TEXT(Table1[[#This Row],[Date]],"yyyy")</f>
        <v>2024</v>
      </c>
      <c r="J853" t="s">
        <v>2968</v>
      </c>
      <c r="K853">
        <v>3</v>
      </c>
      <c r="L853">
        <v>58.38</v>
      </c>
      <c r="M853">
        <v>175.14</v>
      </c>
      <c r="O853" t="s">
        <v>39</v>
      </c>
      <c r="P853" t="s">
        <v>9528</v>
      </c>
      <c r="Q853" t="s">
        <v>87</v>
      </c>
      <c r="R853">
        <v>1.3</v>
      </c>
      <c r="S853" t="str">
        <f>IF(Table1[Audit_Score]&gt;3,"Excellent",IF(Table1[Audit_Score]&gt;=2,"Good","Poor"))</f>
        <v>Poor</v>
      </c>
      <c r="T853" t="s">
        <v>2969</v>
      </c>
    </row>
    <row r="854" spans="1:21" x14ac:dyDescent="0.3">
      <c r="A854" t="s">
        <v>2970</v>
      </c>
      <c r="B854" t="s">
        <v>825</v>
      </c>
      <c r="C854" t="s">
        <v>143</v>
      </c>
      <c r="D854" t="s">
        <v>36</v>
      </c>
      <c r="E854" t="s">
        <v>85</v>
      </c>
      <c r="F854" s="3">
        <v>45499</v>
      </c>
      <c r="G854" s="3" t="str">
        <f>TEXT(Table1[[#This Row],[Date]],"dddd")</f>
        <v>Friday</v>
      </c>
      <c r="H854" s="3" t="str">
        <f>TEXT(Table1[[#This Row],[Date]],"mmmm")</f>
        <v>July</v>
      </c>
      <c r="I854" s="3" t="str">
        <f>TEXT(Table1[[#This Row],[Date]],"yyyy")</f>
        <v>2024</v>
      </c>
      <c r="J854" t="s">
        <v>2601</v>
      </c>
      <c r="K854">
        <v>14</v>
      </c>
      <c r="L854">
        <v>66.84</v>
      </c>
      <c r="M854">
        <v>935.76</v>
      </c>
      <c r="O854" t="s">
        <v>22</v>
      </c>
      <c r="P854" t="s">
        <v>9528</v>
      </c>
      <c r="Q854" t="s">
        <v>31</v>
      </c>
      <c r="R854">
        <v>2.8</v>
      </c>
      <c r="S854" t="str">
        <f>IF(Table1[Audit_Score]&gt;3,"Excellent",IF(Table1[Audit_Score]&gt;=2,"Good","Poor"))</f>
        <v>Good</v>
      </c>
      <c r="T854" t="s">
        <v>2971</v>
      </c>
    </row>
    <row r="855" spans="1:21" x14ac:dyDescent="0.3">
      <c r="A855" t="s">
        <v>2972</v>
      </c>
      <c r="B855" t="s">
        <v>315</v>
      </c>
      <c r="C855" t="s">
        <v>656</v>
      </c>
      <c r="D855" t="s">
        <v>78</v>
      </c>
      <c r="E855" t="s">
        <v>103</v>
      </c>
      <c r="F855" s="3">
        <v>45418</v>
      </c>
      <c r="G855" s="3" t="str">
        <f>TEXT(Table1[[#This Row],[Date]],"dddd")</f>
        <v>Monday</v>
      </c>
      <c r="H855" s="3" t="str">
        <f>TEXT(Table1[[#This Row],[Date]],"mmmm")</f>
        <v>May</v>
      </c>
      <c r="I855" s="3" t="str">
        <f>TEXT(Table1[[#This Row],[Date]],"yyyy")</f>
        <v>2024</v>
      </c>
      <c r="J855" t="s">
        <v>926</v>
      </c>
      <c r="K855">
        <v>27</v>
      </c>
      <c r="L855">
        <v>415.21</v>
      </c>
      <c r="M855">
        <v>11210.67</v>
      </c>
      <c r="O855" t="s">
        <v>30</v>
      </c>
      <c r="P855" t="s">
        <v>9529</v>
      </c>
      <c r="Q855" t="s">
        <v>23</v>
      </c>
      <c r="R855">
        <v>3.9</v>
      </c>
      <c r="S855" t="str">
        <f>IF(Table1[Audit_Score]&gt;3,"Excellent",IF(Table1[Audit_Score]&gt;=2,"Good","Poor"))</f>
        <v>Excellent</v>
      </c>
      <c r="T855" t="s">
        <v>2973</v>
      </c>
    </row>
    <row r="856" spans="1:21" x14ac:dyDescent="0.3">
      <c r="A856" t="s">
        <v>2974</v>
      </c>
      <c r="B856" t="s">
        <v>120</v>
      </c>
      <c r="C856" t="s">
        <v>153</v>
      </c>
      <c r="D856" t="s">
        <v>58</v>
      </c>
      <c r="E856" t="s">
        <v>154</v>
      </c>
      <c r="F856" s="3">
        <v>45296</v>
      </c>
      <c r="G856" s="3" t="str">
        <f>TEXT(Table1[[#This Row],[Date]],"dddd")</f>
        <v>Friday</v>
      </c>
      <c r="H856" s="3" t="str">
        <f>TEXT(Table1[[#This Row],[Date]],"mmmm")</f>
        <v>January</v>
      </c>
      <c r="I856" s="3" t="str">
        <f>TEXT(Table1[[#This Row],[Date]],"yyyy")</f>
        <v>2024</v>
      </c>
      <c r="J856" t="s">
        <v>2975</v>
      </c>
      <c r="K856">
        <v>0</v>
      </c>
      <c r="L856">
        <v>228.75</v>
      </c>
      <c r="M856">
        <v>9836.25</v>
      </c>
      <c r="O856" t="s">
        <v>39</v>
      </c>
      <c r="P856" t="s">
        <v>9529</v>
      </c>
      <c r="Q856" t="s">
        <v>87</v>
      </c>
      <c r="R856">
        <v>3</v>
      </c>
      <c r="S856" t="str">
        <f>IF(Table1[Audit_Score]&gt;3,"Excellent",IF(Table1[Audit_Score]&gt;=2,"Good","Poor"))</f>
        <v>Good</v>
      </c>
      <c r="T856" t="s">
        <v>2976</v>
      </c>
    </row>
    <row r="857" spans="1:21" x14ac:dyDescent="0.3">
      <c r="A857" t="s">
        <v>2977</v>
      </c>
      <c r="B857" t="s">
        <v>1807</v>
      </c>
      <c r="C857" t="s">
        <v>2317</v>
      </c>
      <c r="D857" t="s">
        <v>58</v>
      </c>
      <c r="E857" t="s">
        <v>138</v>
      </c>
      <c r="F857" s="3">
        <v>45634</v>
      </c>
      <c r="G857" s="3" t="str">
        <f>TEXT(Table1[[#This Row],[Date]],"dddd")</f>
        <v>Sunday</v>
      </c>
      <c r="H857" s="3" t="str">
        <f>TEXT(Table1[[#This Row],[Date]],"mmmm")</f>
        <v>December</v>
      </c>
      <c r="I857" s="3" t="str">
        <f>TEXT(Table1[[#This Row],[Date]],"yyyy")</f>
        <v>2024</v>
      </c>
      <c r="J857" t="s">
        <v>2941</v>
      </c>
      <c r="K857">
        <v>10</v>
      </c>
      <c r="L857">
        <v>269.79000000000002</v>
      </c>
      <c r="M857">
        <v>2697.9</v>
      </c>
      <c r="O857" t="s">
        <v>105</v>
      </c>
      <c r="P857" t="s">
        <v>9528</v>
      </c>
      <c r="Q857" t="s">
        <v>87</v>
      </c>
      <c r="R857">
        <v>2.7</v>
      </c>
      <c r="S857" t="str">
        <f>IF(Table1[Audit_Score]&gt;3,"Excellent",IF(Table1[Audit_Score]&gt;=2,"Good","Poor"))</f>
        <v>Good</v>
      </c>
      <c r="T857" t="s">
        <v>2978</v>
      </c>
    </row>
    <row r="858" spans="1:21" x14ac:dyDescent="0.3">
      <c r="A858" t="s">
        <v>2979</v>
      </c>
      <c r="B858" t="s">
        <v>1510</v>
      </c>
      <c r="C858" t="s">
        <v>895</v>
      </c>
      <c r="D858" t="s">
        <v>19</v>
      </c>
      <c r="E858" t="s">
        <v>187</v>
      </c>
      <c r="F858" s="3">
        <v>45658</v>
      </c>
      <c r="G858" s="3" t="str">
        <f>TEXT(Table1[[#This Row],[Date]],"dddd")</f>
        <v>Wednesday</v>
      </c>
      <c r="H858" s="3" t="str">
        <f>TEXT(Table1[[#This Row],[Date]],"mmmm")</f>
        <v>January</v>
      </c>
      <c r="I858" s="3" t="str">
        <f>TEXT(Table1[[#This Row],[Date]],"yyyy")</f>
        <v>2025</v>
      </c>
      <c r="J858" t="s">
        <v>2980</v>
      </c>
      <c r="K858">
        <v>20</v>
      </c>
      <c r="L858">
        <v>25.54</v>
      </c>
      <c r="M858">
        <v>510.8</v>
      </c>
      <c r="O858" t="s">
        <v>67</v>
      </c>
      <c r="P858" t="s">
        <v>9528</v>
      </c>
      <c r="Q858" t="s">
        <v>31</v>
      </c>
      <c r="R858">
        <v>4.0999999999999996</v>
      </c>
      <c r="S858" t="str">
        <f>IF(Table1[Audit_Score]&gt;3,"Excellent",IF(Table1[Audit_Score]&gt;=2,"Good","Poor"))</f>
        <v>Excellent</v>
      </c>
      <c r="T858" t="s">
        <v>2981</v>
      </c>
    </row>
    <row r="859" spans="1:21" x14ac:dyDescent="0.3">
      <c r="A859" t="s">
        <v>2982</v>
      </c>
      <c r="B859" t="s">
        <v>2983</v>
      </c>
      <c r="C859" t="s">
        <v>730</v>
      </c>
      <c r="D859" t="s">
        <v>36</v>
      </c>
      <c r="E859" t="s">
        <v>85</v>
      </c>
      <c r="F859" s="3">
        <v>45884</v>
      </c>
      <c r="G859" s="3" t="str">
        <f>TEXT(Table1[[#This Row],[Date]],"dddd")</f>
        <v>Friday</v>
      </c>
      <c r="H859" s="3" t="str">
        <f>TEXT(Table1[[#This Row],[Date]],"mmmm")</f>
        <v>August</v>
      </c>
      <c r="I859" s="3" t="str">
        <f>TEXT(Table1[[#This Row],[Date]],"yyyy")</f>
        <v>2025</v>
      </c>
      <c r="J859" t="s">
        <v>2468</v>
      </c>
      <c r="K859">
        <v>45</v>
      </c>
      <c r="L859">
        <v>231.01</v>
      </c>
      <c r="M859">
        <v>10395.450000000001</v>
      </c>
      <c r="O859" t="s">
        <v>48</v>
      </c>
      <c r="P859" t="s">
        <v>9528</v>
      </c>
      <c r="Q859" t="s">
        <v>87</v>
      </c>
      <c r="R859">
        <v>3.7</v>
      </c>
      <c r="S859" t="str">
        <f>IF(Table1[Audit_Score]&gt;3,"Excellent",IF(Table1[Audit_Score]&gt;=2,"Good","Poor"))</f>
        <v>Excellent</v>
      </c>
      <c r="T859" t="s">
        <v>2984</v>
      </c>
    </row>
    <row r="860" spans="1:21" x14ac:dyDescent="0.3">
      <c r="A860" t="s">
        <v>2985</v>
      </c>
      <c r="B860" t="s">
        <v>2110</v>
      </c>
      <c r="C860" t="s">
        <v>2986</v>
      </c>
      <c r="D860" t="s">
        <v>36</v>
      </c>
      <c r="E860" t="s">
        <v>198</v>
      </c>
      <c r="F860" s="3">
        <v>45973</v>
      </c>
      <c r="G860" s="3" t="str">
        <f>TEXT(Table1[[#This Row],[Date]],"dddd")</f>
        <v>Wednesday</v>
      </c>
      <c r="H860" s="3" t="str">
        <f>TEXT(Table1[[#This Row],[Date]],"mmmm")</f>
        <v>November</v>
      </c>
      <c r="I860" s="3" t="str">
        <f>TEXT(Table1[[#This Row],[Date]],"yyyy")</f>
        <v>2025</v>
      </c>
      <c r="J860" t="s">
        <v>2987</v>
      </c>
      <c r="K860">
        <v>0</v>
      </c>
      <c r="L860">
        <v>72.72</v>
      </c>
      <c r="M860" s="5">
        <v>0</v>
      </c>
      <c r="N860" t="s">
        <v>9532</v>
      </c>
      <c r="O860" t="s">
        <v>105</v>
      </c>
      <c r="P860" t="s">
        <v>9529</v>
      </c>
      <c r="Q860" t="s">
        <v>31</v>
      </c>
      <c r="R860">
        <v>4.0999999999999996</v>
      </c>
      <c r="S860" t="str">
        <f>IF(Table1[Audit_Score]&gt;3,"Excellent",IF(Table1[Audit_Score]&gt;=2,"Good","Poor"))</f>
        <v>Excellent</v>
      </c>
      <c r="T860" t="s">
        <v>2988</v>
      </c>
    </row>
    <row r="861" spans="1:21" x14ac:dyDescent="0.3">
      <c r="A861" t="s">
        <v>2989</v>
      </c>
      <c r="B861" t="s">
        <v>1150</v>
      </c>
      <c r="C861" t="s">
        <v>1589</v>
      </c>
      <c r="D861" t="s">
        <v>19</v>
      </c>
      <c r="E861" t="s">
        <v>92</v>
      </c>
      <c r="F861" s="3">
        <v>45326</v>
      </c>
      <c r="G861" s="3" t="str">
        <f>TEXT(Table1[[#This Row],[Date]],"dddd")</f>
        <v>Sunday</v>
      </c>
      <c r="H861" s="3" t="str">
        <f>TEXT(Table1[[#This Row],[Date]],"mmmm")</f>
        <v>February</v>
      </c>
      <c r="I861" s="3" t="str">
        <f>TEXT(Table1[[#This Row],[Date]],"yyyy")</f>
        <v>2024</v>
      </c>
      <c r="J861" t="s">
        <v>2990</v>
      </c>
      <c r="K861">
        <v>5</v>
      </c>
      <c r="L861">
        <v>46.16</v>
      </c>
      <c r="M861">
        <v>230.8</v>
      </c>
      <c r="O861" t="s">
        <v>105</v>
      </c>
      <c r="P861" t="s">
        <v>9529</v>
      </c>
      <c r="Q861" t="s">
        <v>31</v>
      </c>
      <c r="R861">
        <v>5</v>
      </c>
      <c r="S861" t="str">
        <f>IF(Table1[Audit_Score]&gt;3,"Excellent",IF(Table1[Audit_Score]&gt;=2,"Good","Poor"))</f>
        <v>Excellent</v>
      </c>
      <c r="T861" t="s">
        <v>2991</v>
      </c>
    </row>
    <row r="862" spans="1:21" x14ac:dyDescent="0.3">
      <c r="A862" t="s">
        <v>2992</v>
      </c>
      <c r="B862" t="s">
        <v>632</v>
      </c>
      <c r="C862" t="s">
        <v>643</v>
      </c>
      <c r="D862" t="s">
        <v>19</v>
      </c>
      <c r="E862" t="s">
        <v>20</v>
      </c>
      <c r="F862" s="3">
        <v>45401</v>
      </c>
      <c r="G862" s="3" t="str">
        <f>TEXT(Table1[[#This Row],[Date]],"dddd")</f>
        <v>Friday</v>
      </c>
      <c r="H862" s="3" t="str">
        <f>TEXT(Table1[[#This Row],[Date]],"mmmm")</f>
        <v>April</v>
      </c>
      <c r="I862" s="3" t="str">
        <f>TEXT(Table1[[#This Row],[Date]],"yyyy")</f>
        <v>2024</v>
      </c>
      <c r="J862" t="s">
        <v>2993</v>
      </c>
      <c r="K862">
        <v>8</v>
      </c>
      <c r="L862">
        <v>60.95</v>
      </c>
      <c r="M862">
        <v>487.6</v>
      </c>
      <c r="O862" t="s">
        <v>39</v>
      </c>
      <c r="P862" t="s">
        <v>9528</v>
      </c>
      <c r="Q862" t="s">
        <v>23</v>
      </c>
      <c r="R862">
        <v>4.3</v>
      </c>
      <c r="S862" t="str">
        <f>IF(Table1[Audit_Score]&gt;3,"Excellent",IF(Table1[Audit_Score]&gt;=2,"Good","Poor"))</f>
        <v>Excellent</v>
      </c>
      <c r="T862" t="s">
        <v>2994</v>
      </c>
      <c r="U862" t="s">
        <v>41</v>
      </c>
    </row>
    <row r="863" spans="1:21" x14ac:dyDescent="0.3">
      <c r="A863" t="s">
        <v>2995</v>
      </c>
      <c r="B863" t="s">
        <v>1242</v>
      </c>
      <c r="C863" t="s">
        <v>1997</v>
      </c>
      <c r="D863" t="s">
        <v>58</v>
      </c>
      <c r="E863" t="s">
        <v>244</v>
      </c>
      <c r="F863" s="3">
        <v>45641</v>
      </c>
      <c r="G863" s="3" t="str">
        <f>TEXT(Table1[[#This Row],[Date]],"dddd")</f>
        <v>Sunday</v>
      </c>
      <c r="H863" s="3" t="str">
        <f>TEXT(Table1[[#This Row],[Date]],"mmmm")</f>
        <v>December</v>
      </c>
      <c r="I863" s="3" t="str">
        <f>TEXT(Table1[[#This Row],[Date]],"yyyy")</f>
        <v>2024</v>
      </c>
      <c r="J863" t="s">
        <v>2996</v>
      </c>
      <c r="K863">
        <v>7</v>
      </c>
      <c r="L863">
        <v>419.19</v>
      </c>
      <c r="M863">
        <v>2934.33</v>
      </c>
      <c r="O863" t="s">
        <v>67</v>
      </c>
      <c r="P863" t="s">
        <v>9528</v>
      </c>
      <c r="Q863" t="s">
        <v>23</v>
      </c>
      <c r="R863">
        <v>2.7</v>
      </c>
      <c r="S863" t="str">
        <f>IF(Table1[Audit_Score]&gt;3,"Excellent",IF(Table1[Audit_Score]&gt;=2,"Good","Poor"))</f>
        <v>Good</v>
      </c>
      <c r="T863" t="s">
        <v>2997</v>
      </c>
    </row>
    <row r="864" spans="1:21" x14ac:dyDescent="0.3">
      <c r="A864" t="s">
        <v>2998</v>
      </c>
      <c r="B864" t="s">
        <v>974</v>
      </c>
      <c r="C864" t="s">
        <v>577</v>
      </c>
      <c r="D864" t="s">
        <v>19</v>
      </c>
      <c r="E864" t="s">
        <v>28</v>
      </c>
      <c r="F864" s="3">
        <v>45402</v>
      </c>
      <c r="G864" s="3" t="str">
        <f>TEXT(Table1[[#This Row],[Date]],"dddd")</f>
        <v>Saturday</v>
      </c>
      <c r="H864" s="3" t="str">
        <f>TEXT(Table1[[#This Row],[Date]],"mmmm")</f>
        <v>April</v>
      </c>
      <c r="I864" s="3" t="str">
        <f>TEXT(Table1[[#This Row],[Date]],"yyyy")</f>
        <v>2024</v>
      </c>
      <c r="J864" t="s">
        <v>2399</v>
      </c>
      <c r="K864">
        <v>2</v>
      </c>
      <c r="L864">
        <v>199.27</v>
      </c>
      <c r="M864">
        <v>398.54</v>
      </c>
      <c r="O864" t="s">
        <v>67</v>
      </c>
      <c r="P864" t="s">
        <v>9529</v>
      </c>
      <c r="Q864" t="s">
        <v>87</v>
      </c>
      <c r="R864">
        <v>3.2</v>
      </c>
      <c r="S864" t="str">
        <f>IF(Table1[Audit_Score]&gt;3,"Excellent",IF(Table1[Audit_Score]&gt;=2,"Good","Poor"))</f>
        <v>Excellent</v>
      </c>
      <c r="T864" t="s">
        <v>2999</v>
      </c>
    </row>
    <row r="865" spans="1:21" x14ac:dyDescent="0.3">
      <c r="A865" t="s">
        <v>3000</v>
      </c>
      <c r="B865" t="s">
        <v>1751</v>
      </c>
      <c r="C865" t="s">
        <v>3001</v>
      </c>
      <c r="D865" t="s">
        <v>58</v>
      </c>
      <c r="E865" t="s">
        <v>59</v>
      </c>
      <c r="F865" s="3">
        <v>45567</v>
      </c>
      <c r="G865" s="3" t="str">
        <f>TEXT(Table1[[#This Row],[Date]],"dddd")</f>
        <v>Wednesday</v>
      </c>
      <c r="H865" s="3" t="str">
        <f>TEXT(Table1[[#This Row],[Date]],"mmmm")</f>
        <v>October</v>
      </c>
      <c r="I865" s="3" t="str">
        <f>TEXT(Table1[[#This Row],[Date]],"yyyy")</f>
        <v>2024</v>
      </c>
      <c r="J865" t="s">
        <v>3002</v>
      </c>
      <c r="K865">
        <v>5</v>
      </c>
      <c r="L865">
        <v>312.39999999999998</v>
      </c>
      <c r="M865">
        <v>1562</v>
      </c>
      <c r="O865" t="s">
        <v>39</v>
      </c>
      <c r="P865" t="s">
        <v>9529</v>
      </c>
      <c r="Q865" t="s">
        <v>31</v>
      </c>
      <c r="R865">
        <v>2.8</v>
      </c>
      <c r="S865" t="str">
        <f>IF(Table1[Audit_Score]&gt;3,"Excellent",IF(Table1[Audit_Score]&gt;=2,"Good","Poor"))</f>
        <v>Good</v>
      </c>
      <c r="T865" t="s">
        <v>3003</v>
      </c>
    </row>
    <row r="866" spans="1:21" x14ac:dyDescent="0.3">
      <c r="A866" t="s">
        <v>3004</v>
      </c>
      <c r="B866" t="s">
        <v>517</v>
      </c>
      <c r="C866" t="s">
        <v>84</v>
      </c>
      <c r="D866" t="s">
        <v>36</v>
      </c>
      <c r="E866" t="s">
        <v>85</v>
      </c>
      <c r="F866" s="3">
        <v>45478</v>
      </c>
      <c r="G866" s="3" t="str">
        <f>TEXT(Table1[[#This Row],[Date]],"dddd")</f>
        <v>Friday</v>
      </c>
      <c r="H866" s="3" t="str">
        <f>TEXT(Table1[[#This Row],[Date]],"mmmm")</f>
        <v>July</v>
      </c>
      <c r="I866" s="3" t="str">
        <f>TEXT(Table1[[#This Row],[Date]],"yyyy")</f>
        <v>2024</v>
      </c>
      <c r="J866" t="s">
        <v>3005</v>
      </c>
      <c r="K866">
        <v>43</v>
      </c>
      <c r="L866">
        <v>237.82</v>
      </c>
      <c r="M866">
        <v>10226.26</v>
      </c>
      <c r="O866" t="s">
        <v>67</v>
      </c>
      <c r="P866" t="s">
        <v>9529</v>
      </c>
      <c r="Q866" t="s">
        <v>23</v>
      </c>
      <c r="R866">
        <v>3.5</v>
      </c>
      <c r="S866" t="str">
        <f>IF(Table1[Audit_Score]&gt;3,"Excellent",IF(Table1[Audit_Score]&gt;=2,"Good","Poor"))</f>
        <v>Excellent</v>
      </c>
      <c r="T866" t="s">
        <v>3006</v>
      </c>
    </row>
    <row r="867" spans="1:21" x14ac:dyDescent="0.3">
      <c r="A867" t="s">
        <v>3007</v>
      </c>
      <c r="B867" t="s">
        <v>1871</v>
      </c>
      <c r="C867" t="s">
        <v>3008</v>
      </c>
      <c r="D867" t="s">
        <v>45</v>
      </c>
      <c r="E867" t="s">
        <v>116</v>
      </c>
      <c r="F867" s="3">
        <v>45554</v>
      </c>
      <c r="G867" s="3" t="str">
        <f>TEXT(Table1[[#This Row],[Date]],"dddd")</f>
        <v>Thursday</v>
      </c>
      <c r="H867" s="3" t="str">
        <f>TEXT(Table1[[#This Row],[Date]],"mmmm")</f>
        <v>September</v>
      </c>
      <c r="I867" s="3" t="str">
        <f>TEXT(Table1[[#This Row],[Date]],"yyyy")</f>
        <v>2024</v>
      </c>
      <c r="J867" t="s">
        <v>3009</v>
      </c>
      <c r="K867">
        <v>33</v>
      </c>
      <c r="L867">
        <v>214.21</v>
      </c>
      <c r="M867">
        <v>7068.93</v>
      </c>
      <c r="O867" t="s">
        <v>22</v>
      </c>
      <c r="P867" t="s">
        <v>9529</v>
      </c>
      <c r="Q867" t="s">
        <v>87</v>
      </c>
      <c r="R867">
        <v>4.5999999999999996</v>
      </c>
      <c r="S867" t="str">
        <f>IF(Table1[Audit_Score]&gt;3,"Excellent",IF(Table1[Audit_Score]&gt;=2,"Good","Poor"))</f>
        <v>Excellent</v>
      </c>
      <c r="T867" t="s">
        <v>3010</v>
      </c>
    </row>
    <row r="868" spans="1:21" x14ac:dyDescent="0.3">
      <c r="A868" t="s">
        <v>3011</v>
      </c>
      <c r="B868" t="s">
        <v>792</v>
      </c>
      <c r="C868" t="s">
        <v>2096</v>
      </c>
      <c r="D868" t="s">
        <v>19</v>
      </c>
      <c r="E868" t="s">
        <v>28</v>
      </c>
      <c r="F868" s="3">
        <v>45620</v>
      </c>
      <c r="G868" s="3" t="str">
        <f>TEXT(Table1[[#This Row],[Date]],"dddd")</f>
        <v>Sunday</v>
      </c>
      <c r="H868" s="3" t="str">
        <f>TEXT(Table1[[#This Row],[Date]],"mmmm")</f>
        <v>November</v>
      </c>
      <c r="I868" s="3" t="str">
        <f>TEXT(Table1[[#This Row],[Date]],"yyyy")</f>
        <v>2024</v>
      </c>
      <c r="J868" t="s">
        <v>3012</v>
      </c>
      <c r="K868">
        <v>29</v>
      </c>
      <c r="L868">
        <v>80.42</v>
      </c>
      <c r="M868">
        <v>2332.1799999999998</v>
      </c>
      <c r="O868" t="s">
        <v>22</v>
      </c>
      <c r="P868" t="s">
        <v>9528</v>
      </c>
      <c r="Q868" t="s">
        <v>31</v>
      </c>
      <c r="R868">
        <v>1.8</v>
      </c>
      <c r="S868" t="str">
        <f>IF(Table1[Audit_Score]&gt;3,"Excellent",IF(Table1[Audit_Score]&gt;=2,"Good","Poor"))</f>
        <v>Poor</v>
      </c>
      <c r="T868" t="s">
        <v>3013</v>
      </c>
    </row>
    <row r="869" spans="1:21" x14ac:dyDescent="0.3">
      <c r="A869" t="s">
        <v>3014</v>
      </c>
      <c r="B869" t="s">
        <v>169</v>
      </c>
      <c r="C869" t="s">
        <v>3015</v>
      </c>
      <c r="D869" t="s">
        <v>58</v>
      </c>
      <c r="E869" t="s">
        <v>154</v>
      </c>
      <c r="F869" s="3">
        <v>45725</v>
      </c>
      <c r="G869" s="3" t="str">
        <f>TEXT(Table1[[#This Row],[Date]],"dddd")</f>
        <v>Sunday</v>
      </c>
      <c r="H869" s="3" t="str">
        <f>TEXT(Table1[[#This Row],[Date]],"mmmm")</f>
        <v>March</v>
      </c>
      <c r="I869" s="3" t="str">
        <f>TEXT(Table1[[#This Row],[Date]],"yyyy")</f>
        <v>2025</v>
      </c>
      <c r="J869" t="s">
        <v>3016</v>
      </c>
      <c r="K869">
        <v>11</v>
      </c>
      <c r="L869">
        <v>203.66</v>
      </c>
      <c r="M869">
        <v>2240.2600000000002</v>
      </c>
      <c r="O869" t="s">
        <v>39</v>
      </c>
      <c r="P869" t="s">
        <v>9529</v>
      </c>
      <c r="Q869" t="s">
        <v>23</v>
      </c>
      <c r="R869">
        <v>4.9000000000000004</v>
      </c>
      <c r="S869" t="str">
        <f>IF(Table1[Audit_Score]&gt;3,"Excellent",IF(Table1[Audit_Score]&gt;=2,"Good","Poor"))</f>
        <v>Excellent</v>
      </c>
      <c r="T869" t="s">
        <v>3017</v>
      </c>
    </row>
    <row r="870" spans="1:21" x14ac:dyDescent="0.3">
      <c r="A870" t="s">
        <v>3018</v>
      </c>
      <c r="B870" t="s">
        <v>590</v>
      </c>
      <c r="C870" t="s">
        <v>264</v>
      </c>
      <c r="D870" t="s">
        <v>36</v>
      </c>
      <c r="E870" t="s">
        <v>85</v>
      </c>
      <c r="F870" s="3">
        <v>45851</v>
      </c>
      <c r="G870" s="3" t="str">
        <f>TEXT(Table1[[#This Row],[Date]],"dddd")</f>
        <v>Sunday</v>
      </c>
      <c r="H870" s="3" t="str">
        <f>TEXT(Table1[[#This Row],[Date]],"mmmm")</f>
        <v>July</v>
      </c>
      <c r="I870" s="3" t="str">
        <f>TEXT(Table1[[#This Row],[Date]],"yyyy")</f>
        <v>2025</v>
      </c>
      <c r="J870" t="s">
        <v>1633</v>
      </c>
      <c r="K870">
        <v>18</v>
      </c>
      <c r="L870">
        <v>184.53</v>
      </c>
      <c r="M870">
        <v>3321.54</v>
      </c>
      <c r="O870" t="s">
        <v>105</v>
      </c>
      <c r="P870" t="s">
        <v>9529</v>
      </c>
      <c r="Q870" t="s">
        <v>31</v>
      </c>
      <c r="R870">
        <v>3.2</v>
      </c>
      <c r="S870" t="str">
        <f>IF(Table1[Audit_Score]&gt;3,"Excellent",IF(Table1[Audit_Score]&gt;=2,"Good","Poor"))</f>
        <v>Excellent</v>
      </c>
      <c r="T870" t="s">
        <v>3019</v>
      </c>
      <c r="U870" t="s">
        <v>41</v>
      </c>
    </row>
    <row r="871" spans="1:21" x14ac:dyDescent="0.3">
      <c r="A871" t="s">
        <v>3020</v>
      </c>
      <c r="B871" t="s">
        <v>76</v>
      </c>
      <c r="C871" t="s">
        <v>1487</v>
      </c>
      <c r="D871" t="s">
        <v>45</v>
      </c>
      <c r="E871" t="s">
        <v>296</v>
      </c>
      <c r="F871" s="3">
        <v>45822</v>
      </c>
      <c r="G871" s="3" t="str">
        <f>TEXT(Table1[[#This Row],[Date]],"dddd")</f>
        <v>Saturday</v>
      </c>
      <c r="H871" s="3" t="str">
        <f>TEXT(Table1[[#This Row],[Date]],"mmmm")</f>
        <v>June</v>
      </c>
      <c r="I871" s="3" t="str">
        <f>TEXT(Table1[[#This Row],[Date]],"yyyy")</f>
        <v>2025</v>
      </c>
      <c r="J871" t="s">
        <v>2962</v>
      </c>
      <c r="K871">
        <v>7</v>
      </c>
      <c r="L871">
        <v>309.89999999999998</v>
      </c>
      <c r="M871">
        <v>2169.3000000000002</v>
      </c>
      <c r="O871" t="s">
        <v>30</v>
      </c>
      <c r="P871" t="s">
        <v>9529</v>
      </c>
      <c r="Q871" t="s">
        <v>87</v>
      </c>
      <c r="R871">
        <v>1.5</v>
      </c>
      <c r="S871" t="str">
        <f>IF(Table1[Audit_Score]&gt;3,"Excellent",IF(Table1[Audit_Score]&gt;=2,"Good","Poor"))</f>
        <v>Poor</v>
      </c>
      <c r="T871" t="s">
        <v>3021</v>
      </c>
    </row>
    <row r="872" spans="1:21" x14ac:dyDescent="0.3">
      <c r="A872" t="s">
        <v>3022</v>
      </c>
      <c r="B872" t="s">
        <v>96</v>
      </c>
      <c r="C872" t="s">
        <v>1653</v>
      </c>
      <c r="D872" t="s">
        <v>19</v>
      </c>
      <c r="E872" t="s">
        <v>187</v>
      </c>
      <c r="F872" s="3">
        <v>45562</v>
      </c>
      <c r="G872" s="3" t="str">
        <f>TEXT(Table1[[#This Row],[Date]],"dddd")</f>
        <v>Friday</v>
      </c>
      <c r="H872" s="3" t="str">
        <f>TEXT(Table1[[#This Row],[Date]],"mmmm")</f>
        <v>September</v>
      </c>
      <c r="I872" s="3" t="str">
        <f>TEXT(Table1[[#This Row],[Date]],"yyyy")</f>
        <v>2024</v>
      </c>
      <c r="J872" t="s">
        <v>1039</v>
      </c>
      <c r="K872">
        <v>26</v>
      </c>
      <c r="L872">
        <v>140.88</v>
      </c>
      <c r="M872">
        <v>3662.88</v>
      </c>
      <c r="O872" t="s">
        <v>22</v>
      </c>
      <c r="P872" t="s">
        <v>9528</v>
      </c>
      <c r="Q872" t="s">
        <v>31</v>
      </c>
      <c r="R872">
        <v>3.3</v>
      </c>
      <c r="S872" t="str">
        <f>IF(Table1[Audit_Score]&gt;3,"Excellent",IF(Table1[Audit_Score]&gt;=2,"Good","Poor"))</f>
        <v>Excellent</v>
      </c>
      <c r="T872" t="s">
        <v>3023</v>
      </c>
    </row>
    <row r="873" spans="1:21" x14ac:dyDescent="0.3">
      <c r="A873" t="s">
        <v>3024</v>
      </c>
      <c r="B873" t="s">
        <v>669</v>
      </c>
      <c r="C873" t="s">
        <v>497</v>
      </c>
      <c r="D873" t="s">
        <v>19</v>
      </c>
      <c r="E873" t="s">
        <v>187</v>
      </c>
      <c r="F873" s="3">
        <v>45601</v>
      </c>
      <c r="G873" s="3" t="str">
        <f>TEXT(Table1[[#This Row],[Date]],"dddd")</f>
        <v>Tuesday</v>
      </c>
      <c r="H873" s="3" t="str">
        <f>TEXT(Table1[[#This Row],[Date]],"mmmm")</f>
        <v>November</v>
      </c>
      <c r="I873" s="3" t="str">
        <f>TEXT(Table1[[#This Row],[Date]],"yyyy")</f>
        <v>2024</v>
      </c>
      <c r="J873" t="s">
        <v>3025</v>
      </c>
      <c r="K873">
        <v>24</v>
      </c>
      <c r="L873">
        <v>74.08</v>
      </c>
      <c r="M873">
        <v>1777.92</v>
      </c>
      <c r="O873" t="s">
        <v>105</v>
      </c>
      <c r="P873" t="s">
        <v>9528</v>
      </c>
      <c r="Q873" t="s">
        <v>31</v>
      </c>
      <c r="R873">
        <v>1.4</v>
      </c>
      <c r="S873" t="str">
        <f>IF(Table1[Audit_Score]&gt;3,"Excellent",IF(Table1[Audit_Score]&gt;=2,"Good","Poor"))</f>
        <v>Poor</v>
      </c>
      <c r="T873" t="s">
        <v>3026</v>
      </c>
    </row>
    <row r="874" spans="1:21" x14ac:dyDescent="0.3">
      <c r="A874" t="s">
        <v>3027</v>
      </c>
      <c r="B874" t="s">
        <v>1855</v>
      </c>
      <c r="C874" t="s">
        <v>850</v>
      </c>
      <c r="D874" t="s">
        <v>19</v>
      </c>
      <c r="E874" t="s">
        <v>187</v>
      </c>
      <c r="F874" s="3">
        <v>45661</v>
      </c>
      <c r="G874" s="3" t="str">
        <f>TEXT(Table1[[#This Row],[Date]],"dddd")</f>
        <v>Saturday</v>
      </c>
      <c r="H874" s="3" t="str">
        <f>TEXT(Table1[[#This Row],[Date]],"mmmm")</f>
        <v>January</v>
      </c>
      <c r="I874" s="3" t="str">
        <f>TEXT(Table1[[#This Row],[Date]],"yyyy")</f>
        <v>2025</v>
      </c>
      <c r="J874" t="s">
        <v>354</v>
      </c>
      <c r="K874">
        <v>5</v>
      </c>
      <c r="L874">
        <v>108.53</v>
      </c>
      <c r="M874">
        <v>542.65</v>
      </c>
      <c r="O874" t="s">
        <v>67</v>
      </c>
      <c r="P874" t="s">
        <v>9529</v>
      </c>
      <c r="Q874" t="s">
        <v>31</v>
      </c>
      <c r="R874">
        <v>2.2999999999999998</v>
      </c>
      <c r="S874" t="str">
        <f>IF(Table1[Audit_Score]&gt;3,"Excellent",IF(Table1[Audit_Score]&gt;=2,"Good","Poor"))</f>
        <v>Good</v>
      </c>
      <c r="T874" t="s">
        <v>3028</v>
      </c>
    </row>
    <row r="875" spans="1:21" x14ac:dyDescent="0.3">
      <c r="A875" t="s">
        <v>3029</v>
      </c>
      <c r="B875" t="s">
        <v>535</v>
      </c>
      <c r="C875" t="s">
        <v>1916</v>
      </c>
      <c r="D875" t="s">
        <v>36</v>
      </c>
      <c r="E875" t="s">
        <v>37</v>
      </c>
      <c r="F875" s="3">
        <v>45785</v>
      </c>
      <c r="G875" s="3" t="str">
        <f>TEXT(Table1[[#This Row],[Date]],"dddd")</f>
        <v>Thursday</v>
      </c>
      <c r="H875" s="3" t="str">
        <f>TEXT(Table1[[#This Row],[Date]],"mmmm")</f>
        <v>May</v>
      </c>
      <c r="I875" s="3" t="str">
        <f>TEXT(Table1[[#This Row],[Date]],"yyyy")</f>
        <v>2025</v>
      </c>
      <c r="J875" t="s">
        <v>3030</v>
      </c>
      <c r="K875">
        <v>17</v>
      </c>
      <c r="L875">
        <v>128.44</v>
      </c>
      <c r="M875">
        <v>2183.48</v>
      </c>
      <c r="O875" t="s">
        <v>22</v>
      </c>
      <c r="P875" t="s">
        <v>9529</v>
      </c>
      <c r="Q875" t="s">
        <v>31</v>
      </c>
      <c r="R875">
        <v>1.3</v>
      </c>
      <c r="S875" t="str">
        <f>IF(Table1[Audit_Score]&gt;3,"Excellent",IF(Table1[Audit_Score]&gt;=2,"Good","Poor"))</f>
        <v>Poor</v>
      </c>
      <c r="T875" t="s">
        <v>3031</v>
      </c>
    </row>
    <row r="876" spans="1:21" x14ac:dyDescent="0.3">
      <c r="A876" t="s">
        <v>3032</v>
      </c>
      <c r="B876" t="s">
        <v>328</v>
      </c>
      <c r="C876" t="s">
        <v>3033</v>
      </c>
      <c r="D876" t="s">
        <v>36</v>
      </c>
      <c r="E876" t="s">
        <v>85</v>
      </c>
      <c r="F876" s="3">
        <v>45922</v>
      </c>
      <c r="G876" s="3" t="str">
        <f>TEXT(Table1[[#This Row],[Date]],"dddd")</f>
        <v>Monday</v>
      </c>
      <c r="H876" s="3" t="str">
        <f>TEXT(Table1[[#This Row],[Date]],"mmmm")</f>
        <v>September</v>
      </c>
      <c r="I876" s="3" t="str">
        <f>TEXT(Table1[[#This Row],[Date]],"yyyy")</f>
        <v>2025</v>
      </c>
      <c r="J876" t="s">
        <v>3034</v>
      </c>
      <c r="K876">
        <v>14</v>
      </c>
      <c r="L876">
        <f>VLOOKUP(Field_Sales_Data!J:J,Product_Info!A:H,7,0)</f>
        <v>0</v>
      </c>
      <c r="M876">
        <v>3548.16</v>
      </c>
      <c r="O876" t="s">
        <v>48</v>
      </c>
      <c r="P876" t="s">
        <v>9529</v>
      </c>
      <c r="Q876" t="s">
        <v>31</v>
      </c>
      <c r="R876">
        <v>1.3</v>
      </c>
      <c r="S876" t="str">
        <f>IF(Table1[Audit_Score]&gt;3,"Excellent",IF(Table1[Audit_Score]&gt;=2,"Good","Poor"))</f>
        <v>Poor</v>
      </c>
      <c r="T876" t="s">
        <v>3035</v>
      </c>
    </row>
    <row r="877" spans="1:21" x14ac:dyDescent="0.3">
      <c r="A877" t="s">
        <v>3036</v>
      </c>
      <c r="B877" t="s">
        <v>590</v>
      </c>
      <c r="C877" t="s">
        <v>1319</v>
      </c>
      <c r="D877" t="s">
        <v>36</v>
      </c>
      <c r="E877" t="s">
        <v>72</v>
      </c>
      <c r="F877" s="3">
        <v>45734</v>
      </c>
      <c r="G877" s="3" t="str">
        <f>TEXT(Table1[[#This Row],[Date]],"dddd")</f>
        <v>Tuesday</v>
      </c>
      <c r="H877" s="3" t="str">
        <f>TEXT(Table1[[#This Row],[Date]],"mmmm")</f>
        <v>March</v>
      </c>
      <c r="I877" s="3" t="str">
        <f>TEXT(Table1[[#This Row],[Date]],"yyyy")</f>
        <v>2025</v>
      </c>
      <c r="J877" t="s">
        <v>2070</v>
      </c>
      <c r="K877">
        <v>48</v>
      </c>
      <c r="L877">
        <v>246.98</v>
      </c>
      <c r="M877">
        <v>11855.04</v>
      </c>
      <c r="O877" t="s">
        <v>30</v>
      </c>
      <c r="P877" t="s">
        <v>9529</v>
      </c>
      <c r="Q877" t="s">
        <v>31</v>
      </c>
      <c r="R877">
        <v>3.6</v>
      </c>
      <c r="S877" t="str">
        <f>IF(Table1[Audit_Score]&gt;3,"Excellent",IF(Table1[Audit_Score]&gt;=2,"Good","Poor"))</f>
        <v>Excellent</v>
      </c>
      <c r="T877" t="s">
        <v>3037</v>
      </c>
    </row>
    <row r="878" spans="1:21" x14ac:dyDescent="0.3">
      <c r="A878" t="s">
        <v>3038</v>
      </c>
      <c r="B878" t="s">
        <v>1213</v>
      </c>
      <c r="C878" t="s">
        <v>186</v>
      </c>
      <c r="D878" t="s">
        <v>19</v>
      </c>
      <c r="E878" t="s">
        <v>187</v>
      </c>
      <c r="F878" s="3">
        <v>45847</v>
      </c>
      <c r="G878" s="3" t="str">
        <f>TEXT(Table1[[#This Row],[Date]],"dddd")</f>
        <v>Wednesday</v>
      </c>
      <c r="H878" s="3" t="str">
        <f>TEXT(Table1[[#This Row],[Date]],"mmmm")</f>
        <v>July</v>
      </c>
      <c r="I878" s="3" t="str">
        <f>TEXT(Table1[[#This Row],[Date]],"yyyy")</f>
        <v>2025</v>
      </c>
      <c r="J878" t="s">
        <v>3039</v>
      </c>
      <c r="K878">
        <v>1</v>
      </c>
      <c r="L878">
        <v>39.96</v>
      </c>
      <c r="M878">
        <v>39.96</v>
      </c>
      <c r="O878" t="s">
        <v>39</v>
      </c>
      <c r="P878" t="s">
        <v>9528</v>
      </c>
      <c r="Q878" t="s">
        <v>31</v>
      </c>
      <c r="R878">
        <v>3.6</v>
      </c>
      <c r="S878" t="str">
        <f>IF(Table1[Audit_Score]&gt;3,"Excellent",IF(Table1[Audit_Score]&gt;=2,"Good","Poor"))</f>
        <v>Excellent</v>
      </c>
      <c r="T878" t="s">
        <v>3040</v>
      </c>
    </row>
    <row r="879" spans="1:21" x14ac:dyDescent="0.3">
      <c r="A879" t="s">
        <v>3041</v>
      </c>
      <c r="B879" t="s">
        <v>454</v>
      </c>
      <c r="C879" t="s">
        <v>1597</v>
      </c>
      <c r="D879" t="s">
        <v>19</v>
      </c>
      <c r="E879" t="s">
        <v>20</v>
      </c>
      <c r="F879" s="3">
        <v>45292</v>
      </c>
      <c r="G879" s="3" t="str">
        <f>TEXT(Table1[[#This Row],[Date]],"dddd")</f>
        <v>Monday</v>
      </c>
      <c r="H879" s="3" t="str">
        <f>TEXT(Table1[[#This Row],[Date]],"mmmm")</f>
        <v>January</v>
      </c>
      <c r="I879" s="3" t="str">
        <f>TEXT(Table1[[#This Row],[Date]],"yyyy")</f>
        <v>2024</v>
      </c>
      <c r="J879" t="s">
        <v>735</v>
      </c>
      <c r="K879">
        <v>22</v>
      </c>
      <c r="L879">
        <v>274.23</v>
      </c>
      <c r="M879">
        <v>6033.06</v>
      </c>
      <c r="O879" t="s">
        <v>39</v>
      </c>
      <c r="P879" t="s">
        <v>9528</v>
      </c>
      <c r="Q879" t="s">
        <v>31</v>
      </c>
      <c r="R879">
        <v>4.8</v>
      </c>
      <c r="S879" t="str">
        <f>IF(Table1[Audit_Score]&gt;3,"Excellent",IF(Table1[Audit_Score]&gt;=2,"Good","Poor"))</f>
        <v>Excellent</v>
      </c>
      <c r="T879" t="s">
        <v>3042</v>
      </c>
    </row>
    <row r="880" spans="1:21" x14ac:dyDescent="0.3">
      <c r="A880" t="s">
        <v>3043</v>
      </c>
      <c r="B880" t="s">
        <v>1347</v>
      </c>
      <c r="C880" t="s">
        <v>1002</v>
      </c>
      <c r="D880" t="s">
        <v>78</v>
      </c>
      <c r="E880" t="s">
        <v>103</v>
      </c>
      <c r="F880" s="3">
        <v>45470</v>
      </c>
      <c r="G880" s="3" t="str">
        <f>TEXT(Table1[[#This Row],[Date]],"dddd")</f>
        <v>Thursday</v>
      </c>
      <c r="H880" s="3" t="str">
        <f>TEXT(Table1[[#This Row],[Date]],"mmmm")</f>
        <v>June</v>
      </c>
      <c r="I880" s="3" t="str">
        <f>TEXT(Table1[[#This Row],[Date]],"yyyy")</f>
        <v>2024</v>
      </c>
      <c r="J880" t="s">
        <v>3044</v>
      </c>
      <c r="K880">
        <v>20</v>
      </c>
      <c r="L880">
        <f>VLOOKUP(Field_Sales_Data!J:J,Product_Info!A:H,7,0)</f>
        <v>0</v>
      </c>
      <c r="M880">
        <v>3849.6</v>
      </c>
      <c r="O880" t="s">
        <v>22</v>
      </c>
      <c r="P880" t="s">
        <v>9529</v>
      </c>
      <c r="Q880" t="s">
        <v>31</v>
      </c>
      <c r="R880">
        <v>1.9</v>
      </c>
      <c r="S880" t="str">
        <f>IF(Table1[Audit_Score]&gt;3,"Excellent",IF(Table1[Audit_Score]&gt;=2,"Good","Poor"))</f>
        <v>Poor</v>
      </c>
      <c r="T880" t="s">
        <v>3045</v>
      </c>
    </row>
    <row r="881" spans="1:21" x14ac:dyDescent="0.3">
      <c r="A881" t="s">
        <v>3046</v>
      </c>
      <c r="B881" t="s">
        <v>324</v>
      </c>
      <c r="C881" t="s">
        <v>1357</v>
      </c>
      <c r="D881" t="s">
        <v>19</v>
      </c>
      <c r="E881" t="s">
        <v>187</v>
      </c>
      <c r="F881" s="3">
        <v>45449</v>
      </c>
      <c r="G881" s="3" t="str">
        <f>TEXT(Table1[[#This Row],[Date]],"dddd")</f>
        <v>Thursday</v>
      </c>
      <c r="H881" s="3" t="str">
        <f>TEXT(Table1[[#This Row],[Date]],"mmmm")</f>
        <v>June</v>
      </c>
      <c r="I881" s="3" t="str">
        <f>TEXT(Table1[[#This Row],[Date]],"yyyy")</f>
        <v>2024</v>
      </c>
      <c r="J881" t="s">
        <v>3047</v>
      </c>
      <c r="K881">
        <v>32</v>
      </c>
      <c r="L881">
        <v>272.13</v>
      </c>
      <c r="M881">
        <v>8708.16</v>
      </c>
      <c r="O881" t="s">
        <v>30</v>
      </c>
      <c r="P881" t="s">
        <v>9529</v>
      </c>
      <c r="Q881" t="s">
        <v>23</v>
      </c>
      <c r="R881">
        <v>3.7</v>
      </c>
      <c r="S881" t="str">
        <f>IF(Table1[Audit_Score]&gt;3,"Excellent",IF(Table1[Audit_Score]&gt;=2,"Good","Poor"))</f>
        <v>Excellent</v>
      </c>
      <c r="T881" t="s">
        <v>3048</v>
      </c>
    </row>
    <row r="882" spans="1:21" x14ac:dyDescent="0.3">
      <c r="A882" t="s">
        <v>3049</v>
      </c>
      <c r="B882" t="s">
        <v>300</v>
      </c>
      <c r="C882" t="s">
        <v>1908</v>
      </c>
      <c r="D882" t="s">
        <v>36</v>
      </c>
      <c r="E882" t="s">
        <v>37</v>
      </c>
      <c r="F882" s="3">
        <v>45877</v>
      </c>
      <c r="G882" s="3" t="str">
        <f>TEXT(Table1[[#This Row],[Date]],"dddd")</f>
        <v>Friday</v>
      </c>
      <c r="H882" s="3" t="str">
        <f>TEXT(Table1[[#This Row],[Date]],"mmmm")</f>
        <v>August</v>
      </c>
      <c r="I882" s="3" t="str">
        <f>TEXT(Table1[[#This Row],[Date]],"yyyy")</f>
        <v>2025</v>
      </c>
      <c r="J882" t="s">
        <v>3050</v>
      </c>
      <c r="K882">
        <v>29</v>
      </c>
      <c r="L882">
        <v>345.42</v>
      </c>
      <c r="M882">
        <v>10017.18</v>
      </c>
      <c r="O882" t="s">
        <v>105</v>
      </c>
      <c r="P882" t="s">
        <v>9528</v>
      </c>
      <c r="Q882" t="s">
        <v>31</v>
      </c>
      <c r="R882">
        <v>3.8</v>
      </c>
      <c r="S882" t="str">
        <f>IF(Table1[Audit_Score]&gt;3,"Excellent",IF(Table1[Audit_Score]&gt;=2,"Good","Poor"))</f>
        <v>Excellent</v>
      </c>
      <c r="T882" t="s">
        <v>3051</v>
      </c>
      <c r="U882" t="s">
        <v>41</v>
      </c>
    </row>
    <row r="883" spans="1:21" x14ac:dyDescent="0.3">
      <c r="A883" t="s">
        <v>3052</v>
      </c>
      <c r="B883" t="s">
        <v>1644</v>
      </c>
      <c r="C883" t="s">
        <v>628</v>
      </c>
      <c r="D883" t="s">
        <v>19</v>
      </c>
      <c r="E883" t="s">
        <v>20</v>
      </c>
      <c r="F883" s="3">
        <v>45701</v>
      </c>
      <c r="G883" s="3" t="str">
        <f>TEXT(Table1[[#This Row],[Date]],"dddd")</f>
        <v>Thursday</v>
      </c>
      <c r="H883" s="3" t="str">
        <f>TEXT(Table1[[#This Row],[Date]],"mmmm")</f>
        <v>February</v>
      </c>
      <c r="I883" s="3" t="str">
        <f>TEXT(Table1[[#This Row],[Date]],"yyyy")</f>
        <v>2025</v>
      </c>
      <c r="J883" t="s">
        <v>3053</v>
      </c>
      <c r="K883">
        <v>42</v>
      </c>
      <c r="L883">
        <v>105.64</v>
      </c>
      <c r="M883">
        <v>4436.88</v>
      </c>
      <c r="O883" t="s">
        <v>48</v>
      </c>
      <c r="P883" t="s">
        <v>9528</v>
      </c>
      <c r="Q883" t="s">
        <v>31</v>
      </c>
      <c r="R883">
        <v>4.8</v>
      </c>
      <c r="S883" t="str">
        <f>IF(Table1[Audit_Score]&gt;3,"Excellent",IF(Table1[Audit_Score]&gt;=2,"Good","Poor"))</f>
        <v>Excellent</v>
      </c>
      <c r="T883" t="s">
        <v>3054</v>
      </c>
    </row>
    <row r="884" spans="1:21" x14ac:dyDescent="0.3">
      <c r="A884" t="s">
        <v>3055</v>
      </c>
      <c r="B884" t="s">
        <v>554</v>
      </c>
      <c r="C884" t="s">
        <v>2271</v>
      </c>
      <c r="D884" t="s">
        <v>45</v>
      </c>
      <c r="E884" t="s">
        <v>46</v>
      </c>
      <c r="F884" s="3">
        <v>45977</v>
      </c>
      <c r="G884" s="3" t="str">
        <f>TEXT(Table1[[#This Row],[Date]],"dddd")</f>
        <v>Sunday</v>
      </c>
      <c r="H884" s="3" t="str">
        <f>TEXT(Table1[[#This Row],[Date]],"mmmm")</f>
        <v>November</v>
      </c>
      <c r="I884" s="3" t="str">
        <f>TEXT(Table1[[#This Row],[Date]],"yyyy")</f>
        <v>2025</v>
      </c>
      <c r="J884" t="s">
        <v>3056</v>
      </c>
      <c r="K884">
        <v>14</v>
      </c>
      <c r="L884">
        <v>284.18</v>
      </c>
      <c r="M884">
        <v>3978.52</v>
      </c>
      <c r="O884" t="s">
        <v>30</v>
      </c>
      <c r="P884" t="s">
        <v>9529</v>
      </c>
      <c r="Q884" t="s">
        <v>31</v>
      </c>
      <c r="R884">
        <v>3.5</v>
      </c>
      <c r="S884" t="str">
        <f>IF(Table1[Audit_Score]&gt;3,"Excellent",IF(Table1[Audit_Score]&gt;=2,"Good","Poor"))</f>
        <v>Excellent</v>
      </c>
      <c r="T884" t="s">
        <v>3057</v>
      </c>
    </row>
    <row r="885" spans="1:21" x14ac:dyDescent="0.3">
      <c r="A885" t="s">
        <v>3058</v>
      </c>
      <c r="B885" t="s">
        <v>971</v>
      </c>
      <c r="C885" t="s">
        <v>643</v>
      </c>
      <c r="D885" t="s">
        <v>19</v>
      </c>
      <c r="E885" t="s">
        <v>20</v>
      </c>
      <c r="F885" s="3">
        <v>45476</v>
      </c>
      <c r="G885" s="3" t="str">
        <f>TEXT(Table1[[#This Row],[Date]],"dddd")</f>
        <v>Wednesday</v>
      </c>
      <c r="H885" s="3" t="str">
        <f>TEXT(Table1[[#This Row],[Date]],"mmmm")</f>
        <v>July</v>
      </c>
      <c r="I885" s="3" t="str">
        <f>TEXT(Table1[[#This Row],[Date]],"yyyy")</f>
        <v>2024</v>
      </c>
      <c r="J885" t="s">
        <v>1278</v>
      </c>
      <c r="K885">
        <v>26</v>
      </c>
      <c r="L885">
        <v>367.25</v>
      </c>
      <c r="M885">
        <v>9548.5</v>
      </c>
      <c r="O885" t="s">
        <v>67</v>
      </c>
      <c r="P885" t="s">
        <v>9528</v>
      </c>
      <c r="Q885" t="s">
        <v>31</v>
      </c>
      <c r="R885">
        <v>2.5</v>
      </c>
      <c r="S885" t="str">
        <f>IF(Table1[Audit_Score]&gt;3,"Excellent",IF(Table1[Audit_Score]&gt;=2,"Good","Poor"))</f>
        <v>Good</v>
      </c>
      <c r="T885" t="s">
        <v>3059</v>
      </c>
      <c r="U885" t="s">
        <v>41</v>
      </c>
    </row>
    <row r="886" spans="1:21" x14ac:dyDescent="0.3">
      <c r="A886" t="s">
        <v>3060</v>
      </c>
      <c r="B886" t="s">
        <v>953</v>
      </c>
      <c r="C886" t="s">
        <v>3061</v>
      </c>
      <c r="D886" t="s">
        <v>19</v>
      </c>
      <c r="E886" t="s">
        <v>92</v>
      </c>
      <c r="F886" s="3">
        <v>45725</v>
      </c>
      <c r="G886" s="3" t="str">
        <f>TEXT(Table1[[#This Row],[Date]],"dddd")</f>
        <v>Sunday</v>
      </c>
      <c r="H886" s="3" t="str">
        <f>TEXT(Table1[[#This Row],[Date]],"mmmm")</f>
        <v>March</v>
      </c>
      <c r="I886" s="3" t="str">
        <f>TEXT(Table1[[#This Row],[Date]],"yyyy")</f>
        <v>2025</v>
      </c>
      <c r="J886" t="s">
        <v>3062</v>
      </c>
      <c r="K886">
        <v>30</v>
      </c>
      <c r="L886">
        <v>83.41</v>
      </c>
      <c r="M886">
        <v>2502.3000000000002</v>
      </c>
      <c r="O886" t="s">
        <v>105</v>
      </c>
      <c r="P886" t="s">
        <v>9529</v>
      </c>
      <c r="Q886" t="s">
        <v>31</v>
      </c>
      <c r="R886">
        <v>2.8</v>
      </c>
      <c r="S886" t="str">
        <f>IF(Table1[Audit_Score]&gt;3,"Excellent",IF(Table1[Audit_Score]&gt;=2,"Good","Poor"))</f>
        <v>Good</v>
      </c>
      <c r="T886" t="s">
        <v>3063</v>
      </c>
    </row>
    <row r="887" spans="1:21" x14ac:dyDescent="0.3">
      <c r="A887" t="s">
        <v>3064</v>
      </c>
      <c r="B887" t="s">
        <v>1588</v>
      </c>
      <c r="C887" t="s">
        <v>64</v>
      </c>
      <c r="D887" t="s">
        <v>45</v>
      </c>
      <c r="E887" t="s">
        <v>65</v>
      </c>
      <c r="F887" s="3">
        <v>45478</v>
      </c>
      <c r="G887" s="3" t="str">
        <f>TEXT(Table1[[#This Row],[Date]],"dddd")</f>
        <v>Friday</v>
      </c>
      <c r="H887" s="3" t="str">
        <f>TEXT(Table1[[#This Row],[Date]],"mmmm")</f>
        <v>July</v>
      </c>
      <c r="I887" s="3" t="str">
        <f>TEXT(Table1[[#This Row],[Date]],"yyyy")</f>
        <v>2024</v>
      </c>
      <c r="J887" t="s">
        <v>312</v>
      </c>
      <c r="K887">
        <v>4</v>
      </c>
      <c r="L887">
        <f>VLOOKUP(Field_Sales_Data!J:J,Product_Info!A:H,7,0)</f>
        <v>0</v>
      </c>
      <c r="M887">
        <v>846.44</v>
      </c>
      <c r="O887" t="s">
        <v>22</v>
      </c>
      <c r="P887" t="s">
        <v>9528</v>
      </c>
      <c r="Q887" t="s">
        <v>31</v>
      </c>
      <c r="R887">
        <v>2.7</v>
      </c>
      <c r="S887" t="str">
        <f>IF(Table1[Audit_Score]&gt;3,"Excellent",IF(Table1[Audit_Score]&gt;=2,"Good","Poor"))</f>
        <v>Good</v>
      </c>
      <c r="T887" t="s">
        <v>3065</v>
      </c>
      <c r="U887" t="s">
        <v>41</v>
      </c>
    </row>
    <row r="888" spans="1:21" x14ac:dyDescent="0.3">
      <c r="A888" t="s">
        <v>3066</v>
      </c>
      <c r="B888" t="s">
        <v>2028</v>
      </c>
      <c r="C888" t="s">
        <v>1070</v>
      </c>
      <c r="D888" t="s">
        <v>19</v>
      </c>
      <c r="E888" t="s">
        <v>20</v>
      </c>
      <c r="F888" s="3">
        <v>45576</v>
      </c>
      <c r="G888" s="3" t="str">
        <f>TEXT(Table1[[#This Row],[Date]],"dddd")</f>
        <v>Friday</v>
      </c>
      <c r="H888" s="3" t="str">
        <f>TEXT(Table1[[#This Row],[Date]],"mmmm")</f>
        <v>October</v>
      </c>
      <c r="I888" s="3" t="str">
        <f>TEXT(Table1[[#This Row],[Date]],"yyyy")</f>
        <v>2024</v>
      </c>
      <c r="J888" t="s">
        <v>3067</v>
      </c>
      <c r="K888">
        <v>10</v>
      </c>
      <c r="L888">
        <v>226.51</v>
      </c>
      <c r="M888">
        <v>2265.1</v>
      </c>
      <c r="O888" t="s">
        <v>22</v>
      </c>
      <c r="P888" t="s">
        <v>9528</v>
      </c>
      <c r="Q888" t="s">
        <v>31</v>
      </c>
      <c r="R888">
        <v>2.6</v>
      </c>
      <c r="S888" t="str">
        <f>IF(Table1[Audit_Score]&gt;3,"Excellent",IF(Table1[Audit_Score]&gt;=2,"Good","Poor"))</f>
        <v>Good</v>
      </c>
      <c r="T888" t="s">
        <v>3068</v>
      </c>
    </row>
    <row r="889" spans="1:21" x14ac:dyDescent="0.3">
      <c r="A889" t="s">
        <v>3069</v>
      </c>
      <c r="B889" t="s">
        <v>196</v>
      </c>
      <c r="C889" t="s">
        <v>2080</v>
      </c>
      <c r="D889" t="s">
        <v>78</v>
      </c>
      <c r="E889" t="s">
        <v>103</v>
      </c>
      <c r="F889" s="3">
        <v>45483</v>
      </c>
      <c r="G889" s="3" t="str">
        <f>TEXT(Table1[[#This Row],[Date]],"dddd")</f>
        <v>Wednesday</v>
      </c>
      <c r="H889" s="3" t="str">
        <f>TEXT(Table1[[#This Row],[Date]],"mmmm")</f>
        <v>July</v>
      </c>
      <c r="I889" s="3" t="str">
        <f>TEXT(Table1[[#This Row],[Date]],"yyyy")</f>
        <v>2024</v>
      </c>
      <c r="J889" t="s">
        <v>886</v>
      </c>
      <c r="K889">
        <v>4</v>
      </c>
      <c r="L889">
        <v>316.60000000000002</v>
      </c>
      <c r="M889">
        <v>1266.4000000000001</v>
      </c>
      <c r="O889" t="s">
        <v>48</v>
      </c>
      <c r="P889" t="s">
        <v>9528</v>
      </c>
      <c r="Q889" t="s">
        <v>31</v>
      </c>
      <c r="R889">
        <v>2.5</v>
      </c>
      <c r="S889" t="str">
        <f>IF(Table1[Audit_Score]&gt;3,"Excellent",IF(Table1[Audit_Score]&gt;=2,"Good","Poor"))</f>
        <v>Good</v>
      </c>
      <c r="T889" t="s">
        <v>3070</v>
      </c>
      <c r="U889" t="s">
        <v>41</v>
      </c>
    </row>
    <row r="890" spans="1:21" x14ac:dyDescent="0.3">
      <c r="A890" t="s">
        <v>3071</v>
      </c>
      <c r="B890" t="s">
        <v>361</v>
      </c>
      <c r="C890" t="s">
        <v>1277</v>
      </c>
      <c r="D890" t="s">
        <v>45</v>
      </c>
      <c r="E890" t="s">
        <v>46</v>
      </c>
      <c r="F890" s="3">
        <v>45439</v>
      </c>
      <c r="G890" s="3" t="str">
        <f>TEXT(Table1[[#This Row],[Date]],"dddd")</f>
        <v>Monday</v>
      </c>
      <c r="H890" s="3" t="str">
        <f>TEXT(Table1[[#This Row],[Date]],"mmmm")</f>
        <v>May</v>
      </c>
      <c r="I890" s="3" t="str">
        <f>TEXT(Table1[[#This Row],[Date]],"yyyy")</f>
        <v>2024</v>
      </c>
      <c r="J890" t="s">
        <v>3072</v>
      </c>
      <c r="K890">
        <v>14</v>
      </c>
      <c r="L890">
        <v>241.42</v>
      </c>
      <c r="M890">
        <v>3379.88</v>
      </c>
      <c r="O890" t="s">
        <v>39</v>
      </c>
      <c r="P890" t="s">
        <v>9528</v>
      </c>
      <c r="Q890" t="s">
        <v>31</v>
      </c>
      <c r="R890">
        <v>3.2</v>
      </c>
      <c r="S890" t="str">
        <f>IF(Table1[Audit_Score]&gt;3,"Excellent",IF(Table1[Audit_Score]&gt;=2,"Good","Poor"))</f>
        <v>Excellent</v>
      </c>
      <c r="T890" t="s">
        <v>3073</v>
      </c>
    </row>
    <row r="891" spans="1:21" x14ac:dyDescent="0.3">
      <c r="A891" t="s">
        <v>3074</v>
      </c>
      <c r="B891" t="s">
        <v>213</v>
      </c>
      <c r="C891" t="s">
        <v>3075</v>
      </c>
      <c r="D891" t="s">
        <v>58</v>
      </c>
      <c r="E891" t="s">
        <v>244</v>
      </c>
      <c r="F891" s="3">
        <v>45734</v>
      </c>
      <c r="G891" s="3" t="str">
        <f>TEXT(Table1[[#This Row],[Date]],"dddd")</f>
        <v>Tuesday</v>
      </c>
      <c r="H891" s="3" t="str">
        <f>TEXT(Table1[[#This Row],[Date]],"mmmm")</f>
        <v>March</v>
      </c>
      <c r="I891" s="3" t="str">
        <f>TEXT(Table1[[#This Row],[Date]],"yyyy")</f>
        <v>2025</v>
      </c>
      <c r="J891" t="s">
        <v>1944</v>
      </c>
      <c r="K891">
        <v>16</v>
      </c>
      <c r="L891">
        <v>16.68</v>
      </c>
      <c r="M891">
        <v>266.88</v>
      </c>
      <c r="O891" t="s">
        <v>48</v>
      </c>
      <c r="P891" t="s">
        <v>9529</v>
      </c>
      <c r="Q891" t="s">
        <v>87</v>
      </c>
      <c r="R891">
        <v>4.4000000000000004</v>
      </c>
      <c r="S891" t="str">
        <f>IF(Table1[Audit_Score]&gt;3,"Excellent",IF(Table1[Audit_Score]&gt;=2,"Good","Poor"))</f>
        <v>Excellent</v>
      </c>
      <c r="T891" t="s">
        <v>3076</v>
      </c>
    </row>
    <row r="892" spans="1:21" x14ac:dyDescent="0.3">
      <c r="A892" t="s">
        <v>3077</v>
      </c>
      <c r="B892" t="s">
        <v>517</v>
      </c>
      <c r="C892" t="s">
        <v>1002</v>
      </c>
      <c r="D892" t="s">
        <v>78</v>
      </c>
      <c r="E892" t="s">
        <v>103</v>
      </c>
      <c r="F892" s="3">
        <v>45913</v>
      </c>
      <c r="G892" s="3" t="str">
        <f>TEXT(Table1[[#This Row],[Date]],"dddd")</f>
        <v>Saturday</v>
      </c>
      <c r="H892" s="3" t="str">
        <f>TEXT(Table1[[#This Row],[Date]],"mmmm")</f>
        <v>September</v>
      </c>
      <c r="I892" s="3" t="str">
        <f>TEXT(Table1[[#This Row],[Date]],"yyyy")</f>
        <v>2025</v>
      </c>
      <c r="J892" t="s">
        <v>2746</v>
      </c>
      <c r="K892">
        <v>6</v>
      </c>
      <c r="L892">
        <v>162.63999999999999</v>
      </c>
      <c r="M892">
        <v>975.84</v>
      </c>
      <c r="O892" t="s">
        <v>22</v>
      </c>
      <c r="P892" t="s">
        <v>9528</v>
      </c>
      <c r="Q892" t="s">
        <v>31</v>
      </c>
      <c r="R892">
        <v>4.3</v>
      </c>
      <c r="S892" t="str">
        <f>IF(Table1[Audit_Score]&gt;3,"Excellent",IF(Table1[Audit_Score]&gt;=2,"Good","Poor"))</f>
        <v>Excellent</v>
      </c>
      <c r="T892" t="s">
        <v>3078</v>
      </c>
    </row>
    <row r="893" spans="1:21" x14ac:dyDescent="0.3">
      <c r="A893" t="s">
        <v>3079</v>
      </c>
      <c r="B893" t="s">
        <v>1094</v>
      </c>
      <c r="C893" t="s">
        <v>1500</v>
      </c>
      <c r="D893" t="s">
        <v>19</v>
      </c>
      <c r="E893" t="s">
        <v>20</v>
      </c>
      <c r="F893" s="3">
        <v>45610</v>
      </c>
      <c r="G893" s="3" t="str">
        <f>TEXT(Table1[[#This Row],[Date]],"dddd")</f>
        <v>Thursday</v>
      </c>
      <c r="H893" s="3" t="str">
        <f>TEXT(Table1[[#This Row],[Date]],"mmmm")</f>
        <v>November</v>
      </c>
      <c r="I893" s="3" t="str">
        <f>TEXT(Table1[[#This Row],[Date]],"yyyy")</f>
        <v>2024</v>
      </c>
      <c r="J893" t="s">
        <v>1271</v>
      </c>
      <c r="K893">
        <v>31</v>
      </c>
      <c r="L893">
        <v>310.3</v>
      </c>
      <c r="M893">
        <v>9619.2999999999993</v>
      </c>
      <c r="O893" t="s">
        <v>39</v>
      </c>
      <c r="P893" t="s">
        <v>9528</v>
      </c>
      <c r="Q893" t="s">
        <v>31</v>
      </c>
      <c r="R893">
        <v>1.2</v>
      </c>
      <c r="S893" t="str">
        <f>IF(Table1[Audit_Score]&gt;3,"Excellent",IF(Table1[Audit_Score]&gt;=2,"Good","Poor"))</f>
        <v>Poor</v>
      </c>
      <c r="T893" t="s">
        <v>3080</v>
      </c>
    </row>
    <row r="894" spans="1:21" x14ac:dyDescent="0.3">
      <c r="A894" t="s">
        <v>3081</v>
      </c>
      <c r="B894" t="s">
        <v>700</v>
      </c>
      <c r="C894" t="s">
        <v>1235</v>
      </c>
      <c r="D894" t="s">
        <v>78</v>
      </c>
      <c r="E894" t="s">
        <v>110</v>
      </c>
      <c r="F894" s="3">
        <v>45989</v>
      </c>
      <c r="G894" s="3" t="str">
        <f>TEXT(Table1[[#This Row],[Date]],"dddd")</f>
        <v>Friday</v>
      </c>
      <c r="H894" s="3" t="str">
        <f>TEXT(Table1[[#This Row],[Date]],"mmmm")</f>
        <v>November</v>
      </c>
      <c r="I894" s="3" t="str">
        <f>TEXT(Table1[[#This Row],[Date]],"yyyy")</f>
        <v>2025</v>
      </c>
      <c r="J894" t="s">
        <v>2577</v>
      </c>
      <c r="K894">
        <v>27</v>
      </c>
      <c r="L894">
        <v>196.15</v>
      </c>
      <c r="M894">
        <v>5296.05</v>
      </c>
      <c r="O894" t="s">
        <v>30</v>
      </c>
      <c r="P894" t="s">
        <v>9528</v>
      </c>
      <c r="Q894" t="s">
        <v>31</v>
      </c>
      <c r="R894">
        <v>3</v>
      </c>
      <c r="S894" t="str">
        <f>IF(Table1[Audit_Score]&gt;3,"Excellent",IF(Table1[Audit_Score]&gt;=2,"Good","Poor"))</f>
        <v>Good</v>
      </c>
      <c r="T894" t="s">
        <v>3082</v>
      </c>
    </row>
    <row r="895" spans="1:21" x14ac:dyDescent="0.3">
      <c r="A895" t="s">
        <v>3083</v>
      </c>
      <c r="B895" t="s">
        <v>17</v>
      </c>
      <c r="C895" t="s">
        <v>3084</v>
      </c>
      <c r="D895" t="s">
        <v>78</v>
      </c>
      <c r="E895" t="s">
        <v>122</v>
      </c>
      <c r="F895" s="3">
        <v>45919</v>
      </c>
      <c r="G895" s="3" t="str">
        <f>TEXT(Table1[[#This Row],[Date]],"dddd")</f>
        <v>Friday</v>
      </c>
      <c r="H895" s="3" t="str">
        <f>TEXT(Table1[[#This Row],[Date]],"mmmm")</f>
        <v>September</v>
      </c>
      <c r="I895" s="3" t="str">
        <f>TEXT(Table1[[#This Row],[Date]],"yyyy")</f>
        <v>2025</v>
      </c>
      <c r="J895" t="s">
        <v>1200</v>
      </c>
      <c r="K895">
        <v>43</v>
      </c>
      <c r="L895">
        <v>289.67</v>
      </c>
      <c r="M895">
        <v>12455.81</v>
      </c>
      <c r="O895" t="s">
        <v>67</v>
      </c>
      <c r="P895" t="s">
        <v>9529</v>
      </c>
      <c r="Q895" t="s">
        <v>31</v>
      </c>
      <c r="R895">
        <v>3</v>
      </c>
      <c r="S895" t="str">
        <f>IF(Table1[Audit_Score]&gt;3,"Excellent",IF(Table1[Audit_Score]&gt;=2,"Good","Poor"))</f>
        <v>Good</v>
      </c>
      <c r="T895" t="s">
        <v>3085</v>
      </c>
      <c r="U895" t="s">
        <v>41</v>
      </c>
    </row>
    <row r="896" spans="1:21" x14ac:dyDescent="0.3">
      <c r="A896" t="s">
        <v>3086</v>
      </c>
      <c r="B896" t="s">
        <v>174</v>
      </c>
      <c r="C896" t="s">
        <v>1193</v>
      </c>
      <c r="D896" t="s">
        <v>45</v>
      </c>
      <c r="E896" t="s">
        <v>65</v>
      </c>
      <c r="F896" s="3">
        <v>45512</v>
      </c>
      <c r="G896" s="3" t="str">
        <f>TEXT(Table1[[#This Row],[Date]],"dddd")</f>
        <v>Thursday</v>
      </c>
      <c r="H896" s="3" t="str">
        <f>TEXT(Table1[[#This Row],[Date]],"mmmm")</f>
        <v>August</v>
      </c>
      <c r="I896" s="3" t="str">
        <f>TEXT(Table1[[#This Row],[Date]],"yyyy")</f>
        <v>2024</v>
      </c>
      <c r="J896" t="s">
        <v>3087</v>
      </c>
      <c r="K896">
        <v>37</v>
      </c>
      <c r="L896">
        <v>107.81</v>
      </c>
      <c r="M896">
        <v>3988.97</v>
      </c>
      <c r="O896" t="s">
        <v>30</v>
      </c>
      <c r="P896" t="s">
        <v>9528</v>
      </c>
      <c r="Q896" t="s">
        <v>31</v>
      </c>
      <c r="R896">
        <v>3.1</v>
      </c>
      <c r="S896" t="str">
        <f>IF(Table1[Audit_Score]&gt;3,"Excellent",IF(Table1[Audit_Score]&gt;=2,"Good","Poor"))</f>
        <v>Excellent</v>
      </c>
      <c r="T896" t="s">
        <v>3088</v>
      </c>
      <c r="U896" t="s">
        <v>41</v>
      </c>
    </row>
    <row r="897" spans="1:21" x14ac:dyDescent="0.3">
      <c r="A897" t="s">
        <v>3089</v>
      </c>
      <c r="B897" t="s">
        <v>1472</v>
      </c>
      <c r="C897" t="s">
        <v>994</v>
      </c>
      <c r="D897" t="s">
        <v>19</v>
      </c>
      <c r="E897" t="s">
        <v>198</v>
      </c>
      <c r="F897" s="3">
        <v>45497</v>
      </c>
      <c r="G897" s="3" t="str">
        <f>TEXT(Table1[[#This Row],[Date]],"dddd")</f>
        <v>Wednesday</v>
      </c>
      <c r="H897" s="3" t="str">
        <f>TEXT(Table1[[#This Row],[Date]],"mmmm")</f>
        <v>July</v>
      </c>
      <c r="I897" s="3" t="str">
        <f>TEXT(Table1[[#This Row],[Date]],"yyyy")</f>
        <v>2024</v>
      </c>
      <c r="J897" t="s">
        <v>3090</v>
      </c>
      <c r="K897">
        <v>9</v>
      </c>
      <c r="L897">
        <v>75.180000000000007</v>
      </c>
      <c r="M897">
        <v>676.62</v>
      </c>
      <c r="O897" t="s">
        <v>67</v>
      </c>
      <c r="P897" t="s">
        <v>9529</v>
      </c>
      <c r="Q897" t="s">
        <v>87</v>
      </c>
      <c r="R897">
        <v>2.1</v>
      </c>
      <c r="S897" t="str">
        <f>IF(Table1[Audit_Score]&gt;3,"Excellent",IF(Table1[Audit_Score]&gt;=2,"Good","Poor"))</f>
        <v>Good</v>
      </c>
      <c r="T897" t="s">
        <v>3091</v>
      </c>
    </row>
    <row r="898" spans="1:21" x14ac:dyDescent="0.3">
      <c r="A898" t="s">
        <v>3092</v>
      </c>
      <c r="B898" t="s">
        <v>1090</v>
      </c>
      <c r="C898" t="s">
        <v>1997</v>
      </c>
      <c r="D898" t="s">
        <v>58</v>
      </c>
      <c r="E898" t="s">
        <v>244</v>
      </c>
      <c r="F898" s="3">
        <v>45625</v>
      </c>
      <c r="G898" s="3" t="str">
        <f>TEXT(Table1[[#This Row],[Date]],"dddd")</f>
        <v>Friday</v>
      </c>
      <c r="H898" s="3" t="str">
        <f>TEXT(Table1[[#This Row],[Date]],"mmmm")</f>
        <v>November</v>
      </c>
      <c r="I898" s="3" t="str">
        <f>TEXT(Table1[[#This Row],[Date]],"yyyy")</f>
        <v>2024</v>
      </c>
      <c r="J898" t="s">
        <v>3093</v>
      </c>
      <c r="K898">
        <v>23</v>
      </c>
      <c r="L898">
        <v>156.66</v>
      </c>
      <c r="M898">
        <v>3603.18</v>
      </c>
      <c r="O898" t="s">
        <v>30</v>
      </c>
      <c r="P898" t="s">
        <v>9528</v>
      </c>
      <c r="Q898" t="s">
        <v>31</v>
      </c>
      <c r="R898">
        <v>2.9</v>
      </c>
      <c r="S898" t="str">
        <f>IF(Table1[Audit_Score]&gt;3,"Excellent",IF(Table1[Audit_Score]&gt;=2,"Good","Poor"))</f>
        <v>Good</v>
      </c>
      <c r="T898" t="s">
        <v>3094</v>
      </c>
    </row>
    <row r="899" spans="1:21" x14ac:dyDescent="0.3">
      <c r="A899" t="s">
        <v>3095</v>
      </c>
      <c r="B899" t="s">
        <v>544</v>
      </c>
      <c r="C899" t="s">
        <v>1336</v>
      </c>
      <c r="D899" t="s">
        <v>19</v>
      </c>
      <c r="E899" t="s">
        <v>187</v>
      </c>
      <c r="F899" s="3">
        <v>45377</v>
      </c>
      <c r="G899" s="3" t="str">
        <f>TEXT(Table1[[#This Row],[Date]],"dddd")</f>
        <v>Tuesday</v>
      </c>
      <c r="H899" s="3" t="str">
        <f>TEXT(Table1[[#This Row],[Date]],"mmmm")</f>
        <v>March</v>
      </c>
      <c r="I899" s="3" t="str">
        <f>TEXT(Table1[[#This Row],[Date]],"yyyy")</f>
        <v>2024</v>
      </c>
      <c r="J899" t="s">
        <v>3096</v>
      </c>
      <c r="K899">
        <v>48</v>
      </c>
      <c r="L899">
        <v>288.70999999999998</v>
      </c>
      <c r="M899">
        <v>13858.08</v>
      </c>
      <c r="O899" t="s">
        <v>105</v>
      </c>
      <c r="P899" t="s">
        <v>9528</v>
      </c>
      <c r="Q899" t="s">
        <v>31</v>
      </c>
      <c r="R899">
        <v>2.7</v>
      </c>
      <c r="S899" t="str">
        <f>IF(Table1[Audit_Score]&gt;3,"Excellent",IF(Table1[Audit_Score]&gt;=2,"Good","Poor"))</f>
        <v>Good</v>
      </c>
      <c r="T899" t="s">
        <v>3097</v>
      </c>
      <c r="U899" t="s">
        <v>41</v>
      </c>
    </row>
    <row r="900" spans="1:21" x14ac:dyDescent="0.3">
      <c r="A900" t="s">
        <v>3098</v>
      </c>
      <c r="B900" t="s">
        <v>1001</v>
      </c>
      <c r="C900" t="s">
        <v>329</v>
      </c>
      <c r="D900" t="s">
        <v>58</v>
      </c>
      <c r="E900" t="s">
        <v>181</v>
      </c>
      <c r="F900" s="3">
        <v>45324</v>
      </c>
      <c r="G900" s="3" t="str">
        <f>TEXT(Table1[[#This Row],[Date]],"dddd")</f>
        <v>Friday</v>
      </c>
      <c r="H900" s="3" t="str">
        <f>TEXT(Table1[[#This Row],[Date]],"mmmm")</f>
        <v>February</v>
      </c>
      <c r="I900" s="3" t="str">
        <f>TEXT(Table1[[#This Row],[Date]],"yyyy")</f>
        <v>2024</v>
      </c>
      <c r="J900" t="s">
        <v>2439</v>
      </c>
      <c r="K900">
        <v>35</v>
      </c>
      <c r="L900">
        <v>118.58</v>
      </c>
      <c r="M900">
        <v>4150.3</v>
      </c>
      <c r="O900" t="s">
        <v>48</v>
      </c>
      <c r="P900" t="s">
        <v>9529</v>
      </c>
      <c r="Q900" t="s">
        <v>31</v>
      </c>
      <c r="R900">
        <v>2.4</v>
      </c>
      <c r="S900" t="str">
        <f>IF(Table1[Audit_Score]&gt;3,"Excellent",IF(Table1[Audit_Score]&gt;=2,"Good","Poor"))</f>
        <v>Good</v>
      </c>
      <c r="T900" t="s">
        <v>3099</v>
      </c>
    </row>
    <row r="901" spans="1:21" x14ac:dyDescent="0.3">
      <c r="A901" t="s">
        <v>3100</v>
      </c>
      <c r="B901" t="s">
        <v>708</v>
      </c>
      <c r="C901" t="s">
        <v>1374</v>
      </c>
      <c r="D901" t="s">
        <v>19</v>
      </c>
      <c r="E901" t="s">
        <v>28</v>
      </c>
      <c r="F901" s="3">
        <v>45958</v>
      </c>
      <c r="G901" s="3" t="str">
        <f>TEXT(Table1[[#This Row],[Date]],"dddd")</f>
        <v>Tuesday</v>
      </c>
      <c r="H901" s="3" t="str">
        <f>TEXT(Table1[[#This Row],[Date]],"mmmm")</f>
        <v>October</v>
      </c>
      <c r="I901" s="3" t="str">
        <f>TEXT(Table1[[#This Row],[Date]],"yyyy")</f>
        <v>2025</v>
      </c>
      <c r="J901" t="s">
        <v>3101</v>
      </c>
      <c r="K901">
        <v>24</v>
      </c>
      <c r="L901">
        <v>199.08</v>
      </c>
      <c r="M901">
        <v>4777.92</v>
      </c>
      <c r="O901" t="s">
        <v>22</v>
      </c>
      <c r="P901" t="s">
        <v>9528</v>
      </c>
      <c r="Q901" t="s">
        <v>31</v>
      </c>
      <c r="R901">
        <v>3.1</v>
      </c>
      <c r="S901" t="str">
        <f>IF(Table1[Audit_Score]&gt;3,"Excellent",IF(Table1[Audit_Score]&gt;=2,"Good","Poor"))</f>
        <v>Excellent</v>
      </c>
      <c r="T901" t="s">
        <v>3102</v>
      </c>
    </row>
    <row r="902" spans="1:21" x14ac:dyDescent="0.3">
      <c r="A902" t="s">
        <v>3103</v>
      </c>
      <c r="B902" t="s">
        <v>191</v>
      </c>
      <c r="C902" t="s">
        <v>3104</v>
      </c>
      <c r="D902" t="s">
        <v>19</v>
      </c>
      <c r="E902" t="s">
        <v>28</v>
      </c>
      <c r="F902" s="3">
        <v>45830</v>
      </c>
      <c r="G902" s="3" t="str">
        <f>TEXT(Table1[[#This Row],[Date]],"dddd")</f>
        <v>Sunday</v>
      </c>
      <c r="H902" s="3" t="str">
        <f>TEXT(Table1[[#This Row],[Date]],"mmmm")</f>
        <v>June</v>
      </c>
      <c r="I902" s="3" t="str">
        <f>TEXT(Table1[[#This Row],[Date]],"yyyy")</f>
        <v>2025</v>
      </c>
      <c r="J902" t="s">
        <v>3105</v>
      </c>
      <c r="K902">
        <v>39</v>
      </c>
      <c r="L902">
        <v>106.63</v>
      </c>
      <c r="M902">
        <v>4158.57</v>
      </c>
      <c r="O902" t="s">
        <v>39</v>
      </c>
      <c r="P902" t="s">
        <v>9528</v>
      </c>
      <c r="Q902" t="s">
        <v>23</v>
      </c>
      <c r="R902">
        <v>4</v>
      </c>
      <c r="S902" t="str">
        <f>IF(Table1[Audit_Score]&gt;3,"Excellent",IF(Table1[Audit_Score]&gt;=2,"Good","Poor"))</f>
        <v>Excellent</v>
      </c>
      <c r="T902" t="s">
        <v>3106</v>
      </c>
    </row>
    <row r="903" spans="1:21" x14ac:dyDescent="0.3">
      <c r="A903" t="s">
        <v>3107</v>
      </c>
      <c r="B903" t="s">
        <v>576</v>
      </c>
      <c r="C903" t="s">
        <v>2450</v>
      </c>
      <c r="D903" t="s">
        <v>78</v>
      </c>
      <c r="E903" t="s">
        <v>132</v>
      </c>
      <c r="F903" s="3">
        <v>45331</v>
      </c>
      <c r="G903" s="3" t="str">
        <f>TEXT(Table1[[#This Row],[Date]],"dddd")</f>
        <v>Friday</v>
      </c>
      <c r="H903" s="3" t="str">
        <f>TEXT(Table1[[#This Row],[Date]],"mmmm")</f>
        <v>February</v>
      </c>
      <c r="I903" s="3" t="str">
        <f>TEXT(Table1[[#This Row],[Date]],"yyyy")</f>
        <v>2024</v>
      </c>
      <c r="J903" t="s">
        <v>3108</v>
      </c>
      <c r="K903">
        <v>10</v>
      </c>
      <c r="L903">
        <v>46.15</v>
      </c>
      <c r="M903">
        <v>461.5</v>
      </c>
      <c r="O903" t="s">
        <v>48</v>
      </c>
      <c r="P903" t="s">
        <v>9528</v>
      </c>
      <c r="Q903" t="s">
        <v>31</v>
      </c>
      <c r="R903">
        <v>1.8</v>
      </c>
      <c r="S903" t="str">
        <f>IF(Table1[Audit_Score]&gt;3,"Excellent",IF(Table1[Audit_Score]&gt;=2,"Good","Poor"))</f>
        <v>Poor</v>
      </c>
      <c r="T903" t="s">
        <v>3109</v>
      </c>
    </row>
    <row r="904" spans="1:21" x14ac:dyDescent="0.3">
      <c r="A904" t="s">
        <v>3110</v>
      </c>
      <c r="B904" t="s">
        <v>1688</v>
      </c>
      <c r="C904" t="s">
        <v>1235</v>
      </c>
      <c r="D904" t="s">
        <v>78</v>
      </c>
      <c r="E904" t="s">
        <v>110</v>
      </c>
      <c r="F904" s="3">
        <v>45583</v>
      </c>
      <c r="G904" s="3" t="str">
        <f>TEXT(Table1[[#This Row],[Date]],"dddd")</f>
        <v>Friday</v>
      </c>
      <c r="H904" s="3" t="str">
        <f>TEXT(Table1[[#This Row],[Date]],"mmmm")</f>
        <v>October</v>
      </c>
      <c r="I904" s="3" t="str">
        <f>TEXT(Table1[[#This Row],[Date]],"yyyy")</f>
        <v>2024</v>
      </c>
      <c r="J904" t="s">
        <v>1465</v>
      </c>
      <c r="K904">
        <v>25</v>
      </c>
      <c r="L904">
        <v>243.28</v>
      </c>
      <c r="M904">
        <v>6082</v>
      </c>
      <c r="O904" t="s">
        <v>39</v>
      </c>
      <c r="P904" t="s">
        <v>9529</v>
      </c>
      <c r="Q904" t="s">
        <v>31</v>
      </c>
      <c r="R904">
        <v>3.9</v>
      </c>
      <c r="S904" t="str">
        <f>IF(Table1[Audit_Score]&gt;3,"Excellent",IF(Table1[Audit_Score]&gt;=2,"Good","Poor"))</f>
        <v>Excellent</v>
      </c>
      <c r="T904" t="s">
        <v>3111</v>
      </c>
      <c r="U904" t="s">
        <v>41</v>
      </c>
    </row>
    <row r="905" spans="1:21" x14ac:dyDescent="0.3">
      <c r="A905" t="s">
        <v>3112</v>
      </c>
      <c r="B905" t="s">
        <v>1051</v>
      </c>
      <c r="C905" t="s">
        <v>835</v>
      </c>
      <c r="D905" t="s">
        <v>19</v>
      </c>
      <c r="E905" t="s">
        <v>92</v>
      </c>
      <c r="F905" s="3">
        <v>45984</v>
      </c>
      <c r="G905" s="3" t="str">
        <f>TEXT(Table1[[#This Row],[Date]],"dddd")</f>
        <v>Sunday</v>
      </c>
      <c r="H905" s="3" t="str">
        <f>TEXT(Table1[[#This Row],[Date]],"mmmm")</f>
        <v>November</v>
      </c>
      <c r="I905" s="3" t="str">
        <f>TEXT(Table1[[#This Row],[Date]],"yyyy")</f>
        <v>2025</v>
      </c>
      <c r="J905" t="s">
        <v>3113</v>
      </c>
      <c r="K905">
        <v>6</v>
      </c>
      <c r="L905">
        <v>114.05</v>
      </c>
      <c r="M905">
        <v>684.3</v>
      </c>
      <c r="O905" t="s">
        <v>22</v>
      </c>
      <c r="P905" t="s">
        <v>9528</v>
      </c>
      <c r="Q905" t="s">
        <v>87</v>
      </c>
      <c r="R905">
        <v>1.9</v>
      </c>
      <c r="S905" t="str">
        <f>IF(Table1[Audit_Score]&gt;3,"Excellent",IF(Table1[Audit_Score]&gt;=2,"Good","Poor"))</f>
        <v>Poor</v>
      </c>
      <c r="T905" t="s">
        <v>3114</v>
      </c>
    </row>
    <row r="906" spans="1:21" x14ac:dyDescent="0.3">
      <c r="A906" t="s">
        <v>3115</v>
      </c>
      <c r="B906" t="s">
        <v>3116</v>
      </c>
      <c r="C906" t="s">
        <v>1399</v>
      </c>
      <c r="D906" t="s">
        <v>19</v>
      </c>
      <c r="E906" t="s">
        <v>28</v>
      </c>
      <c r="F906" s="3">
        <v>45550</v>
      </c>
      <c r="G906" s="3" t="str">
        <f>TEXT(Table1[[#This Row],[Date]],"dddd")</f>
        <v>Sunday</v>
      </c>
      <c r="H906" s="3" t="str">
        <f>TEXT(Table1[[#This Row],[Date]],"mmmm")</f>
        <v>September</v>
      </c>
      <c r="I906" s="3" t="str">
        <f>TEXT(Table1[[#This Row],[Date]],"yyyy")</f>
        <v>2024</v>
      </c>
      <c r="J906" t="s">
        <v>3117</v>
      </c>
      <c r="K906">
        <v>23</v>
      </c>
      <c r="L906">
        <v>360.85</v>
      </c>
      <c r="M906">
        <v>8299.5499999999993</v>
      </c>
      <c r="O906" t="s">
        <v>39</v>
      </c>
      <c r="P906" t="s">
        <v>9528</v>
      </c>
      <c r="Q906" t="s">
        <v>31</v>
      </c>
      <c r="R906">
        <v>1.2</v>
      </c>
      <c r="S906" t="str">
        <f>IF(Table1[Audit_Score]&gt;3,"Excellent",IF(Table1[Audit_Score]&gt;=2,"Good","Poor"))</f>
        <v>Poor</v>
      </c>
      <c r="T906" t="s">
        <v>3118</v>
      </c>
    </row>
    <row r="907" spans="1:21" x14ac:dyDescent="0.3">
      <c r="A907" t="s">
        <v>3119</v>
      </c>
      <c r="B907" t="s">
        <v>834</v>
      </c>
      <c r="C907" t="s">
        <v>2507</v>
      </c>
      <c r="D907" t="s">
        <v>36</v>
      </c>
      <c r="E907" t="s">
        <v>72</v>
      </c>
      <c r="F907" s="3">
        <v>45538</v>
      </c>
      <c r="G907" s="3" t="str">
        <f>TEXT(Table1[[#This Row],[Date]],"dddd")</f>
        <v>Tuesday</v>
      </c>
      <c r="H907" s="3" t="str">
        <f>TEXT(Table1[[#This Row],[Date]],"mmmm")</f>
        <v>September</v>
      </c>
      <c r="I907" s="3" t="str">
        <f>TEXT(Table1[[#This Row],[Date]],"yyyy")</f>
        <v>2024</v>
      </c>
      <c r="J907" t="s">
        <v>3120</v>
      </c>
      <c r="K907">
        <v>47</v>
      </c>
      <c r="L907">
        <v>395.71</v>
      </c>
      <c r="M907">
        <v>18598.37</v>
      </c>
      <c r="O907" t="s">
        <v>48</v>
      </c>
      <c r="P907" t="s">
        <v>9528</v>
      </c>
      <c r="Q907" t="s">
        <v>23</v>
      </c>
      <c r="R907">
        <v>4.5999999999999996</v>
      </c>
      <c r="S907" t="str">
        <f>IF(Table1[Audit_Score]&gt;3,"Excellent",IF(Table1[Audit_Score]&gt;=2,"Good","Poor"))</f>
        <v>Excellent</v>
      </c>
      <c r="T907" t="s">
        <v>3121</v>
      </c>
    </row>
    <row r="908" spans="1:21" x14ac:dyDescent="0.3">
      <c r="A908" t="s">
        <v>3122</v>
      </c>
      <c r="B908" t="s">
        <v>1772</v>
      </c>
      <c r="C908" t="s">
        <v>121</v>
      </c>
      <c r="D908" t="s">
        <v>78</v>
      </c>
      <c r="E908" t="s">
        <v>122</v>
      </c>
      <c r="F908" s="3">
        <v>45494</v>
      </c>
      <c r="G908" s="3" t="str">
        <f>TEXT(Table1[[#This Row],[Date]],"dddd")</f>
        <v>Sunday</v>
      </c>
      <c r="H908" s="3" t="str">
        <f>TEXT(Table1[[#This Row],[Date]],"mmmm")</f>
        <v>July</v>
      </c>
      <c r="I908" s="3" t="str">
        <f>TEXT(Table1[[#This Row],[Date]],"yyyy")</f>
        <v>2024</v>
      </c>
      <c r="J908" t="s">
        <v>2214</v>
      </c>
      <c r="K908">
        <v>24</v>
      </c>
      <c r="L908">
        <v>156.62</v>
      </c>
      <c r="M908">
        <v>3758.88</v>
      </c>
      <c r="O908" t="s">
        <v>67</v>
      </c>
      <c r="P908" t="s">
        <v>9528</v>
      </c>
      <c r="Q908" t="s">
        <v>31</v>
      </c>
      <c r="R908">
        <v>4.9000000000000004</v>
      </c>
      <c r="S908" t="str">
        <f>IF(Table1[Audit_Score]&gt;3,"Excellent",IF(Table1[Audit_Score]&gt;=2,"Good","Poor"))</f>
        <v>Excellent</v>
      </c>
      <c r="T908" t="s">
        <v>3123</v>
      </c>
      <c r="U908" t="s">
        <v>41</v>
      </c>
    </row>
    <row r="909" spans="1:21" x14ac:dyDescent="0.3">
      <c r="A909" t="s">
        <v>3124</v>
      </c>
      <c r="B909" t="s">
        <v>1186</v>
      </c>
      <c r="C909" t="s">
        <v>3033</v>
      </c>
      <c r="D909" t="s">
        <v>36</v>
      </c>
      <c r="E909" t="s">
        <v>85</v>
      </c>
      <c r="F909" s="3">
        <v>45434</v>
      </c>
      <c r="G909" s="3" t="str">
        <f>TEXT(Table1[[#This Row],[Date]],"dddd")</f>
        <v>Wednesday</v>
      </c>
      <c r="H909" s="3" t="str">
        <f>TEXT(Table1[[#This Row],[Date]],"mmmm")</f>
        <v>May</v>
      </c>
      <c r="I909" s="3" t="str">
        <f>TEXT(Table1[[#This Row],[Date]],"yyyy")</f>
        <v>2024</v>
      </c>
      <c r="J909" t="s">
        <v>2990</v>
      </c>
      <c r="K909">
        <v>12</v>
      </c>
      <c r="L909">
        <v>46.16</v>
      </c>
      <c r="M909">
        <v>553.91999999999996</v>
      </c>
      <c r="O909" t="s">
        <v>48</v>
      </c>
      <c r="P909" t="s">
        <v>9529</v>
      </c>
      <c r="Q909" t="s">
        <v>31</v>
      </c>
      <c r="R909">
        <v>1.7</v>
      </c>
      <c r="S909" t="str">
        <f>IF(Table1[Audit_Score]&gt;3,"Excellent",IF(Table1[Audit_Score]&gt;=2,"Good","Poor"))</f>
        <v>Poor</v>
      </c>
      <c r="T909" t="s">
        <v>3125</v>
      </c>
      <c r="U909" t="s">
        <v>41</v>
      </c>
    </row>
    <row r="910" spans="1:21" x14ac:dyDescent="0.3">
      <c r="A910" t="s">
        <v>3126</v>
      </c>
      <c r="B910" t="s">
        <v>120</v>
      </c>
      <c r="C910" t="s">
        <v>2425</v>
      </c>
      <c r="D910" t="s">
        <v>78</v>
      </c>
      <c r="E910" t="s">
        <v>110</v>
      </c>
      <c r="F910" s="3">
        <v>45567</v>
      </c>
      <c r="G910" s="3" t="str">
        <f>TEXT(Table1[[#This Row],[Date]],"dddd")</f>
        <v>Wednesday</v>
      </c>
      <c r="H910" s="3" t="str">
        <f>TEXT(Table1[[#This Row],[Date]],"mmmm")</f>
        <v>October</v>
      </c>
      <c r="I910" s="3" t="str">
        <f>TEXT(Table1[[#This Row],[Date]],"yyyy")</f>
        <v>2024</v>
      </c>
      <c r="J910" t="s">
        <v>3127</v>
      </c>
      <c r="K910">
        <v>42</v>
      </c>
      <c r="L910">
        <v>211.82</v>
      </c>
      <c r="M910">
        <v>8896.44</v>
      </c>
      <c r="O910" t="s">
        <v>39</v>
      </c>
      <c r="P910" t="s">
        <v>9528</v>
      </c>
      <c r="Q910" t="s">
        <v>31</v>
      </c>
      <c r="R910">
        <v>3.8</v>
      </c>
      <c r="S910" t="str">
        <f>IF(Table1[Audit_Score]&gt;3,"Excellent",IF(Table1[Audit_Score]&gt;=2,"Good","Poor"))</f>
        <v>Excellent</v>
      </c>
      <c r="T910" t="s">
        <v>3128</v>
      </c>
    </row>
    <row r="911" spans="1:21" x14ac:dyDescent="0.3">
      <c r="A911" t="s">
        <v>3129</v>
      </c>
      <c r="B911" t="s">
        <v>544</v>
      </c>
      <c r="C911" t="s">
        <v>1193</v>
      </c>
      <c r="D911" t="s">
        <v>45</v>
      </c>
      <c r="E911" t="s">
        <v>65</v>
      </c>
      <c r="F911" s="3">
        <v>45593</v>
      </c>
      <c r="G911" s="3" t="str">
        <f>TEXT(Table1[[#This Row],[Date]],"dddd")</f>
        <v>Monday</v>
      </c>
      <c r="H911" s="3" t="str">
        <f>TEXT(Table1[[#This Row],[Date]],"mmmm")</f>
        <v>October</v>
      </c>
      <c r="I911" s="3" t="str">
        <f>TEXT(Table1[[#This Row],[Date]],"yyyy")</f>
        <v>2024</v>
      </c>
      <c r="J911" t="s">
        <v>3130</v>
      </c>
      <c r="K911">
        <v>18</v>
      </c>
      <c r="L911">
        <v>402.51</v>
      </c>
      <c r="M911">
        <v>7245.18</v>
      </c>
      <c r="O911" t="s">
        <v>67</v>
      </c>
      <c r="P911" t="s">
        <v>9528</v>
      </c>
      <c r="Q911" t="s">
        <v>31</v>
      </c>
      <c r="R911">
        <v>2.4</v>
      </c>
      <c r="S911" t="str">
        <f>IF(Table1[Audit_Score]&gt;3,"Excellent",IF(Table1[Audit_Score]&gt;=2,"Good","Poor"))</f>
        <v>Good</v>
      </c>
      <c r="T911" t="s">
        <v>3131</v>
      </c>
    </row>
    <row r="912" spans="1:21" x14ac:dyDescent="0.3">
      <c r="A912" t="s">
        <v>3132</v>
      </c>
      <c r="B912" t="s">
        <v>489</v>
      </c>
      <c r="C912" t="s">
        <v>192</v>
      </c>
      <c r="D912" t="s">
        <v>19</v>
      </c>
      <c r="E912" t="s">
        <v>187</v>
      </c>
      <c r="F912" s="3">
        <v>45404</v>
      </c>
      <c r="G912" s="3" t="str">
        <f>TEXT(Table1[[#This Row],[Date]],"dddd")</f>
        <v>Monday</v>
      </c>
      <c r="H912" s="3" t="str">
        <f>TEXT(Table1[[#This Row],[Date]],"mmmm")</f>
        <v>April</v>
      </c>
      <c r="I912" s="3" t="str">
        <f>TEXT(Table1[[#This Row],[Date]],"yyyy")</f>
        <v>2024</v>
      </c>
      <c r="J912" t="s">
        <v>3133</v>
      </c>
      <c r="K912">
        <v>48</v>
      </c>
      <c r="L912">
        <v>327.24</v>
      </c>
      <c r="M912">
        <v>15707.52</v>
      </c>
      <c r="O912" t="s">
        <v>22</v>
      </c>
      <c r="P912" t="s">
        <v>9528</v>
      </c>
      <c r="Q912" t="s">
        <v>31</v>
      </c>
      <c r="R912">
        <v>1.3</v>
      </c>
      <c r="S912" t="str">
        <f>IF(Table1[Audit_Score]&gt;3,"Excellent",IF(Table1[Audit_Score]&gt;=2,"Good","Poor"))</f>
        <v>Poor</v>
      </c>
      <c r="T912" t="s">
        <v>3134</v>
      </c>
    </row>
    <row r="913" spans="1:21" x14ac:dyDescent="0.3">
      <c r="A913" t="s">
        <v>3135</v>
      </c>
      <c r="B913" t="s">
        <v>617</v>
      </c>
      <c r="C913" t="s">
        <v>1014</v>
      </c>
      <c r="D913" t="s">
        <v>78</v>
      </c>
      <c r="E913" t="s">
        <v>79</v>
      </c>
      <c r="F913" s="3">
        <v>45597</v>
      </c>
      <c r="G913" s="3" t="str">
        <f>TEXT(Table1[[#This Row],[Date]],"dddd")</f>
        <v>Friday</v>
      </c>
      <c r="H913" s="3" t="str">
        <f>TEXT(Table1[[#This Row],[Date]],"mmmm")</f>
        <v>November</v>
      </c>
      <c r="I913" s="3" t="str">
        <f>TEXT(Table1[[#This Row],[Date]],"yyyy")</f>
        <v>2024</v>
      </c>
      <c r="J913" t="s">
        <v>1324</v>
      </c>
      <c r="K913">
        <v>2</v>
      </c>
      <c r="L913">
        <v>398.04</v>
      </c>
      <c r="M913">
        <v>796.08</v>
      </c>
      <c r="O913" t="s">
        <v>67</v>
      </c>
      <c r="P913" t="s">
        <v>9528</v>
      </c>
      <c r="Q913" t="s">
        <v>87</v>
      </c>
      <c r="R913">
        <v>3.7</v>
      </c>
      <c r="S913" t="str">
        <f>IF(Table1[Audit_Score]&gt;3,"Excellent",IF(Table1[Audit_Score]&gt;=2,"Good","Poor"))</f>
        <v>Excellent</v>
      </c>
      <c r="T913" t="s">
        <v>3136</v>
      </c>
      <c r="U913" t="s">
        <v>41</v>
      </c>
    </row>
    <row r="914" spans="1:21" x14ac:dyDescent="0.3">
      <c r="A914" t="s">
        <v>3137</v>
      </c>
      <c r="B914" t="s">
        <v>1066</v>
      </c>
      <c r="C914" t="s">
        <v>1361</v>
      </c>
      <c r="D914" t="s">
        <v>58</v>
      </c>
      <c r="E914" t="s">
        <v>244</v>
      </c>
      <c r="F914" s="3">
        <v>45937</v>
      </c>
      <c r="G914" s="3" t="str">
        <f>TEXT(Table1[[#This Row],[Date]],"dddd")</f>
        <v>Tuesday</v>
      </c>
      <c r="H914" s="3" t="str">
        <f>TEXT(Table1[[#This Row],[Date]],"mmmm")</f>
        <v>October</v>
      </c>
      <c r="I914" s="3" t="str">
        <f>TEXT(Table1[[#This Row],[Date]],"yyyy")</f>
        <v>2025</v>
      </c>
      <c r="J914" t="s">
        <v>3138</v>
      </c>
      <c r="K914">
        <v>13</v>
      </c>
      <c r="L914">
        <v>144.57</v>
      </c>
      <c r="M914">
        <v>1879.41</v>
      </c>
      <c r="O914" t="s">
        <v>105</v>
      </c>
      <c r="P914" t="s">
        <v>9528</v>
      </c>
      <c r="Q914" t="s">
        <v>87</v>
      </c>
      <c r="R914">
        <v>3.4</v>
      </c>
      <c r="S914" t="str">
        <f>IF(Table1[Audit_Score]&gt;3,"Excellent",IF(Table1[Audit_Score]&gt;=2,"Good","Poor"))</f>
        <v>Excellent</v>
      </c>
      <c r="T914" t="s">
        <v>3139</v>
      </c>
    </row>
    <row r="915" spans="1:21" x14ac:dyDescent="0.3">
      <c r="A915" t="s">
        <v>3140</v>
      </c>
      <c r="B915" t="s">
        <v>1199</v>
      </c>
      <c r="C915" t="s">
        <v>3141</v>
      </c>
      <c r="D915" t="s">
        <v>78</v>
      </c>
      <c r="E915" t="s">
        <v>103</v>
      </c>
      <c r="F915" s="3">
        <v>45859</v>
      </c>
      <c r="G915" s="3" t="str">
        <f>TEXT(Table1[[#This Row],[Date]],"dddd")</f>
        <v>Monday</v>
      </c>
      <c r="H915" s="3" t="str">
        <f>TEXT(Table1[[#This Row],[Date]],"mmmm")</f>
        <v>July</v>
      </c>
      <c r="I915" s="3" t="str">
        <f>TEXT(Table1[[#This Row],[Date]],"yyyy")</f>
        <v>2025</v>
      </c>
      <c r="J915" t="s">
        <v>3142</v>
      </c>
      <c r="K915">
        <v>30</v>
      </c>
      <c r="L915">
        <v>144.91</v>
      </c>
      <c r="M915">
        <v>4347.3</v>
      </c>
      <c r="O915" t="s">
        <v>67</v>
      </c>
      <c r="P915" t="s">
        <v>9529</v>
      </c>
      <c r="Q915" t="s">
        <v>87</v>
      </c>
      <c r="R915">
        <v>2.6</v>
      </c>
      <c r="S915" t="str">
        <f>IF(Table1[Audit_Score]&gt;3,"Excellent",IF(Table1[Audit_Score]&gt;=2,"Good","Poor"))</f>
        <v>Good</v>
      </c>
      <c r="T915" t="s">
        <v>3143</v>
      </c>
    </row>
    <row r="916" spans="1:21" x14ac:dyDescent="0.3">
      <c r="A916" t="s">
        <v>3144</v>
      </c>
      <c r="B916" t="s">
        <v>867</v>
      </c>
      <c r="C916" t="s">
        <v>2127</v>
      </c>
      <c r="D916" t="s">
        <v>58</v>
      </c>
      <c r="E916" t="s">
        <v>181</v>
      </c>
      <c r="F916" s="3">
        <v>45769</v>
      </c>
      <c r="G916" s="3" t="str">
        <f>TEXT(Table1[[#This Row],[Date]],"dddd")</f>
        <v>Tuesday</v>
      </c>
      <c r="H916" s="3" t="str">
        <f>TEXT(Table1[[#This Row],[Date]],"mmmm")</f>
        <v>April</v>
      </c>
      <c r="I916" s="3" t="str">
        <f>TEXT(Table1[[#This Row],[Date]],"yyyy")</f>
        <v>2025</v>
      </c>
      <c r="J916" t="s">
        <v>1430</v>
      </c>
      <c r="K916">
        <v>45</v>
      </c>
      <c r="L916">
        <v>221.24</v>
      </c>
      <c r="M916">
        <v>9955.7999999999993</v>
      </c>
      <c r="O916" t="s">
        <v>48</v>
      </c>
      <c r="P916" t="s">
        <v>9529</v>
      </c>
      <c r="Q916" t="s">
        <v>31</v>
      </c>
      <c r="R916">
        <v>1.9</v>
      </c>
      <c r="S916" t="str">
        <f>IF(Table1[Audit_Score]&gt;3,"Excellent",IF(Table1[Audit_Score]&gt;=2,"Good","Poor"))</f>
        <v>Poor</v>
      </c>
      <c r="T916" t="s">
        <v>3145</v>
      </c>
      <c r="U916" t="s">
        <v>41</v>
      </c>
    </row>
    <row r="917" spans="1:21" x14ac:dyDescent="0.3">
      <c r="A917" t="s">
        <v>3146</v>
      </c>
      <c r="B917" t="s">
        <v>1483</v>
      </c>
      <c r="C917" t="s">
        <v>1386</v>
      </c>
      <c r="D917" t="s">
        <v>36</v>
      </c>
      <c r="E917" t="s">
        <v>37</v>
      </c>
      <c r="F917" s="3">
        <v>45677</v>
      </c>
      <c r="G917" s="3" t="str">
        <f>TEXT(Table1[[#This Row],[Date]],"dddd")</f>
        <v>Monday</v>
      </c>
      <c r="H917" s="3" t="str">
        <f>TEXT(Table1[[#This Row],[Date]],"mmmm")</f>
        <v>January</v>
      </c>
      <c r="I917" s="3" t="str">
        <f>TEXT(Table1[[#This Row],[Date]],"yyyy")</f>
        <v>2025</v>
      </c>
      <c r="J917" t="s">
        <v>3147</v>
      </c>
      <c r="K917">
        <v>20</v>
      </c>
      <c r="L917">
        <v>394.76</v>
      </c>
      <c r="M917">
        <v>7895.2</v>
      </c>
      <c r="O917" t="s">
        <v>105</v>
      </c>
      <c r="P917" t="s">
        <v>9528</v>
      </c>
      <c r="Q917" t="s">
        <v>31</v>
      </c>
      <c r="R917">
        <v>2.4</v>
      </c>
      <c r="S917" t="str">
        <f>IF(Table1[Audit_Score]&gt;3,"Excellent",IF(Table1[Audit_Score]&gt;=2,"Good","Poor"))</f>
        <v>Good</v>
      </c>
      <c r="T917" t="s">
        <v>3148</v>
      </c>
    </row>
    <row r="918" spans="1:21" x14ac:dyDescent="0.3">
      <c r="A918" t="s">
        <v>3149</v>
      </c>
      <c r="B918" t="s">
        <v>90</v>
      </c>
      <c r="C918" t="s">
        <v>367</v>
      </c>
      <c r="D918" t="s">
        <v>58</v>
      </c>
      <c r="E918" t="s">
        <v>244</v>
      </c>
      <c r="F918" s="3">
        <v>45969</v>
      </c>
      <c r="G918" s="3" t="str">
        <f>TEXT(Table1[[#This Row],[Date]],"dddd")</f>
        <v>Saturday</v>
      </c>
      <c r="H918" s="3" t="str">
        <f>TEXT(Table1[[#This Row],[Date]],"mmmm")</f>
        <v>November</v>
      </c>
      <c r="I918" s="3" t="str">
        <f>TEXT(Table1[[#This Row],[Date]],"yyyy")</f>
        <v>2025</v>
      </c>
      <c r="J918" t="s">
        <v>2025</v>
      </c>
      <c r="K918">
        <v>14</v>
      </c>
      <c r="L918">
        <v>221.78</v>
      </c>
      <c r="M918">
        <v>3104.92</v>
      </c>
      <c r="O918" t="s">
        <v>39</v>
      </c>
      <c r="P918" t="s">
        <v>9528</v>
      </c>
      <c r="Q918" t="s">
        <v>31</v>
      </c>
      <c r="R918">
        <v>2.7</v>
      </c>
      <c r="S918" t="str">
        <f>IF(Table1[Audit_Score]&gt;3,"Excellent",IF(Table1[Audit_Score]&gt;=2,"Good","Poor"))</f>
        <v>Good</v>
      </c>
      <c r="T918" t="s">
        <v>3150</v>
      </c>
    </row>
    <row r="919" spans="1:21" x14ac:dyDescent="0.3">
      <c r="A919" t="s">
        <v>3151</v>
      </c>
      <c r="B919" t="s">
        <v>207</v>
      </c>
      <c r="C919" t="s">
        <v>3152</v>
      </c>
      <c r="D919" t="s">
        <v>78</v>
      </c>
      <c r="E919" t="s">
        <v>103</v>
      </c>
      <c r="F919" s="3">
        <v>45982</v>
      </c>
      <c r="G919" s="3" t="str">
        <f>TEXT(Table1[[#This Row],[Date]],"dddd")</f>
        <v>Friday</v>
      </c>
      <c r="H919" s="3" t="str">
        <f>TEXT(Table1[[#This Row],[Date]],"mmmm")</f>
        <v>November</v>
      </c>
      <c r="I919" s="3" t="str">
        <f>TEXT(Table1[[#This Row],[Date]],"yyyy")</f>
        <v>2025</v>
      </c>
      <c r="J919" t="s">
        <v>3153</v>
      </c>
      <c r="K919">
        <v>32</v>
      </c>
      <c r="L919">
        <v>207.03</v>
      </c>
      <c r="M919">
        <v>6624.96</v>
      </c>
      <c r="O919" t="s">
        <v>39</v>
      </c>
      <c r="P919" t="s">
        <v>9528</v>
      </c>
      <c r="Q919" t="s">
        <v>31</v>
      </c>
      <c r="R919">
        <v>3.6</v>
      </c>
      <c r="S919" t="str">
        <f>IF(Table1[Audit_Score]&gt;3,"Excellent",IF(Table1[Audit_Score]&gt;=2,"Good","Poor"))</f>
        <v>Excellent</v>
      </c>
      <c r="T919" t="s">
        <v>3154</v>
      </c>
    </row>
    <row r="920" spans="1:21" x14ac:dyDescent="0.3">
      <c r="A920" t="s">
        <v>3155</v>
      </c>
      <c r="B920" t="s">
        <v>963</v>
      </c>
      <c r="C920" t="s">
        <v>1193</v>
      </c>
      <c r="D920" t="s">
        <v>45</v>
      </c>
      <c r="E920" t="s">
        <v>65</v>
      </c>
      <c r="F920" s="3">
        <v>45589</v>
      </c>
      <c r="G920" s="3" t="str">
        <f>TEXT(Table1[[#This Row],[Date]],"dddd")</f>
        <v>Thursday</v>
      </c>
      <c r="H920" s="3" t="str">
        <f>TEXT(Table1[[#This Row],[Date]],"mmmm")</f>
        <v>October</v>
      </c>
      <c r="I920" s="3" t="str">
        <f>TEXT(Table1[[#This Row],[Date]],"yyyy")</f>
        <v>2024</v>
      </c>
      <c r="J920" t="s">
        <v>1566</v>
      </c>
      <c r="K920">
        <v>17</v>
      </c>
      <c r="L920">
        <v>323.62</v>
      </c>
      <c r="M920">
        <v>5501.54</v>
      </c>
      <c r="O920" t="s">
        <v>30</v>
      </c>
      <c r="P920" t="s">
        <v>9529</v>
      </c>
      <c r="Q920" t="s">
        <v>31</v>
      </c>
      <c r="R920">
        <v>4.8</v>
      </c>
      <c r="S920" t="str">
        <f>IF(Table1[Audit_Score]&gt;3,"Excellent",IF(Table1[Audit_Score]&gt;=2,"Good","Poor"))</f>
        <v>Excellent</v>
      </c>
      <c r="T920" t="s">
        <v>3156</v>
      </c>
    </row>
    <row r="921" spans="1:21" x14ac:dyDescent="0.3">
      <c r="A921" t="s">
        <v>3157</v>
      </c>
      <c r="B921" t="s">
        <v>1077</v>
      </c>
      <c r="C921" t="s">
        <v>3158</v>
      </c>
      <c r="D921" t="s">
        <v>45</v>
      </c>
      <c r="E921" t="s">
        <v>296</v>
      </c>
      <c r="F921" s="3">
        <v>45573</v>
      </c>
      <c r="G921" s="3" t="str">
        <f>TEXT(Table1[[#This Row],[Date]],"dddd")</f>
        <v>Tuesday</v>
      </c>
      <c r="H921" s="3" t="str">
        <f>TEXT(Table1[[#This Row],[Date]],"mmmm")</f>
        <v>October</v>
      </c>
      <c r="I921" s="3" t="str">
        <f>TEXT(Table1[[#This Row],[Date]],"yyyy")</f>
        <v>2024</v>
      </c>
      <c r="J921" t="s">
        <v>2881</v>
      </c>
      <c r="K921">
        <v>39</v>
      </c>
      <c r="L921">
        <v>444.39</v>
      </c>
      <c r="M921">
        <v>17331.21</v>
      </c>
      <c r="O921" t="s">
        <v>105</v>
      </c>
      <c r="P921" t="s">
        <v>9528</v>
      </c>
      <c r="Q921" t="s">
        <v>31</v>
      </c>
      <c r="R921">
        <v>1.1000000000000001</v>
      </c>
      <c r="S921" t="str">
        <f>IF(Table1[Audit_Score]&gt;3,"Excellent",IF(Table1[Audit_Score]&gt;=2,"Good","Poor"))</f>
        <v>Poor</v>
      </c>
      <c r="T921" t="s">
        <v>3159</v>
      </c>
    </row>
    <row r="922" spans="1:21" x14ac:dyDescent="0.3">
      <c r="A922" t="s">
        <v>3160</v>
      </c>
      <c r="B922" t="s">
        <v>70</v>
      </c>
      <c r="C922" t="s">
        <v>1104</v>
      </c>
      <c r="D922" t="s">
        <v>19</v>
      </c>
      <c r="E922" t="s">
        <v>187</v>
      </c>
      <c r="F922" s="3">
        <v>45699</v>
      </c>
      <c r="G922" s="3" t="str">
        <f>TEXT(Table1[[#This Row],[Date]],"dddd")</f>
        <v>Tuesday</v>
      </c>
      <c r="H922" s="3" t="str">
        <f>TEXT(Table1[[#This Row],[Date]],"mmmm")</f>
        <v>February</v>
      </c>
      <c r="I922" s="3" t="str">
        <f>TEXT(Table1[[#This Row],[Date]],"yyyy")</f>
        <v>2025</v>
      </c>
      <c r="J922" t="s">
        <v>2594</v>
      </c>
      <c r="K922">
        <v>21</v>
      </c>
      <c r="L922">
        <v>220.17</v>
      </c>
      <c r="M922">
        <v>4623.57</v>
      </c>
      <c r="O922" t="s">
        <v>105</v>
      </c>
      <c r="P922" t="s">
        <v>9529</v>
      </c>
      <c r="Q922" t="s">
        <v>31</v>
      </c>
      <c r="R922">
        <v>4.8</v>
      </c>
      <c r="S922" t="str">
        <f>IF(Table1[Audit_Score]&gt;3,"Excellent",IF(Table1[Audit_Score]&gt;=2,"Good","Poor"))</f>
        <v>Excellent</v>
      </c>
      <c r="T922" t="s">
        <v>3161</v>
      </c>
      <c r="U922" t="s">
        <v>41</v>
      </c>
    </row>
    <row r="923" spans="1:21" x14ac:dyDescent="0.3">
      <c r="A923" t="s">
        <v>3162</v>
      </c>
      <c r="B923" t="s">
        <v>1947</v>
      </c>
      <c r="C923" t="s">
        <v>243</v>
      </c>
      <c r="D923" t="s">
        <v>58</v>
      </c>
      <c r="E923" t="s">
        <v>244</v>
      </c>
      <c r="F923" s="3">
        <v>45653</v>
      </c>
      <c r="G923" s="3" t="str">
        <f>TEXT(Table1[[#This Row],[Date]],"dddd")</f>
        <v>Friday</v>
      </c>
      <c r="H923" s="3" t="str">
        <f>TEXT(Table1[[#This Row],[Date]],"mmmm")</f>
        <v>December</v>
      </c>
      <c r="I923" s="3" t="str">
        <f>TEXT(Table1[[#This Row],[Date]],"yyyy")</f>
        <v>2024</v>
      </c>
      <c r="J923" t="s">
        <v>3163</v>
      </c>
      <c r="K923">
        <v>10</v>
      </c>
      <c r="L923">
        <v>213.93</v>
      </c>
      <c r="M923">
        <v>2139.3000000000002</v>
      </c>
      <c r="O923" t="s">
        <v>22</v>
      </c>
      <c r="P923" t="s">
        <v>9528</v>
      </c>
      <c r="Q923" t="s">
        <v>31</v>
      </c>
      <c r="R923">
        <v>2.5</v>
      </c>
      <c r="S923" t="str">
        <f>IF(Table1[Audit_Score]&gt;3,"Excellent",IF(Table1[Audit_Score]&gt;=2,"Good","Poor"))</f>
        <v>Good</v>
      </c>
      <c r="T923" t="s">
        <v>3164</v>
      </c>
      <c r="U923" t="s">
        <v>41</v>
      </c>
    </row>
    <row r="924" spans="1:21" x14ac:dyDescent="0.3">
      <c r="A924" t="s">
        <v>3165</v>
      </c>
      <c r="B924" t="s">
        <v>1760</v>
      </c>
      <c r="C924" t="s">
        <v>3166</v>
      </c>
      <c r="D924" t="s">
        <v>45</v>
      </c>
      <c r="E924" t="s">
        <v>296</v>
      </c>
      <c r="F924" s="3">
        <v>45541</v>
      </c>
      <c r="G924" s="3" t="str">
        <f>TEXT(Table1[[#This Row],[Date]],"dddd")</f>
        <v>Friday</v>
      </c>
      <c r="H924" s="3" t="str">
        <f>TEXT(Table1[[#This Row],[Date]],"mmmm")</f>
        <v>September</v>
      </c>
      <c r="I924" s="3" t="str">
        <f>TEXT(Table1[[#This Row],[Date]],"yyyy")</f>
        <v>2024</v>
      </c>
      <c r="J924" t="s">
        <v>2066</v>
      </c>
      <c r="K924">
        <v>33</v>
      </c>
      <c r="L924">
        <v>119.44</v>
      </c>
      <c r="M924">
        <v>3941.52</v>
      </c>
      <c r="O924" t="s">
        <v>22</v>
      </c>
      <c r="P924" t="s">
        <v>9528</v>
      </c>
      <c r="Q924" t="s">
        <v>31</v>
      </c>
      <c r="R924">
        <v>2.2999999999999998</v>
      </c>
      <c r="S924" t="str">
        <f>IF(Table1[Audit_Score]&gt;3,"Excellent",IF(Table1[Audit_Score]&gt;=2,"Good","Poor"))</f>
        <v>Good</v>
      </c>
      <c r="T924" t="s">
        <v>3167</v>
      </c>
    </row>
    <row r="925" spans="1:21" x14ac:dyDescent="0.3">
      <c r="A925" t="s">
        <v>3168</v>
      </c>
      <c r="B925" t="s">
        <v>333</v>
      </c>
      <c r="C925" t="s">
        <v>1399</v>
      </c>
      <c r="D925" t="s">
        <v>19</v>
      </c>
      <c r="E925" t="s">
        <v>28</v>
      </c>
      <c r="F925" s="3">
        <v>45456</v>
      </c>
      <c r="G925" s="3" t="str">
        <f>TEXT(Table1[[#This Row],[Date]],"dddd")</f>
        <v>Thursday</v>
      </c>
      <c r="H925" s="3" t="str">
        <f>TEXT(Table1[[#This Row],[Date]],"mmmm")</f>
        <v>June</v>
      </c>
      <c r="I925" s="3" t="str">
        <f>TEXT(Table1[[#This Row],[Date]],"yyyy")</f>
        <v>2024</v>
      </c>
      <c r="J925" t="s">
        <v>680</v>
      </c>
      <c r="K925">
        <v>28</v>
      </c>
      <c r="L925">
        <v>100.5</v>
      </c>
      <c r="M925">
        <v>2814</v>
      </c>
      <c r="O925" t="s">
        <v>67</v>
      </c>
      <c r="P925" t="s">
        <v>9528</v>
      </c>
      <c r="Q925" t="s">
        <v>23</v>
      </c>
      <c r="R925">
        <v>2.2999999999999998</v>
      </c>
      <c r="S925" t="str">
        <f>IF(Table1[Audit_Score]&gt;3,"Excellent",IF(Table1[Audit_Score]&gt;=2,"Good","Poor"))</f>
        <v>Good</v>
      </c>
      <c r="T925" t="s">
        <v>3169</v>
      </c>
    </row>
    <row r="926" spans="1:21" x14ac:dyDescent="0.3">
      <c r="A926" t="s">
        <v>3170</v>
      </c>
      <c r="B926" t="s">
        <v>1472</v>
      </c>
      <c r="C926" t="s">
        <v>3171</v>
      </c>
      <c r="D926" t="s">
        <v>36</v>
      </c>
      <c r="E926" t="s">
        <v>198</v>
      </c>
      <c r="F926" s="3">
        <v>45913</v>
      </c>
      <c r="G926" s="3" t="str">
        <f>TEXT(Table1[[#This Row],[Date]],"dddd")</f>
        <v>Saturday</v>
      </c>
      <c r="H926" s="3" t="str">
        <f>TEXT(Table1[[#This Row],[Date]],"mmmm")</f>
        <v>September</v>
      </c>
      <c r="I926" s="3" t="str">
        <f>TEXT(Table1[[#This Row],[Date]],"yyyy")</f>
        <v>2025</v>
      </c>
      <c r="J926" t="s">
        <v>2624</v>
      </c>
      <c r="K926">
        <v>0</v>
      </c>
      <c r="L926">
        <v>38.71</v>
      </c>
      <c r="M926" s="5">
        <v>0</v>
      </c>
      <c r="N926" t="s">
        <v>9532</v>
      </c>
      <c r="O926" t="s">
        <v>22</v>
      </c>
      <c r="P926" t="s">
        <v>9529</v>
      </c>
      <c r="Q926" t="s">
        <v>23</v>
      </c>
      <c r="R926">
        <v>2.4</v>
      </c>
      <c r="S926" t="str">
        <f>IF(Table1[Audit_Score]&gt;3,"Excellent",IF(Table1[Audit_Score]&gt;=2,"Good","Poor"))</f>
        <v>Good</v>
      </c>
      <c r="T926" t="s">
        <v>3172</v>
      </c>
      <c r="U926" t="s">
        <v>41</v>
      </c>
    </row>
    <row r="927" spans="1:21" x14ac:dyDescent="0.3">
      <c r="A927" t="s">
        <v>3173</v>
      </c>
      <c r="B927" t="s">
        <v>2842</v>
      </c>
      <c r="C927" t="s">
        <v>536</v>
      </c>
      <c r="D927" t="s">
        <v>19</v>
      </c>
      <c r="E927" t="s">
        <v>198</v>
      </c>
      <c r="F927" s="3">
        <v>45821</v>
      </c>
      <c r="G927" s="3" t="str">
        <f>TEXT(Table1[[#This Row],[Date]],"dddd")</f>
        <v>Friday</v>
      </c>
      <c r="H927" s="3" t="str">
        <f>TEXT(Table1[[#This Row],[Date]],"mmmm")</f>
        <v>June</v>
      </c>
      <c r="I927" s="3" t="str">
        <f>TEXT(Table1[[#This Row],[Date]],"yyyy")</f>
        <v>2025</v>
      </c>
      <c r="J927" t="s">
        <v>551</v>
      </c>
      <c r="K927">
        <v>38</v>
      </c>
      <c r="L927">
        <v>117.72</v>
      </c>
      <c r="M927">
        <v>4473.3599999999997</v>
      </c>
      <c r="O927" t="s">
        <v>39</v>
      </c>
      <c r="P927" t="s">
        <v>9529</v>
      </c>
      <c r="Q927" t="s">
        <v>87</v>
      </c>
      <c r="R927">
        <v>2.4</v>
      </c>
      <c r="S927" t="str">
        <f>IF(Table1[Audit_Score]&gt;3,"Excellent",IF(Table1[Audit_Score]&gt;=2,"Good","Poor"))</f>
        <v>Good</v>
      </c>
      <c r="T927" t="s">
        <v>3174</v>
      </c>
      <c r="U927" t="s">
        <v>41</v>
      </c>
    </row>
    <row r="928" spans="1:21" x14ac:dyDescent="0.3">
      <c r="A928" t="s">
        <v>3175</v>
      </c>
      <c r="B928" t="s">
        <v>784</v>
      </c>
      <c r="C928" t="s">
        <v>1722</v>
      </c>
      <c r="D928" t="s">
        <v>36</v>
      </c>
      <c r="E928" t="s">
        <v>85</v>
      </c>
      <c r="F928" s="3">
        <v>45965</v>
      </c>
      <c r="G928" s="3" t="str">
        <f>TEXT(Table1[[#This Row],[Date]],"dddd")</f>
        <v>Tuesday</v>
      </c>
      <c r="H928" s="3" t="str">
        <f>TEXT(Table1[[#This Row],[Date]],"mmmm")</f>
        <v>November</v>
      </c>
      <c r="I928" s="3" t="str">
        <f>TEXT(Table1[[#This Row],[Date]],"yyyy")</f>
        <v>2025</v>
      </c>
      <c r="J928" t="s">
        <v>73</v>
      </c>
      <c r="K928">
        <v>37</v>
      </c>
      <c r="L928">
        <v>237.34</v>
      </c>
      <c r="M928">
        <v>8781.58</v>
      </c>
      <c r="O928" t="s">
        <v>39</v>
      </c>
      <c r="P928" t="s">
        <v>9529</v>
      </c>
      <c r="Q928" t="s">
        <v>31</v>
      </c>
      <c r="R928">
        <v>2.7</v>
      </c>
      <c r="S928" t="str">
        <f>IF(Table1[Audit_Score]&gt;3,"Excellent",IF(Table1[Audit_Score]&gt;=2,"Good","Poor"))</f>
        <v>Good</v>
      </c>
      <c r="T928" t="s">
        <v>3176</v>
      </c>
    </row>
    <row r="929" spans="1:21" x14ac:dyDescent="0.3">
      <c r="A929" t="s">
        <v>3177</v>
      </c>
      <c r="B929" t="s">
        <v>1186</v>
      </c>
      <c r="C929" t="s">
        <v>180</v>
      </c>
      <c r="D929" t="s">
        <v>58</v>
      </c>
      <c r="E929" t="s">
        <v>181</v>
      </c>
      <c r="F929" s="3">
        <v>45317</v>
      </c>
      <c r="G929" s="3" t="str">
        <f>TEXT(Table1[[#This Row],[Date]],"dddd")</f>
        <v>Friday</v>
      </c>
      <c r="H929" s="3" t="str">
        <f>TEXT(Table1[[#This Row],[Date]],"mmmm")</f>
        <v>January</v>
      </c>
      <c r="I929" s="3" t="str">
        <f>TEXT(Table1[[#This Row],[Date]],"yyyy")</f>
        <v>2024</v>
      </c>
      <c r="J929" t="s">
        <v>3178</v>
      </c>
      <c r="K929">
        <v>42</v>
      </c>
      <c r="L929">
        <v>96.54</v>
      </c>
      <c r="M929">
        <v>4054.68</v>
      </c>
      <c r="O929" t="s">
        <v>48</v>
      </c>
      <c r="P929" t="s">
        <v>9529</v>
      </c>
      <c r="Q929" t="s">
        <v>31</v>
      </c>
      <c r="R929">
        <v>4</v>
      </c>
      <c r="S929" t="str">
        <f>IF(Table1[Audit_Score]&gt;3,"Excellent",IF(Table1[Audit_Score]&gt;=2,"Good","Poor"))</f>
        <v>Excellent</v>
      </c>
      <c r="T929" t="s">
        <v>3179</v>
      </c>
    </row>
    <row r="930" spans="1:21" x14ac:dyDescent="0.3">
      <c r="A930" t="s">
        <v>3180</v>
      </c>
      <c r="B930" t="s">
        <v>2100</v>
      </c>
      <c r="C930" t="s">
        <v>1303</v>
      </c>
      <c r="D930" t="s">
        <v>19</v>
      </c>
      <c r="E930" t="s">
        <v>92</v>
      </c>
      <c r="F930" s="3">
        <v>45694</v>
      </c>
      <c r="G930" s="3" t="str">
        <f>TEXT(Table1[[#This Row],[Date]],"dddd")</f>
        <v>Thursday</v>
      </c>
      <c r="H930" s="3" t="str">
        <f>TEXT(Table1[[#This Row],[Date]],"mmmm")</f>
        <v>February</v>
      </c>
      <c r="I930" s="3" t="str">
        <f>TEXT(Table1[[#This Row],[Date]],"yyyy")</f>
        <v>2025</v>
      </c>
      <c r="J930" t="s">
        <v>1925</v>
      </c>
      <c r="K930">
        <v>10</v>
      </c>
      <c r="L930">
        <v>239.59</v>
      </c>
      <c r="M930">
        <v>2395.9</v>
      </c>
      <c r="O930" t="s">
        <v>39</v>
      </c>
      <c r="P930" t="s">
        <v>9528</v>
      </c>
      <c r="Q930" t="s">
        <v>31</v>
      </c>
      <c r="R930">
        <v>4.9000000000000004</v>
      </c>
      <c r="S930" t="str">
        <f>IF(Table1[Audit_Score]&gt;3,"Excellent",IF(Table1[Audit_Score]&gt;=2,"Good","Poor"))</f>
        <v>Excellent</v>
      </c>
      <c r="T930" t="s">
        <v>3181</v>
      </c>
    </row>
    <row r="931" spans="1:21" x14ac:dyDescent="0.3">
      <c r="A931" t="s">
        <v>3182</v>
      </c>
      <c r="B931" t="s">
        <v>1245</v>
      </c>
      <c r="C931" t="s">
        <v>2317</v>
      </c>
      <c r="D931" t="s">
        <v>58</v>
      </c>
      <c r="E931" t="s">
        <v>138</v>
      </c>
      <c r="F931" s="3">
        <v>45894</v>
      </c>
      <c r="G931" s="3" t="str">
        <f>TEXT(Table1[[#This Row],[Date]],"dddd")</f>
        <v>Monday</v>
      </c>
      <c r="H931" s="3" t="str">
        <f>TEXT(Table1[[#This Row],[Date]],"mmmm")</f>
        <v>August</v>
      </c>
      <c r="I931" s="3" t="str">
        <f>TEXT(Table1[[#This Row],[Date]],"yyyy")</f>
        <v>2025</v>
      </c>
      <c r="J931" t="s">
        <v>2890</v>
      </c>
      <c r="K931">
        <v>18</v>
      </c>
      <c r="L931">
        <v>343.21</v>
      </c>
      <c r="M931">
        <v>6177.78</v>
      </c>
      <c r="O931" t="s">
        <v>22</v>
      </c>
      <c r="P931" t="s">
        <v>9528</v>
      </c>
      <c r="Q931" t="s">
        <v>31</v>
      </c>
      <c r="R931">
        <v>2.9</v>
      </c>
      <c r="S931" t="str">
        <f>IF(Table1[Audit_Score]&gt;3,"Excellent",IF(Table1[Audit_Score]&gt;=2,"Good","Poor"))</f>
        <v>Good</v>
      </c>
      <c r="T931" t="s">
        <v>3183</v>
      </c>
    </row>
    <row r="932" spans="1:21" x14ac:dyDescent="0.3">
      <c r="A932" t="s">
        <v>3184</v>
      </c>
      <c r="B932" t="s">
        <v>708</v>
      </c>
      <c r="C932" t="s">
        <v>1589</v>
      </c>
      <c r="D932" t="s">
        <v>19</v>
      </c>
      <c r="E932" t="s">
        <v>92</v>
      </c>
      <c r="F932" s="3">
        <v>45961</v>
      </c>
      <c r="G932" s="3" t="str">
        <f>TEXT(Table1[[#This Row],[Date]],"dddd")</f>
        <v>Friday</v>
      </c>
      <c r="H932" s="3" t="str">
        <f>TEXT(Table1[[#This Row],[Date]],"mmmm")</f>
        <v>October</v>
      </c>
      <c r="I932" s="3" t="str">
        <f>TEXT(Table1[[#This Row],[Date]],"yyyy")</f>
        <v>2025</v>
      </c>
      <c r="J932" t="s">
        <v>2721</v>
      </c>
      <c r="K932">
        <v>12</v>
      </c>
      <c r="L932">
        <v>276.68</v>
      </c>
      <c r="M932">
        <v>3320.16</v>
      </c>
      <c r="O932" t="s">
        <v>105</v>
      </c>
      <c r="P932" t="s">
        <v>9528</v>
      </c>
      <c r="Q932" t="s">
        <v>31</v>
      </c>
      <c r="R932">
        <v>2.2999999999999998</v>
      </c>
      <c r="S932" t="str">
        <f>IF(Table1[Audit_Score]&gt;3,"Excellent",IF(Table1[Audit_Score]&gt;=2,"Good","Poor"))</f>
        <v>Good</v>
      </c>
      <c r="T932" t="s">
        <v>3185</v>
      </c>
    </row>
    <row r="933" spans="1:21" x14ac:dyDescent="0.3">
      <c r="A933" t="s">
        <v>3186</v>
      </c>
      <c r="B933" t="s">
        <v>1293</v>
      </c>
      <c r="C933" t="s">
        <v>1908</v>
      </c>
      <c r="D933" t="s">
        <v>36</v>
      </c>
      <c r="E933" t="s">
        <v>37</v>
      </c>
      <c r="F933" s="3">
        <v>45495</v>
      </c>
      <c r="G933" s="3" t="str">
        <f>TEXT(Table1[[#This Row],[Date]],"dddd")</f>
        <v>Monday</v>
      </c>
      <c r="H933" s="3" t="str">
        <f>TEXT(Table1[[#This Row],[Date]],"mmmm")</f>
        <v>July</v>
      </c>
      <c r="I933" s="3" t="str">
        <f>TEXT(Table1[[#This Row],[Date]],"yyyy")</f>
        <v>2024</v>
      </c>
      <c r="J933" t="s">
        <v>2896</v>
      </c>
      <c r="K933">
        <v>36</v>
      </c>
      <c r="L933">
        <v>398.18</v>
      </c>
      <c r="M933">
        <v>14334.48</v>
      </c>
      <c r="O933" t="s">
        <v>48</v>
      </c>
      <c r="P933" t="s">
        <v>9528</v>
      </c>
      <c r="Q933" t="s">
        <v>31</v>
      </c>
      <c r="R933">
        <v>1.2</v>
      </c>
      <c r="S933" t="str">
        <f>IF(Table1[Audit_Score]&gt;3,"Excellent",IF(Table1[Audit_Score]&gt;=2,"Good","Poor"))</f>
        <v>Poor</v>
      </c>
      <c r="T933" t="s">
        <v>3187</v>
      </c>
    </row>
    <row r="934" spans="1:21" x14ac:dyDescent="0.3">
      <c r="A934" t="s">
        <v>3188</v>
      </c>
      <c r="B934" t="s">
        <v>218</v>
      </c>
      <c r="C934" t="s">
        <v>2495</v>
      </c>
      <c r="D934" t="s">
        <v>19</v>
      </c>
      <c r="E934" t="s">
        <v>198</v>
      </c>
      <c r="F934" s="3">
        <v>45308</v>
      </c>
      <c r="G934" s="3" t="str">
        <f>TEXT(Table1[[#This Row],[Date]],"dddd")</f>
        <v>Wednesday</v>
      </c>
      <c r="H934" s="3" t="str">
        <f>TEXT(Table1[[#This Row],[Date]],"mmmm")</f>
        <v>January</v>
      </c>
      <c r="I934" s="3" t="str">
        <f>TEXT(Table1[[#This Row],[Date]],"yyyy")</f>
        <v>2024</v>
      </c>
      <c r="J934" t="s">
        <v>947</v>
      </c>
      <c r="K934">
        <v>34</v>
      </c>
      <c r="L934">
        <v>48.33</v>
      </c>
      <c r="M934">
        <v>1643.22</v>
      </c>
      <c r="O934" t="s">
        <v>105</v>
      </c>
      <c r="P934" t="s">
        <v>9528</v>
      </c>
      <c r="Q934" t="s">
        <v>31</v>
      </c>
      <c r="R934">
        <v>4</v>
      </c>
      <c r="S934" t="str">
        <f>IF(Table1[Audit_Score]&gt;3,"Excellent",IF(Table1[Audit_Score]&gt;=2,"Good","Poor"))</f>
        <v>Excellent</v>
      </c>
      <c r="T934" t="s">
        <v>3189</v>
      </c>
    </row>
    <row r="935" spans="1:21" x14ac:dyDescent="0.3">
      <c r="A935" t="s">
        <v>3190</v>
      </c>
      <c r="B935" t="s">
        <v>1588</v>
      </c>
      <c r="C935" t="s">
        <v>2534</v>
      </c>
      <c r="D935" t="s">
        <v>58</v>
      </c>
      <c r="E935" t="s">
        <v>181</v>
      </c>
      <c r="F935" s="3">
        <v>45315</v>
      </c>
      <c r="G935" s="3" t="str">
        <f>TEXT(Table1[[#This Row],[Date]],"dddd")</f>
        <v>Wednesday</v>
      </c>
      <c r="H935" s="3" t="str">
        <f>TEXT(Table1[[#This Row],[Date]],"mmmm")</f>
        <v>January</v>
      </c>
      <c r="I935" s="3" t="str">
        <f>TEXT(Table1[[#This Row],[Date]],"yyyy")</f>
        <v>2024</v>
      </c>
      <c r="J935" t="s">
        <v>3191</v>
      </c>
      <c r="K935">
        <v>18</v>
      </c>
      <c r="L935">
        <v>297.08</v>
      </c>
      <c r="M935">
        <v>5347.44</v>
      </c>
      <c r="O935" t="s">
        <v>30</v>
      </c>
      <c r="P935" t="s">
        <v>9528</v>
      </c>
      <c r="Q935" t="s">
        <v>31</v>
      </c>
      <c r="R935">
        <v>5</v>
      </c>
      <c r="S935" t="str">
        <f>IF(Table1[Audit_Score]&gt;3,"Excellent",IF(Table1[Audit_Score]&gt;=2,"Good","Poor"))</f>
        <v>Excellent</v>
      </c>
      <c r="T935" t="s">
        <v>3192</v>
      </c>
    </row>
    <row r="936" spans="1:21" x14ac:dyDescent="0.3">
      <c r="A936" t="s">
        <v>3193</v>
      </c>
      <c r="B936" t="s">
        <v>3194</v>
      </c>
      <c r="C936" t="s">
        <v>2085</v>
      </c>
      <c r="D936" t="s">
        <v>36</v>
      </c>
      <c r="E936" t="s">
        <v>85</v>
      </c>
      <c r="F936" s="3">
        <v>45749</v>
      </c>
      <c r="G936" s="3" t="str">
        <f>TEXT(Table1[[#This Row],[Date]],"dddd")</f>
        <v>Wednesday</v>
      </c>
      <c r="H936" s="3" t="str">
        <f>TEXT(Table1[[#This Row],[Date]],"mmmm")</f>
        <v>April</v>
      </c>
      <c r="I936" s="3" t="str">
        <f>TEXT(Table1[[#This Row],[Date]],"yyyy")</f>
        <v>2025</v>
      </c>
      <c r="J936" t="s">
        <v>3195</v>
      </c>
      <c r="K936">
        <v>13</v>
      </c>
      <c r="L936">
        <v>218.57</v>
      </c>
      <c r="M936">
        <v>2841.41</v>
      </c>
      <c r="O936" t="s">
        <v>48</v>
      </c>
      <c r="P936" t="s">
        <v>9529</v>
      </c>
      <c r="Q936" t="s">
        <v>31</v>
      </c>
      <c r="R936">
        <v>3.2</v>
      </c>
      <c r="S936" t="str">
        <f>IF(Table1[Audit_Score]&gt;3,"Excellent",IF(Table1[Audit_Score]&gt;=2,"Good","Poor"))</f>
        <v>Excellent</v>
      </c>
      <c r="T936" t="s">
        <v>3196</v>
      </c>
    </row>
    <row r="937" spans="1:21" x14ac:dyDescent="0.3">
      <c r="A937" t="s">
        <v>3197</v>
      </c>
      <c r="B937" t="s">
        <v>1066</v>
      </c>
      <c r="C937" t="s">
        <v>959</v>
      </c>
      <c r="D937" t="s">
        <v>58</v>
      </c>
      <c r="E937" t="s">
        <v>138</v>
      </c>
      <c r="F937" s="3">
        <v>45975</v>
      </c>
      <c r="G937" s="3" t="str">
        <f>TEXT(Table1[[#This Row],[Date]],"dddd")</f>
        <v>Friday</v>
      </c>
      <c r="H937" s="3" t="str">
        <f>TEXT(Table1[[#This Row],[Date]],"mmmm")</f>
        <v>November</v>
      </c>
      <c r="I937" s="3" t="str">
        <f>TEXT(Table1[[#This Row],[Date]],"yyyy")</f>
        <v>2025</v>
      </c>
      <c r="J937" t="s">
        <v>1159</v>
      </c>
      <c r="K937">
        <v>31</v>
      </c>
      <c r="L937">
        <v>307.60000000000002</v>
      </c>
      <c r="M937">
        <v>9535.6</v>
      </c>
      <c r="O937" t="s">
        <v>22</v>
      </c>
      <c r="P937" t="s">
        <v>9529</v>
      </c>
      <c r="Q937" t="s">
        <v>31</v>
      </c>
      <c r="R937">
        <v>4.2</v>
      </c>
      <c r="S937" t="str">
        <f>IF(Table1[Audit_Score]&gt;3,"Excellent",IF(Table1[Audit_Score]&gt;=2,"Good","Poor"))</f>
        <v>Excellent</v>
      </c>
      <c r="T937" t="s">
        <v>3198</v>
      </c>
    </row>
    <row r="938" spans="1:21" x14ac:dyDescent="0.3">
      <c r="A938" t="s">
        <v>3199</v>
      </c>
      <c r="B938" t="s">
        <v>2155</v>
      </c>
      <c r="C938" t="s">
        <v>1639</v>
      </c>
      <c r="D938" t="s">
        <v>19</v>
      </c>
      <c r="E938" t="s">
        <v>28</v>
      </c>
      <c r="F938" s="3">
        <v>45596</v>
      </c>
      <c r="G938" s="3" t="str">
        <f>TEXT(Table1[[#This Row],[Date]],"dddd")</f>
        <v>Thursday</v>
      </c>
      <c r="H938" s="3" t="str">
        <f>TEXT(Table1[[#This Row],[Date]],"mmmm")</f>
        <v>October</v>
      </c>
      <c r="I938" s="3" t="str">
        <f>TEXT(Table1[[#This Row],[Date]],"yyyy")</f>
        <v>2024</v>
      </c>
      <c r="J938" t="s">
        <v>3200</v>
      </c>
      <c r="K938">
        <v>28</v>
      </c>
      <c r="L938">
        <v>275.39</v>
      </c>
      <c r="M938">
        <v>7710.92</v>
      </c>
      <c r="O938" t="s">
        <v>30</v>
      </c>
      <c r="P938" t="s">
        <v>9528</v>
      </c>
      <c r="Q938" t="s">
        <v>31</v>
      </c>
      <c r="R938">
        <v>4.0999999999999996</v>
      </c>
      <c r="S938" t="str">
        <f>IF(Table1[Audit_Score]&gt;3,"Excellent",IF(Table1[Audit_Score]&gt;=2,"Good","Poor"))</f>
        <v>Excellent</v>
      </c>
      <c r="T938" t="s">
        <v>3201</v>
      </c>
    </row>
    <row r="939" spans="1:21" x14ac:dyDescent="0.3">
      <c r="A939" t="s">
        <v>3202</v>
      </c>
      <c r="B939" t="s">
        <v>1199</v>
      </c>
      <c r="C939" t="s">
        <v>1154</v>
      </c>
      <c r="D939" t="s">
        <v>58</v>
      </c>
      <c r="E939" t="s">
        <v>181</v>
      </c>
      <c r="F939" s="3">
        <v>45553</v>
      </c>
      <c r="G939" s="3" t="str">
        <f>TEXT(Table1[[#This Row],[Date]],"dddd")</f>
        <v>Wednesday</v>
      </c>
      <c r="H939" s="3" t="str">
        <f>TEXT(Table1[[#This Row],[Date]],"mmmm")</f>
        <v>September</v>
      </c>
      <c r="I939" s="3" t="str">
        <f>TEXT(Table1[[#This Row],[Date]],"yyyy")</f>
        <v>2024</v>
      </c>
      <c r="J939" t="s">
        <v>3203</v>
      </c>
      <c r="K939">
        <v>1</v>
      </c>
      <c r="L939">
        <v>35</v>
      </c>
      <c r="M939">
        <v>35</v>
      </c>
      <c r="O939" t="s">
        <v>22</v>
      </c>
      <c r="P939" t="s">
        <v>9529</v>
      </c>
      <c r="Q939" t="s">
        <v>31</v>
      </c>
      <c r="R939">
        <v>3.4</v>
      </c>
      <c r="S939" t="str">
        <f>IF(Table1[Audit_Score]&gt;3,"Excellent",IF(Table1[Audit_Score]&gt;=2,"Good","Poor"))</f>
        <v>Excellent</v>
      </c>
      <c r="T939" t="s">
        <v>3204</v>
      </c>
    </row>
    <row r="940" spans="1:21" x14ac:dyDescent="0.3">
      <c r="A940" t="s">
        <v>3205</v>
      </c>
      <c r="B940" t="s">
        <v>1099</v>
      </c>
      <c r="C940" t="s">
        <v>1343</v>
      </c>
      <c r="D940" t="s">
        <v>45</v>
      </c>
      <c r="E940" t="s">
        <v>46</v>
      </c>
      <c r="F940" s="3">
        <v>45909</v>
      </c>
      <c r="G940" s="3" t="str">
        <f>TEXT(Table1[[#This Row],[Date]],"dddd")</f>
        <v>Tuesday</v>
      </c>
      <c r="H940" s="3" t="str">
        <f>TEXT(Table1[[#This Row],[Date]],"mmmm")</f>
        <v>September</v>
      </c>
      <c r="I940" s="3" t="str">
        <f>TEXT(Table1[[#This Row],[Date]],"yyyy")</f>
        <v>2025</v>
      </c>
      <c r="J940" t="s">
        <v>3206</v>
      </c>
      <c r="K940">
        <v>45</v>
      </c>
      <c r="L940">
        <v>111.52</v>
      </c>
      <c r="M940">
        <v>5018.3999999999996</v>
      </c>
      <c r="O940" t="s">
        <v>39</v>
      </c>
      <c r="P940" t="s">
        <v>9528</v>
      </c>
      <c r="Q940" t="s">
        <v>31</v>
      </c>
      <c r="R940">
        <v>2.6</v>
      </c>
      <c r="S940" t="str">
        <f>IF(Table1[Audit_Score]&gt;3,"Excellent",IF(Table1[Audit_Score]&gt;=2,"Good","Poor"))</f>
        <v>Good</v>
      </c>
      <c r="T940" t="s">
        <v>3207</v>
      </c>
    </row>
    <row r="941" spans="1:21" x14ac:dyDescent="0.3">
      <c r="A941" t="s">
        <v>3208</v>
      </c>
      <c r="B941" t="s">
        <v>1715</v>
      </c>
      <c r="C941" t="s">
        <v>785</v>
      </c>
      <c r="D941" t="s">
        <v>19</v>
      </c>
      <c r="E941" t="s">
        <v>28</v>
      </c>
      <c r="F941" s="3">
        <v>45722</v>
      </c>
      <c r="G941" s="3" t="str">
        <f>TEXT(Table1[[#This Row],[Date]],"dddd")</f>
        <v>Thursday</v>
      </c>
      <c r="H941" s="3" t="str">
        <f>TEXT(Table1[[#This Row],[Date]],"mmmm")</f>
        <v>March</v>
      </c>
      <c r="I941" s="3" t="str">
        <f>TEXT(Table1[[#This Row],[Date]],"yyyy")</f>
        <v>2025</v>
      </c>
      <c r="J941" t="s">
        <v>2066</v>
      </c>
      <c r="K941">
        <v>15</v>
      </c>
      <c r="L941">
        <v>119.44</v>
      </c>
      <c r="M941">
        <v>1791.6</v>
      </c>
      <c r="O941" t="s">
        <v>30</v>
      </c>
      <c r="P941" t="s">
        <v>9528</v>
      </c>
      <c r="Q941" t="s">
        <v>31</v>
      </c>
      <c r="R941">
        <v>1.5</v>
      </c>
      <c r="S941" t="str">
        <f>IF(Table1[Audit_Score]&gt;3,"Excellent",IF(Table1[Audit_Score]&gt;=2,"Good","Poor"))</f>
        <v>Poor</v>
      </c>
      <c r="T941" t="s">
        <v>3209</v>
      </c>
      <c r="U941" t="s">
        <v>41</v>
      </c>
    </row>
    <row r="942" spans="1:21" x14ac:dyDescent="0.3">
      <c r="A942" t="s">
        <v>3210</v>
      </c>
      <c r="B942" t="s">
        <v>101</v>
      </c>
      <c r="C942" t="s">
        <v>628</v>
      </c>
      <c r="D942" t="s">
        <v>19</v>
      </c>
      <c r="E942" t="s">
        <v>20</v>
      </c>
      <c r="F942" s="3">
        <v>45347</v>
      </c>
      <c r="G942" s="3" t="str">
        <f>TEXT(Table1[[#This Row],[Date]],"dddd")</f>
        <v>Sunday</v>
      </c>
      <c r="H942" s="3" t="str">
        <f>TEXT(Table1[[#This Row],[Date]],"mmmm")</f>
        <v>February</v>
      </c>
      <c r="I942" s="3" t="str">
        <f>TEXT(Table1[[#This Row],[Date]],"yyyy")</f>
        <v>2024</v>
      </c>
      <c r="J942" t="s">
        <v>3206</v>
      </c>
      <c r="K942">
        <v>21</v>
      </c>
      <c r="L942">
        <v>111.52</v>
      </c>
      <c r="M942">
        <v>2341.92</v>
      </c>
      <c r="O942" t="s">
        <v>105</v>
      </c>
      <c r="P942" t="s">
        <v>9528</v>
      </c>
      <c r="Q942" t="s">
        <v>31</v>
      </c>
      <c r="R942">
        <v>2.6</v>
      </c>
      <c r="S942" t="str">
        <f>IF(Table1[Audit_Score]&gt;3,"Excellent",IF(Table1[Audit_Score]&gt;=2,"Good","Poor"))</f>
        <v>Good</v>
      </c>
      <c r="T942" t="s">
        <v>3211</v>
      </c>
      <c r="U942" t="s">
        <v>41</v>
      </c>
    </row>
    <row r="943" spans="1:21" x14ac:dyDescent="0.3">
      <c r="A943" t="s">
        <v>3212</v>
      </c>
      <c r="B943" t="s">
        <v>2062</v>
      </c>
      <c r="C943" t="s">
        <v>1374</v>
      </c>
      <c r="D943" t="s">
        <v>19</v>
      </c>
      <c r="E943" t="s">
        <v>28</v>
      </c>
      <c r="F943" s="3">
        <v>45532</v>
      </c>
      <c r="G943" s="3" t="str">
        <f>TEXT(Table1[[#This Row],[Date]],"dddd")</f>
        <v>Wednesday</v>
      </c>
      <c r="H943" s="3" t="str">
        <f>TEXT(Table1[[#This Row],[Date]],"mmmm")</f>
        <v>August</v>
      </c>
      <c r="I943" s="3" t="str">
        <f>TEXT(Table1[[#This Row],[Date]],"yyyy")</f>
        <v>2024</v>
      </c>
      <c r="J943" t="s">
        <v>1998</v>
      </c>
      <c r="K943">
        <v>21</v>
      </c>
      <c r="L943">
        <v>278.98</v>
      </c>
      <c r="M943">
        <v>5858.58</v>
      </c>
      <c r="O943" t="s">
        <v>48</v>
      </c>
      <c r="P943" t="s">
        <v>9528</v>
      </c>
      <c r="Q943" t="s">
        <v>31</v>
      </c>
      <c r="R943">
        <v>4.0999999999999996</v>
      </c>
      <c r="S943" t="str">
        <f>IF(Table1[Audit_Score]&gt;3,"Excellent",IF(Table1[Audit_Score]&gt;=2,"Good","Poor"))</f>
        <v>Excellent</v>
      </c>
      <c r="T943" t="s">
        <v>3213</v>
      </c>
    </row>
    <row r="944" spans="1:21" x14ac:dyDescent="0.3">
      <c r="A944" t="s">
        <v>3214</v>
      </c>
      <c r="B944" t="s">
        <v>2333</v>
      </c>
      <c r="C944" t="s">
        <v>2011</v>
      </c>
      <c r="D944" t="s">
        <v>78</v>
      </c>
      <c r="E944" t="s">
        <v>132</v>
      </c>
      <c r="F944" s="3">
        <v>45989</v>
      </c>
      <c r="G944" s="3" t="str">
        <f>TEXT(Table1[[#This Row],[Date]],"dddd")</f>
        <v>Friday</v>
      </c>
      <c r="H944" s="3" t="str">
        <f>TEXT(Table1[[#This Row],[Date]],"mmmm")</f>
        <v>November</v>
      </c>
      <c r="I944" s="3" t="str">
        <f>TEXT(Table1[[#This Row],[Date]],"yyyy")</f>
        <v>2025</v>
      </c>
      <c r="J944" t="s">
        <v>1944</v>
      </c>
      <c r="K944">
        <v>12</v>
      </c>
      <c r="L944">
        <v>16.68</v>
      </c>
      <c r="M944">
        <v>200.16</v>
      </c>
      <c r="O944" t="s">
        <v>39</v>
      </c>
      <c r="P944" t="s">
        <v>9528</v>
      </c>
      <c r="Q944" t="s">
        <v>87</v>
      </c>
      <c r="R944">
        <v>3.1</v>
      </c>
      <c r="S944" t="str">
        <f>IF(Table1[Audit_Score]&gt;3,"Excellent",IF(Table1[Audit_Score]&gt;=2,"Good","Poor"))</f>
        <v>Excellent</v>
      </c>
      <c r="T944" t="s">
        <v>3215</v>
      </c>
    </row>
    <row r="945" spans="1:21" x14ac:dyDescent="0.3">
      <c r="A945" t="s">
        <v>3216</v>
      </c>
      <c r="B945" t="s">
        <v>1186</v>
      </c>
      <c r="C945" t="s">
        <v>2848</v>
      </c>
      <c r="D945" t="s">
        <v>78</v>
      </c>
      <c r="E945" t="s">
        <v>122</v>
      </c>
      <c r="F945" s="3">
        <v>45812</v>
      </c>
      <c r="G945" s="3" t="str">
        <f>TEXT(Table1[[#This Row],[Date]],"dddd")</f>
        <v>Wednesday</v>
      </c>
      <c r="H945" s="3" t="str">
        <f>TEXT(Table1[[#This Row],[Date]],"mmmm")</f>
        <v>June</v>
      </c>
      <c r="I945" s="3" t="str">
        <f>TEXT(Table1[[#This Row],[Date]],"yyyy")</f>
        <v>2025</v>
      </c>
      <c r="J945" t="s">
        <v>2059</v>
      </c>
      <c r="K945">
        <v>30</v>
      </c>
      <c r="L945">
        <v>185.58</v>
      </c>
      <c r="M945">
        <v>5567.4</v>
      </c>
      <c r="O945" t="s">
        <v>30</v>
      </c>
      <c r="P945" t="s">
        <v>9528</v>
      </c>
      <c r="Q945" t="s">
        <v>31</v>
      </c>
      <c r="R945">
        <v>3.3</v>
      </c>
      <c r="S945" t="str">
        <f>IF(Table1[Audit_Score]&gt;3,"Excellent",IF(Table1[Audit_Score]&gt;=2,"Good","Poor"))</f>
        <v>Excellent</v>
      </c>
      <c r="T945" t="s">
        <v>3217</v>
      </c>
    </row>
    <row r="946" spans="1:21" x14ac:dyDescent="0.3">
      <c r="A946" t="s">
        <v>3218</v>
      </c>
      <c r="B946" t="s">
        <v>2286</v>
      </c>
      <c r="C946" t="s">
        <v>357</v>
      </c>
      <c r="D946" t="s">
        <v>36</v>
      </c>
      <c r="E946" t="s">
        <v>209</v>
      </c>
      <c r="F946" s="3">
        <v>45785</v>
      </c>
      <c r="G946" s="3" t="str">
        <f>TEXT(Table1[[#This Row],[Date]],"dddd")</f>
        <v>Thursday</v>
      </c>
      <c r="H946" s="3" t="str">
        <f>TEXT(Table1[[#This Row],[Date]],"mmmm")</f>
        <v>May</v>
      </c>
      <c r="I946" s="3" t="str">
        <f>TEXT(Table1[[#This Row],[Date]],"yyyy")</f>
        <v>2025</v>
      </c>
      <c r="J946" t="s">
        <v>3219</v>
      </c>
      <c r="K946">
        <v>28</v>
      </c>
      <c r="L946">
        <v>151.91</v>
      </c>
      <c r="M946">
        <v>4253.4799999999996</v>
      </c>
      <c r="O946" t="s">
        <v>48</v>
      </c>
      <c r="P946" t="s">
        <v>9528</v>
      </c>
      <c r="Q946" t="s">
        <v>31</v>
      </c>
      <c r="R946">
        <v>4</v>
      </c>
      <c r="S946" t="str">
        <f>IF(Table1[Audit_Score]&gt;3,"Excellent",IF(Table1[Audit_Score]&gt;=2,"Good","Poor"))</f>
        <v>Excellent</v>
      </c>
      <c r="T946" t="s">
        <v>3220</v>
      </c>
    </row>
    <row r="947" spans="1:21" x14ac:dyDescent="0.3">
      <c r="A947" t="s">
        <v>3221</v>
      </c>
      <c r="B947" t="s">
        <v>1452</v>
      </c>
      <c r="C947" t="s">
        <v>1378</v>
      </c>
      <c r="D947" t="s">
        <v>78</v>
      </c>
      <c r="E947" t="s">
        <v>110</v>
      </c>
      <c r="F947" s="3">
        <v>45492</v>
      </c>
      <c r="G947" s="3" t="str">
        <f>TEXT(Table1[[#This Row],[Date]],"dddd")</f>
        <v>Friday</v>
      </c>
      <c r="H947" s="3" t="str">
        <f>TEXT(Table1[[#This Row],[Date]],"mmmm")</f>
        <v>July</v>
      </c>
      <c r="I947" s="3" t="str">
        <f>TEXT(Table1[[#This Row],[Date]],"yyyy")</f>
        <v>2024</v>
      </c>
      <c r="J947" t="s">
        <v>831</v>
      </c>
      <c r="K947">
        <v>10</v>
      </c>
      <c r="L947">
        <v>132.32</v>
      </c>
      <c r="M947">
        <v>1323.2</v>
      </c>
      <c r="O947" t="s">
        <v>22</v>
      </c>
      <c r="P947" t="s">
        <v>9528</v>
      </c>
      <c r="Q947" t="s">
        <v>23</v>
      </c>
      <c r="R947">
        <v>1.6</v>
      </c>
      <c r="S947" t="str">
        <f>IF(Table1[Audit_Score]&gt;3,"Excellent",IF(Table1[Audit_Score]&gt;=2,"Good","Poor"))</f>
        <v>Poor</v>
      </c>
      <c r="T947" t="s">
        <v>3222</v>
      </c>
    </row>
    <row r="948" spans="1:21" x14ac:dyDescent="0.3">
      <c r="A948" t="s">
        <v>3223</v>
      </c>
      <c r="B948" t="s">
        <v>2265</v>
      </c>
      <c r="C948" t="s">
        <v>540</v>
      </c>
      <c r="D948" t="s">
        <v>36</v>
      </c>
      <c r="E948" t="s">
        <v>37</v>
      </c>
      <c r="F948" s="3">
        <v>45721</v>
      </c>
      <c r="G948" s="3" t="str">
        <f>TEXT(Table1[[#This Row],[Date]],"dddd")</f>
        <v>Wednesday</v>
      </c>
      <c r="H948" s="3" t="str">
        <f>TEXT(Table1[[#This Row],[Date]],"mmmm")</f>
        <v>March</v>
      </c>
      <c r="I948" s="3" t="str">
        <f>TEXT(Table1[[#This Row],[Date]],"yyyy")</f>
        <v>2025</v>
      </c>
      <c r="J948" t="s">
        <v>3224</v>
      </c>
      <c r="K948">
        <v>44</v>
      </c>
      <c r="L948">
        <v>155.75</v>
      </c>
      <c r="M948">
        <v>6853</v>
      </c>
      <c r="O948" t="s">
        <v>105</v>
      </c>
      <c r="P948" t="s">
        <v>9528</v>
      </c>
      <c r="Q948" t="s">
        <v>31</v>
      </c>
      <c r="R948">
        <v>4.9000000000000004</v>
      </c>
      <c r="S948" t="str">
        <f>IF(Table1[Audit_Score]&gt;3,"Excellent",IF(Table1[Audit_Score]&gt;=2,"Good","Poor"))</f>
        <v>Excellent</v>
      </c>
      <c r="T948" t="s">
        <v>3225</v>
      </c>
    </row>
    <row r="949" spans="1:21" x14ac:dyDescent="0.3">
      <c r="A949" t="s">
        <v>3226</v>
      </c>
      <c r="B949" t="s">
        <v>196</v>
      </c>
      <c r="C949" t="s">
        <v>1535</v>
      </c>
      <c r="D949" t="s">
        <v>78</v>
      </c>
      <c r="E949" t="s">
        <v>122</v>
      </c>
      <c r="F949" s="3">
        <v>45689</v>
      </c>
      <c r="G949" s="3" t="str">
        <f>TEXT(Table1[[#This Row],[Date]],"dddd")</f>
        <v>Saturday</v>
      </c>
      <c r="H949" s="3" t="str">
        <f>TEXT(Table1[[#This Row],[Date]],"mmmm")</f>
        <v>February</v>
      </c>
      <c r="I949" s="3" t="str">
        <f>TEXT(Table1[[#This Row],[Date]],"yyyy")</f>
        <v>2025</v>
      </c>
      <c r="J949" t="s">
        <v>583</v>
      </c>
      <c r="K949">
        <v>34</v>
      </c>
      <c r="L949">
        <v>326.72000000000003</v>
      </c>
      <c r="M949">
        <v>11108.48</v>
      </c>
      <c r="O949" t="s">
        <v>48</v>
      </c>
      <c r="P949" t="s">
        <v>9529</v>
      </c>
      <c r="Q949" t="s">
        <v>31</v>
      </c>
      <c r="R949">
        <v>3.4</v>
      </c>
      <c r="S949" t="str">
        <f>IF(Table1[Audit_Score]&gt;3,"Excellent",IF(Table1[Audit_Score]&gt;=2,"Good","Poor"))</f>
        <v>Excellent</v>
      </c>
      <c r="T949" t="s">
        <v>3227</v>
      </c>
    </row>
    <row r="950" spans="1:21" x14ac:dyDescent="0.3">
      <c r="A950" t="s">
        <v>3228</v>
      </c>
      <c r="B950" t="s">
        <v>407</v>
      </c>
      <c r="C950" t="s">
        <v>1684</v>
      </c>
      <c r="D950" t="s">
        <v>36</v>
      </c>
      <c r="E950" t="s">
        <v>37</v>
      </c>
      <c r="F950" s="3">
        <v>45299</v>
      </c>
      <c r="G950" s="3" t="str">
        <f>TEXT(Table1[[#This Row],[Date]],"dddd")</f>
        <v>Monday</v>
      </c>
      <c r="H950" s="3" t="str">
        <f>TEXT(Table1[[#This Row],[Date]],"mmmm")</f>
        <v>January</v>
      </c>
      <c r="I950" s="3" t="str">
        <f>TEXT(Table1[[#This Row],[Date]],"yyyy")</f>
        <v>2024</v>
      </c>
      <c r="J950" t="s">
        <v>3229</v>
      </c>
      <c r="K950">
        <v>3</v>
      </c>
      <c r="L950">
        <v>344.74</v>
      </c>
      <c r="M950">
        <v>1034.22</v>
      </c>
      <c r="O950" t="s">
        <v>22</v>
      </c>
      <c r="P950" t="s">
        <v>9528</v>
      </c>
      <c r="Q950" t="s">
        <v>31</v>
      </c>
      <c r="R950">
        <v>3.7</v>
      </c>
      <c r="S950" t="str">
        <f>IF(Table1[Audit_Score]&gt;3,"Excellent",IF(Table1[Audit_Score]&gt;=2,"Good","Poor"))</f>
        <v>Excellent</v>
      </c>
      <c r="T950" t="s">
        <v>3230</v>
      </c>
    </row>
    <row r="951" spans="1:21" x14ac:dyDescent="0.3">
      <c r="A951" t="s">
        <v>3231</v>
      </c>
      <c r="B951" t="s">
        <v>2823</v>
      </c>
      <c r="C951" t="s">
        <v>52</v>
      </c>
      <c r="D951" t="s">
        <v>19</v>
      </c>
      <c r="E951" t="s">
        <v>20</v>
      </c>
      <c r="F951" s="3">
        <v>45323</v>
      </c>
      <c r="G951" s="3" t="str">
        <f>TEXT(Table1[[#This Row],[Date]],"dddd")</f>
        <v>Thursday</v>
      </c>
      <c r="H951" s="3" t="str">
        <f>TEXT(Table1[[#This Row],[Date]],"mmmm")</f>
        <v>February</v>
      </c>
      <c r="I951" s="3" t="str">
        <f>TEXT(Table1[[#This Row],[Date]],"yyyy")</f>
        <v>2024</v>
      </c>
      <c r="J951" t="s">
        <v>2199</v>
      </c>
      <c r="K951">
        <v>18</v>
      </c>
      <c r="L951">
        <f>VLOOKUP(Field_Sales_Data!J:J,Product_Info!A:H,7,0)</f>
        <v>0</v>
      </c>
      <c r="M951">
        <v>260.64</v>
      </c>
      <c r="O951" t="s">
        <v>39</v>
      </c>
      <c r="P951" t="s">
        <v>9528</v>
      </c>
      <c r="Q951" t="s">
        <v>31</v>
      </c>
      <c r="R951">
        <v>1.1000000000000001</v>
      </c>
      <c r="S951" t="str">
        <f>IF(Table1[Audit_Score]&gt;3,"Excellent",IF(Table1[Audit_Score]&gt;=2,"Good","Poor"))</f>
        <v>Poor</v>
      </c>
      <c r="T951" t="s">
        <v>3232</v>
      </c>
    </row>
    <row r="952" spans="1:21" x14ac:dyDescent="0.3">
      <c r="A952" t="s">
        <v>3233</v>
      </c>
      <c r="B952" t="s">
        <v>1234</v>
      </c>
      <c r="C952" t="s">
        <v>148</v>
      </c>
      <c r="D952" t="s">
        <v>19</v>
      </c>
      <c r="E952" t="s">
        <v>92</v>
      </c>
      <c r="F952" s="3">
        <v>45512</v>
      </c>
      <c r="G952" s="3" t="str">
        <f>TEXT(Table1[[#This Row],[Date]],"dddd")</f>
        <v>Thursday</v>
      </c>
      <c r="H952" s="3" t="str">
        <f>TEXT(Table1[[#This Row],[Date]],"mmmm")</f>
        <v>August</v>
      </c>
      <c r="I952" s="3" t="str">
        <f>TEXT(Table1[[#This Row],[Date]],"yyyy")</f>
        <v>2024</v>
      </c>
      <c r="J952" t="s">
        <v>3234</v>
      </c>
      <c r="K952">
        <v>15</v>
      </c>
      <c r="L952">
        <v>212.95</v>
      </c>
      <c r="M952">
        <v>3194.25</v>
      </c>
      <c r="O952" t="s">
        <v>48</v>
      </c>
      <c r="P952" t="s">
        <v>9528</v>
      </c>
      <c r="Q952" t="s">
        <v>23</v>
      </c>
      <c r="R952">
        <v>4.7</v>
      </c>
      <c r="S952" t="str">
        <f>IF(Table1[Audit_Score]&gt;3,"Excellent",IF(Table1[Audit_Score]&gt;=2,"Good","Poor"))</f>
        <v>Excellent</v>
      </c>
      <c r="T952" t="s">
        <v>3235</v>
      </c>
    </row>
    <row r="953" spans="1:21" x14ac:dyDescent="0.3">
      <c r="A953" t="s">
        <v>3236</v>
      </c>
      <c r="B953" t="s">
        <v>421</v>
      </c>
      <c r="C953" t="s">
        <v>785</v>
      </c>
      <c r="D953" t="s">
        <v>19</v>
      </c>
      <c r="E953" t="s">
        <v>28</v>
      </c>
      <c r="F953" s="3">
        <v>45523</v>
      </c>
      <c r="G953" s="3" t="str">
        <f>TEXT(Table1[[#This Row],[Date]],"dddd")</f>
        <v>Monday</v>
      </c>
      <c r="H953" s="3" t="str">
        <f>TEXT(Table1[[#This Row],[Date]],"mmmm")</f>
        <v>August</v>
      </c>
      <c r="I953" s="3" t="str">
        <f>TEXT(Table1[[#This Row],[Date]],"yyyy")</f>
        <v>2024</v>
      </c>
      <c r="J953" t="s">
        <v>2022</v>
      </c>
      <c r="K953">
        <v>9</v>
      </c>
      <c r="L953">
        <v>97.72</v>
      </c>
      <c r="M953">
        <v>879.48</v>
      </c>
      <c r="O953" t="s">
        <v>67</v>
      </c>
      <c r="P953" t="s">
        <v>9528</v>
      </c>
      <c r="Q953" t="s">
        <v>87</v>
      </c>
      <c r="R953">
        <v>4.5</v>
      </c>
      <c r="S953" t="str">
        <f>IF(Table1[Audit_Score]&gt;3,"Excellent",IF(Table1[Audit_Score]&gt;=2,"Good","Poor"))</f>
        <v>Excellent</v>
      </c>
      <c r="T953" t="s">
        <v>3237</v>
      </c>
      <c r="U953" t="s">
        <v>41</v>
      </c>
    </row>
    <row r="954" spans="1:21" x14ac:dyDescent="0.3">
      <c r="A954" t="s">
        <v>3238</v>
      </c>
      <c r="B954" t="s">
        <v>242</v>
      </c>
      <c r="C954" t="s">
        <v>436</v>
      </c>
      <c r="D954" t="s">
        <v>19</v>
      </c>
      <c r="E954" t="s">
        <v>187</v>
      </c>
      <c r="F954" s="3">
        <v>45644</v>
      </c>
      <c r="G954" s="3" t="str">
        <f>TEXT(Table1[[#This Row],[Date]],"dddd")</f>
        <v>Wednesday</v>
      </c>
      <c r="H954" s="3" t="str">
        <f>TEXT(Table1[[#This Row],[Date]],"mmmm")</f>
        <v>December</v>
      </c>
      <c r="I954" s="3" t="str">
        <f>TEXT(Table1[[#This Row],[Date]],"yyyy")</f>
        <v>2024</v>
      </c>
      <c r="J954" t="s">
        <v>3239</v>
      </c>
      <c r="K954">
        <v>5</v>
      </c>
      <c r="L954">
        <v>204.73</v>
      </c>
      <c r="M954">
        <v>1023.65</v>
      </c>
      <c r="O954" t="s">
        <v>30</v>
      </c>
      <c r="P954" t="s">
        <v>9528</v>
      </c>
      <c r="Q954" t="s">
        <v>31</v>
      </c>
      <c r="R954">
        <v>4.0999999999999996</v>
      </c>
      <c r="S954" t="str">
        <f>IF(Table1[Audit_Score]&gt;3,"Excellent",IF(Table1[Audit_Score]&gt;=2,"Good","Poor"))</f>
        <v>Excellent</v>
      </c>
      <c r="T954" t="s">
        <v>3240</v>
      </c>
    </row>
    <row r="955" spans="1:21" x14ac:dyDescent="0.3">
      <c r="A955" t="s">
        <v>3241</v>
      </c>
      <c r="B955" t="s">
        <v>1719</v>
      </c>
      <c r="C955" t="s">
        <v>382</v>
      </c>
      <c r="D955" t="s">
        <v>78</v>
      </c>
      <c r="E955" t="s">
        <v>79</v>
      </c>
      <c r="F955" s="3">
        <v>45331</v>
      </c>
      <c r="G955" s="3" t="str">
        <f>TEXT(Table1[[#This Row],[Date]],"dddd")</f>
        <v>Friday</v>
      </c>
      <c r="H955" s="3" t="str">
        <f>TEXT(Table1[[#This Row],[Date]],"mmmm")</f>
        <v>February</v>
      </c>
      <c r="I955" s="3" t="str">
        <f>TEXT(Table1[[#This Row],[Date]],"yyyy")</f>
        <v>2024</v>
      </c>
      <c r="J955" t="s">
        <v>1834</v>
      </c>
      <c r="K955">
        <v>39</v>
      </c>
      <c r="L955">
        <v>135.86000000000001</v>
      </c>
      <c r="M955">
        <v>5298.54</v>
      </c>
      <c r="O955" t="s">
        <v>67</v>
      </c>
      <c r="P955" t="s">
        <v>9528</v>
      </c>
      <c r="Q955" t="s">
        <v>23</v>
      </c>
      <c r="R955">
        <v>4.2</v>
      </c>
      <c r="S955" t="str">
        <f>IF(Table1[Audit_Score]&gt;3,"Excellent",IF(Table1[Audit_Score]&gt;=2,"Good","Poor"))</f>
        <v>Excellent</v>
      </c>
      <c r="T955" t="s">
        <v>3242</v>
      </c>
    </row>
    <row r="956" spans="1:21" x14ac:dyDescent="0.3">
      <c r="A956" t="s">
        <v>3243</v>
      </c>
      <c r="B956" t="s">
        <v>136</v>
      </c>
      <c r="C956" t="s">
        <v>1286</v>
      </c>
      <c r="D956" t="s">
        <v>36</v>
      </c>
      <c r="E956" t="s">
        <v>72</v>
      </c>
      <c r="F956" s="3">
        <v>45869</v>
      </c>
      <c r="G956" s="3" t="str">
        <f>TEXT(Table1[[#This Row],[Date]],"dddd")</f>
        <v>Thursday</v>
      </c>
      <c r="H956" s="3" t="str">
        <f>TEXT(Table1[[#This Row],[Date]],"mmmm")</f>
        <v>July</v>
      </c>
      <c r="I956" s="3" t="str">
        <f>TEXT(Table1[[#This Row],[Date]],"yyyy")</f>
        <v>2025</v>
      </c>
      <c r="J956" t="s">
        <v>1899</v>
      </c>
      <c r="K956">
        <v>12</v>
      </c>
      <c r="L956">
        <v>270.12</v>
      </c>
      <c r="M956">
        <v>3241.44</v>
      </c>
      <c r="O956" t="s">
        <v>48</v>
      </c>
      <c r="P956" t="s">
        <v>9528</v>
      </c>
      <c r="Q956" t="s">
        <v>31</v>
      </c>
      <c r="R956">
        <v>2.7</v>
      </c>
      <c r="S956" t="str">
        <f>IF(Table1[Audit_Score]&gt;3,"Excellent",IF(Table1[Audit_Score]&gt;=2,"Good","Poor"))</f>
        <v>Good</v>
      </c>
      <c r="T956" t="s">
        <v>3244</v>
      </c>
    </row>
    <row r="957" spans="1:21" x14ac:dyDescent="0.3">
      <c r="A957" t="s">
        <v>3245</v>
      </c>
      <c r="B957" t="s">
        <v>108</v>
      </c>
      <c r="C957" t="s">
        <v>121</v>
      </c>
      <c r="D957" t="s">
        <v>78</v>
      </c>
      <c r="E957" t="s">
        <v>122</v>
      </c>
      <c r="F957" s="3">
        <v>45436</v>
      </c>
      <c r="G957" s="3" t="str">
        <f>TEXT(Table1[[#This Row],[Date]],"dddd")</f>
        <v>Friday</v>
      </c>
      <c r="H957" s="3" t="str">
        <f>TEXT(Table1[[#This Row],[Date]],"mmmm")</f>
        <v>May</v>
      </c>
      <c r="I957" s="3" t="str">
        <f>TEXT(Table1[[#This Row],[Date]],"yyyy")</f>
        <v>2024</v>
      </c>
      <c r="J957" t="s">
        <v>573</v>
      </c>
      <c r="K957">
        <v>30</v>
      </c>
      <c r="L957">
        <v>413.2</v>
      </c>
      <c r="M957">
        <v>12396</v>
      </c>
      <c r="O957" t="s">
        <v>105</v>
      </c>
      <c r="P957" t="s">
        <v>9529</v>
      </c>
      <c r="Q957" t="s">
        <v>87</v>
      </c>
      <c r="R957">
        <v>2.4</v>
      </c>
      <c r="S957" t="str">
        <f>IF(Table1[Audit_Score]&gt;3,"Excellent",IF(Table1[Audit_Score]&gt;=2,"Good","Poor"))</f>
        <v>Good</v>
      </c>
      <c r="T957" t="s">
        <v>3246</v>
      </c>
    </row>
    <row r="958" spans="1:21" x14ac:dyDescent="0.3">
      <c r="A958" t="s">
        <v>3247</v>
      </c>
      <c r="B958" t="s">
        <v>2095</v>
      </c>
      <c r="C958" t="s">
        <v>846</v>
      </c>
      <c r="D958" t="s">
        <v>19</v>
      </c>
      <c r="E958" t="s">
        <v>20</v>
      </c>
      <c r="F958" s="3">
        <v>45416</v>
      </c>
      <c r="G958" s="3" t="str">
        <f>TEXT(Table1[[#This Row],[Date]],"dddd")</f>
        <v>Saturday</v>
      </c>
      <c r="H958" s="3" t="str">
        <f>TEXT(Table1[[#This Row],[Date]],"mmmm")</f>
        <v>May</v>
      </c>
      <c r="I958" s="3" t="str">
        <f>TEXT(Table1[[#This Row],[Date]],"yyyy")</f>
        <v>2024</v>
      </c>
      <c r="J958" t="s">
        <v>2165</v>
      </c>
      <c r="K958">
        <v>43</v>
      </c>
      <c r="L958">
        <v>50.88</v>
      </c>
      <c r="M958">
        <v>2187.84</v>
      </c>
      <c r="O958" t="s">
        <v>30</v>
      </c>
      <c r="P958" t="s">
        <v>9528</v>
      </c>
      <c r="Q958" t="s">
        <v>31</v>
      </c>
      <c r="R958">
        <v>4.9000000000000004</v>
      </c>
      <c r="S958" t="str">
        <f>IF(Table1[Audit_Score]&gt;3,"Excellent",IF(Table1[Audit_Score]&gt;=2,"Good","Poor"))</f>
        <v>Excellent</v>
      </c>
      <c r="T958" t="s">
        <v>3248</v>
      </c>
    </row>
    <row r="959" spans="1:21" x14ac:dyDescent="0.3">
      <c r="A959" t="s">
        <v>3249</v>
      </c>
      <c r="B959" t="s">
        <v>527</v>
      </c>
      <c r="C959" t="s">
        <v>793</v>
      </c>
      <c r="D959" t="s">
        <v>36</v>
      </c>
      <c r="E959" t="s">
        <v>209</v>
      </c>
      <c r="F959" s="3">
        <v>45905</v>
      </c>
      <c r="G959" s="3" t="str">
        <f>TEXT(Table1[[#This Row],[Date]],"dddd")</f>
        <v>Friday</v>
      </c>
      <c r="H959" s="3" t="str">
        <f>TEXT(Table1[[#This Row],[Date]],"mmmm")</f>
        <v>September</v>
      </c>
      <c r="I959" s="3" t="str">
        <f>TEXT(Table1[[#This Row],[Date]],"yyyy")</f>
        <v>2025</v>
      </c>
      <c r="J959" t="s">
        <v>3178</v>
      </c>
      <c r="K959">
        <v>4</v>
      </c>
      <c r="L959">
        <v>96.54</v>
      </c>
      <c r="M959">
        <v>386.16</v>
      </c>
      <c r="O959" t="s">
        <v>105</v>
      </c>
      <c r="P959" t="s">
        <v>9528</v>
      </c>
      <c r="Q959" t="s">
        <v>31</v>
      </c>
      <c r="R959">
        <v>1.2</v>
      </c>
      <c r="S959" t="str">
        <f>IF(Table1[Audit_Score]&gt;3,"Excellent",IF(Table1[Audit_Score]&gt;=2,"Good","Poor"))</f>
        <v>Poor</v>
      </c>
      <c r="T959" t="s">
        <v>3250</v>
      </c>
    </row>
    <row r="960" spans="1:21" x14ac:dyDescent="0.3">
      <c r="A960" t="s">
        <v>3251</v>
      </c>
      <c r="B960" t="s">
        <v>164</v>
      </c>
      <c r="C960" t="s">
        <v>1722</v>
      </c>
      <c r="D960" t="s">
        <v>36</v>
      </c>
      <c r="E960" t="s">
        <v>85</v>
      </c>
      <c r="F960" s="3">
        <v>45651</v>
      </c>
      <c r="G960" s="3" t="str">
        <f>TEXT(Table1[[#This Row],[Date]],"dddd")</f>
        <v>Wednesday</v>
      </c>
      <c r="H960" s="3" t="str">
        <f>TEXT(Table1[[#This Row],[Date]],"mmmm")</f>
        <v>December</v>
      </c>
      <c r="I960" s="3" t="str">
        <f>TEXT(Table1[[#This Row],[Date]],"yyyy")</f>
        <v>2024</v>
      </c>
      <c r="J960" t="s">
        <v>3252</v>
      </c>
      <c r="K960">
        <v>14</v>
      </c>
      <c r="L960">
        <v>385.5</v>
      </c>
      <c r="M960">
        <v>5397</v>
      </c>
      <c r="O960" t="s">
        <v>48</v>
      </c>
      <c r="P960" t="s">
        <v>9529</v>
      </c>
      <c r="Q960" t="s">
        <v>31</v>
      </c>
      <c r="R960">
        <v>3.6</v>
      </c>
      <c r="S960" t="str">
        <f>IF(Table1[Audit_Score]&gt;3,"Excellent",IF(Table1[Audit_Score]&gt;=2,"Good","Poor"))</f>
        <v>Excellent</v>
      </c>
      <c r="T960" t="s">
        <v>3253</v>
      </c>
    </row>
    <row r="961" spans="1:21" x14ac:dyDescent="0.3">
      <c r="A961" t="s">
        <v>3254</v>
      </c>
      <c r="B961" t="s">
        <v>1042</v>
      </c>
      <c r="C961" t="s">
        <v>3104</v>
      </c>
      <c r="D961" t="s">
        <v>19</v>
      </c>
      <c r="E961" t="s">
        <v>28</v>
      </c>
      <c r="F961" s="3">
        <v>45575</v>
      </c>
      <c r="G961" s="3" t="str">
        <f>TEXT(Table1[[#This Row],[Date]],"dddd")</f>
        <v>Thursday</v>
      </c>
      <c r="H961" s="3" t="str">
        <f>TEXT(Table1[[#This Row],[Date]],"mmmm")</f>
        <v>October</v>
      </c>
      <c r="I961" s="3" t="str">
        <f>TEXT(Table1[[#This Row],[Date]],"yyyy")</f>
        <v>2024</v>
      </c>
      <c r="J961" t="s">
        <v>344</v>
      </c>
      <c r="K961">
        <v>0</v>
      </c>
      <c r="L961">
        <v>343.14</v>
      </c>
      <c r="M961">
        <v>16813.86</v>
      </c>
      <c r="O961" t="s">
        <v>39</v>
      </c>
      <c r="P961" t="s">
        <v>9529</v>
      </c>
      <c r="Q961" t="s">
        <v>23</v>
      </c>
      <c r="R961">
        <v>4.4000000000000004</v>
      </c>
      <c r="S961" t="str">
        <f>IF(Table1[Audit_Score]&gt;3,"Excellent",IF(Table1[Audit_Score]&gt;=2,"Good","Poor"))</f>
        <v>Excellent</v>
      </c>
      <c r="T961" t="s">
        <v>3255</v>
      </c>
      <c r="U961" t="s">
        <v>41</v>
      </c>
    </row>
    <row r="962" spans="1:21" x14ac:dyDescent="0.3">
      <c r="A962" t="s">
        <v>3256</v>
      </c>
      <c r="B962" t="s">
        <v>647</v>
      </c>
      <c r="C962" t="s">
        <v>1535</v>
      </c>
      <c r="D962" t="s">
        <v>78</v>
      </c>
      <c r="E962" t="s">
        <v>122</v>
      </c>
      <c r="F962" s="3">
        <v>45652</v>
      </c>
      <c r="G962" s="3" t="str">
        <f>TEXT(Table1[[#This Row],[Date]],"dddd")</f>
        <v>Thursday</v>
      </c>
      <c r="H962" s="3" t="str">
        <f>TEXT(Table1[[#This Row],[Date]],"mmmm")</f>
        <v>December</v>
      </c>
      <c r="I962" s="3" t="str">
        <f>TEXT(Table1[[#This Row],[Date]],"yyyy")</f>
        <v>2024</v>
      </c>
      <c r="J962" t="s">
        <v>1614</v>
      </c>
      <c r="K962">
        <v>22</v>
      </c>
      <c r="L962">
        <v>62.07</v>
      </c>
      <c r="M962">
        <v>1365.54</v>
      </c>
      <c r="O962" t="s">
        <v>48</v>
      </c>
      <c r="P962" t="s">
        <v>9528</v>
      </c>
      <c r="Q962" t="s">
        <v>31</v>
      </c>
      <c r="R962">
        <v>1.6</v>
      </c>
      <c r="S962" t="str">
        <f>IF(Table1[Audit_Score]&gt;3,"Excellent",IF(Table1[Audit_Score]&gt;=2,"Good","Poor"))</f>
        <v>Poor</v>
      </c>
      <c r="T962" t="s">
        <v>3257</v>
      </c>
    </row>
    <row r="963" spans="1:21" x14ac:dyDescent="0.3">
      <c r="A963" t="s">
        <v>3258</v>
      </c>
      <c r="B963" t="s">
        <v>1094</v>
      </c>
      <c r="C963" t="s">
        <v>64</v>
      </c>
      <c r="D963" t="s">
        <v>45</v>
      </c>
      <c r="E963" t="s">
        <v>65</v>
      </c>
      <c r="F963" s="3">
        <v>45474</v>
      </c>
      <c r="G963" s="3" t="str">
        <f>TEXT(Table1[[#This Row],[Date]],"dddd")</f>
        <v>Monday</v>
      </c>
      <c r="H963" s="3" t="str">
        <f>TEXT(Table1[[#This Row],[Date]],"mmmm")</f>
        <v>July</v>
      </c>
      <c r="I963" s="3" t="str">
        <f>TEXT(Table1[[#This Row],[Date]],"yyyy")</f>
        <v>2024</v>
      </c>
      <c r="J963" t="s">
        <v>3259</v>
      </c>
      <c r="K963">
        <v>40</v>
      </c>
      <c r="L963">
        <v>223.59</v>
      </c>
      <c r="M963">
        <v>8943.6</v>
      </c>
      <c r="O963" t="s">
        <v>67</v>
      </c>
      <c r="P963" t="s">
        <v>9528</v>
      </c>
      <c r="Q963" t="s">
        <v>31</v>
      </c>
      <c r="R963">
        <v>4.8</v>
      </c>
      <c r="S963" t="str">
        <f>IF(Table1[Audit_Score]&gt;3,"Excellent",IF(Table1[Audit_Score]&gt;=2,"Good","Poor"))</f>
        <v>Excellent</v>
      </c>
      <c r="T963" t="s">
        <v>3260</v>
      </c>
      <c r="U963" t="s">
        <v>41</v>
      </c>
    </row>
    <row r="964" spans="1:21" x14ac:dyDescent="0.3">
      <c r="A964" t="s">
        <v>3261</v>
      </c>
      <c r="B964" t="s">
        <v>1863</v>
      </c>
      <c r="C964" t="s">
        <v>2337</v>
      </c>
      <c r="D964" t="s">
        <v>19</v>
      </c>
      <c r="E964" t="s">
        <v>92</v>
      </c>
      <c r="F964" s="3">
        <v>45426</v>
      </c>
      <c r="G964" s="3" t="str">
        <f>TEXT(Table1[[#This Row],[Date]],"dddd")</f>
        <v>Tuesday</v>
      </c>
      <c r="H964" s="3" t="str">
        <f>TEXT(Table1[[#This Row],[Date]],"mmmm")</f>
        <v>May</v>
      </c>
      <c r="I964" s="3" t="str">
        <f>TEXT(Table1[[#This Row],[Date]],"yyyy")</f>
        <v>2024</v>
      </c>
      <c r="J964" t="s">
        <v>3262</v>
      </c>
      <c r="K964">
        <v>22</v>
      </c>
      <c r="L964">
        <v>159.74</v>
      </c>
      <c r="M964">
        <v>3514.28</v>
      </c>
      <c r="O964" t="s">
        <v>48</v>
      </c>
      <c r="P964" t="s">
        <v>9529</v>
      </c>
      <c r="Q964" t="s">
        <v>23</v>
      </c>
      <c r="R964">
        <v>4.5</v>
      </c>
      <c r="S964" t="str">
        <f>IF(Table1[Audit_Score]&gt;3,"Excellent",IF(Table1[Audit_Score]&gt;=2,"Good","Poor"))</f>
        <v>Excellent</v>
      </c>
      <c r="T964" t="s">
        <v>3263</v>
      </c>
    </row>
    <row r="965" spans="1:21" x14ac:dyDescent="0.3">
      <c r="A965" t="s">
        <v>3264</v>
      </c>
      <c r="B965" t="s">
        <v>567</v>
      </c>
      <c r="C965" t="s">
        <v>1884</v>
      </c>
      <c r="D965" t="s">
        <v>45</v>
      </c>
      <c r="E965" t="s">
        <v>46</v>
      </c>
      <c r="F965" s="3">
        <v>45826</v>
      </c>
      <c r="G965" s="3" t="str">
        <f>TEXT(Table1[[#This Row],[Date]],"dddd")</f>
        <v>Wednesday</v>
      </c>
      <c r="H965" s="3" t="str">
        <f>TEXT(Table1[[#This Row],[Date]],"mmmm")</f>
        <v>June</v>
      </c>
      <c r="I965" s="3" t="str">
        <f>TEXT(Table1[[#This Row],[Date]],"yyyy")</f>
        <v>2025</v>
      </c>
      <c r="J965" t="s">
        <v>1636</v>
      </c>
      <c r="K965">
        <v>30</v>
      </c>
      <c r="L965">
        <v>174.22</v>
      </c>
      <c r="M965">
        <v>5226.6000000000004</v>
      </c>
      <c r="O965" t="s">
        <v>39</v>
      </c>
      <c r="P965" t="s">
        <v>9528</v>
      </c>
      <c r="Q965" t="s">
        <v>87</v>
      </c>
      <c r="R965">
        <v>4.7</v>
      </c>
      <c r="S965" t="str">
        <f>IF(Table1[Audit_Score]&gt;3,"Excellent",IF(Table1[Audit_Score]&gt;=2,"Good","Poor"))</f>
        <v>Excellent</v>
      </c>
      <c r="T965" t="s">
        <v>3265</v>
      </c>
    </row>
    <row r="966" spans="1:21" x14ac:dyDescent="0.3">
      <c r="A966" t="s">
        <v>3266</v>
      </c>
      <c r="B966" t="s">
        <v>2345</v>
      </c>
      <c r="C966" t="s">
        <v>497</v>
      </c>
      <c r="D966" t="s">
        <v>19</v>
      </c>
      <c r="E966" t="s">
        <v>187</v>
      </c>
      <c r="F966" s="3">
        <v>45703</v>
      </c>
      <c r="G966" s="3" t="str">
        <f>TEXT(Table1[[#This Row],[Date]],"dddd")</f>
        <v>Saturday</v>
      </c>
      <c r="H966" s="3" t="str">
        <f>TEXT(Table1[[#This Row],[Date]],"mmmm")</f>
        <v>February</v>
      </c>
      <c r="I966" s="3" t="str">
        <f>TEXT(Table1[[#This Row],[Date]],"yyyy")</f>
        <v>2025</v>
      </c>
      <c r="J966" t="s">
        <v>1909</v>
      </c>
      <c r="K966">
        <v>43</v>
      </c>
      <c r="L966">
        <v>161.1</v>
      </c>
      <c r="M966">
        <v>6927.3</v>
      </c>
      <c r="O966" t="s">
        <v>22</v>
      </c>
      <c r="P966" t="s">
        <v>9529</v>
      </c>
      <c r="Q966" t="s">
        <v>31</v>
      </c>
      <c r="R966">
        <v>2.2999999999999998</v>
      </c>
      <c r="S966" t="str">
        <f>IF(Table1[Audit_Score]&gt;3,"Excellent",IF(Table1[Audit_Score]&gt;=2,"Good","Poor"))</f>
        <v>Good</v>
      </c>
      <c r="T966" t="s">
        <v>3267</v>
      </c>
    </row>
    <row r="967" spans="1:21" x14ac:dyDescent="0.3">
      <c r="A967" t="s">
        <v>3268</v>
      </c>
      <c r="B967" t="s">
        <v>3116</v>
      </c>
      <c r="C967" t="s">
        <v>2697</v>
      </c>
      <c r="D967" t="s">
        <v>58</v>
      </c>
      <c r="E967" t="s">
        <v>154</v>
      </c>
      <c r="F967" s="3">
        <v>45331</v>
      </c>
      <c r="G967" s="3" t="str">
        <f>TEXT(Table1[[#This Row],[Date]],"dddd")</f>
        <v>Friday</v>
      </c>
      <c r="H967" s="3" t="str">
        <f>TEXT(Table1[[#This Row],[Date]],"mmmm")</f>
        <v>February</v>
      </c>
      <c r="I967" s="3" t="str">
        <f>TEXT(Table1[[#This Row],[Date]],"yyyy")</f>
        <v>2024</v>
      </c>
      <c r="J967" t="s">
        <v>3269</v>
      </c>
      <c r="K967">
        <v>23</v>
      </c>
      <c r="L967">
        <v>177.51</v>
      </c>
      <c r="M967">
        <v>4082.73</v>
      </c>
      <c r="O967" t="s">
        <v>22</v>
      </c>
      <c r="P967" t="s">
        <v>9528</v>
      </c>
      <c r="Q967" t="s">
        <v>31</v>
      </c>
      <c r="R967">
        <v>4</v>
      </c>
      <c r="S967" t="str">
        <f>IF(Table1[Audit_Score]&gt;3,"Excellent",IF(Table1[Audit_Score]&gt;=2,"Good","Poor"))</f>
        <v>Excellent</v>
      </c>
      <c r="T967" t="s">
        <v>3270</v>
      </c>
    </row>
    <row r="968" spans="1:21" x14ac:dyDescent="0.3">
      <c r="A968" t="s">
        <v>3271</v>
      </c>
      <c r="B968" t="s">
        <v>1596</v>
      </c>
      <c r="C968" t="s">
        <v>1260</v>
      </c>
      <c r="D968" t="s">
        <v>45</v>
      </c>
      <c r="E968" t="s">
        <v>46</v>
      </c>
      <c r="F968" s="3">
        <v>45691</v>
      </c>
      <c r="G968" s="3" t="str">
        <f>TEXT(Table1[[#This Row],[Date]],"dddd")</f>
        <v>Monday</v>
      </c>
      <c r="H968" s="3" t="str">
        <f>TEXT(Table1[[#This Row],[Date]],"mmmm")</f>
        <v>February</v>
      </c>
      <c r="I968" s="3" t="str">
        <f>TEXT(Table1[[#This Row],[Date]],"yyyy")</f>
        <v>2025</v>
      </c>
      <c r="J968" t="s">
        <v>3087</v>
      </c>
      <c r="K968">
        <v>0</v>
      </c>
      <c r="L968">
        <v>107.81</v>
      </c>
      <c r="M968">
        <v>2587.44</v>
      </c>
      <c r="O968" t="s">
        <v>105</v>
      </c>
      <c r="P968" t="s">
        <v>9529</v>
      </c>
      <c r="Q968" t="s">
        <v>31</v>
      </c>
      <c r="R968">
        <v>1.9</v>
      </c>
      <c r="S968" t="str">
        <f>IF(Table1[Audit_Score]&gt;3,"Excellent",IF(Table1[Audit_Score]&gt;=2,"Good","Poor"))</f>
        <v>Poor</v>
      </c>
      <c r="T968" t="s">
        <v>3272</v>
      </c>
      <c r="U968" t="s">
        <v>41</v>
      </c>
    </row>
    <row r="969" spans="1:21" x14ac:dyDescent="0.3">
      <c r="A969" t="s">
        <v>3273</v>
      </c>
      <c r="B969" t="s">
        <v>901</v>
      </c>
      <c r="C969" t="s">
        <v>1035</v>
      </c>
      <c r="D969" t="str">
        <f>VLOOKUP(Table1[[#This Row],[City]],Store_Info!C:D,2,0)</f>
        <v>Cairo</v>
      </c>
      <c r="E969" t="s">
        <v>198</v>
      </c>
      <c r="F969" s="3">
        <v>45496</v>
      </c>
      <c r="G969" s="3" t="str">
        <f>TEXT(Table1[[#This Row],[Date]],"dddd")</f>
        <v>Tuesday</v>
      </c>
      <c r="H969" s="3" t="str">
        <f>TEXT(Table1[[#This Row],[Date]],"mmmm")</f>
        <v>July</v>
      </c>
      <c r="I969" s="3" t="str">
        <f>TEXT(Table1[[#This Row],[Date]],"yyyy")</f>
        <v>2024</v>
      </c>
      <c r="J969" t="s">
        <v>537</v>
      </c>
      <c r="K969">
        <v>37</v>
      </c>
      <c r="L969">
        <v>330.34</v>
      </c>
      <c r="M969">
        <v>12222.58</v>
      </c>
      <c r="O969" t="s">
        <v>39</v>
      </c>
      <c r="P969" t="s">
        <v>9529</v>
      </c>
      <c r="Q969" t="s">
        <v>23</v>
      </c>
      <c r="R969">
        <v>2.9</v>
      </c>
      <c r="S969" t="str">
        <f>IF(Table1[Audit_Score]&gt;3,"Excellent",IF(Table1[Audit_Score]&gt;=2,"Good","Poor"))</f>
        <v>Good</v>
      </c>
      <c r="T969" t="s">
        <v>3274</v>
      </c>
    </row>
    <row r="970" spans="1:21" x14ac:dyDescent="0.3">
      <c r="A970" t="s">
        <v>3275</v>
      </c>
      <c r="B970" t="s">
        <v>2531</v>
      </c>
      <c r="C970" t="s">
        <v>3276</v>
      </c>
      <c r="D970" t="s">
        <v>58</v>
      </c>
      <c r="E970" t="s">
        <v>138</v>
      </c>
      <c r="F970" s="3">
        <v>45573</v>
      </c>
      <c r="G970" s="3" t="str">
        <f>TEXT(Table1[[#This Row],[Date]],"dddd")</f>
        <v>Tuesday</v>
      </c>
      <c r="H970" s="3" t="str">
        <f>TEXT(Table1[[#This Row],[Date]],"mmmm")</f>
        <v>October</v>
      </c>
      <c r="I970" s="3" t="str">
        <f>TEXT(Table1[[#This Row],[Date]],"yyyy")</f>
        <v>2024</v>
      </c>
      <c r="J970" t="s">
        <v>204</v>
      </c>
      <c r="K970">
        <v>39</v>
      </c>
      <c r="L970">
        <v>222.92</v>
      </c>
      <c r="M970">
        <v>8693.8799999999992</v>
      </c>
      <c r="O970" t="s">
        <v>30</v>
      </c>
      <c r="P970" t="s">
        <v>9529</v>
      </c>
      <c r="Q970" t="s">
        <v>23</v>
      </c>
      <c r="R970">
        <v>3.9</v>
      </c>
      <c r="S970" t="str">
        <f>IF(Table1[Audit_Score]&gt;3,"Excellent",IF(Table1[Audit_Score]&gt;=2,"Good","Poor"))</f>
        <v>Excellent</v>
      </c>
      <c r="T970" t="s">
        <v>3277</v>
      </c>
    </row>
    <row r="971" spans="1:21" x14ac:dyDescent="0.3">
      <c r="A971" t="s">
        <v>3278</v>
      </c>
      <c r="B971" t="s">
        <v>1398</v>
      </c>
      <c r="C971" t="s">
        <v>701</v>
      </c>
      <c r="D971" t="s">
        <v>36</v>
      </c>
      <c r="E971" t="s">
        <v>209</v>
      </c>
      <c r="F971" s="3">
        <v>45876</v>
      </c>
      <c r="G971" s="3" t="str">
        <f>TEXT(Table1[[#This Row],[Date]],"dddd")</f>
        <v>Thursday</v>
      </c>
      <c r="H971" s="3" t="str">
        <f>TEXT(Table1[[#This Row],[Date]],"mmmm")</f>
        <v>August</v>
      </c>
      <c r="I971" s="3" t="str">
        <f>TEXT(Table1[[#This Row],[Date]],"yyyy")</f>
        <v>2025</v>
      </c>
      <c r="J971" t="s">
        <v>3279</v>
      </c>
      <c r="K971">
        <v>37</v>
      </c>
      <c r="L971">
        <v>196.25</v>
      </c>
      <c r="M971">
        <v>7261.25</v>
      </c>
      <c r="O971" t="s">
        <v>48</v>
      </c>
      <c r="P971" t="s">
        <v>9529</v>
      </c>
      <c r="Q971" t="s">
        <v>87</v>
      </c>
      <c r="R971">
        <v>2.2000000000000002</v>
      </c>
      <c r="S971" t="str">
        <f>IF(Table1[Audit_Score]&gt;3,"Excellent",IF(Table1[Audit_Score]&gt;=2,"Good","Poor"))</f>
        <v>Good</v>
      </c>
      <c r="T971" t="s">
        <v>3280</v>
      </c>
    </row>
    <row r="972" spans="1:21" x14ac:dyDescent="0.3">
      <c r="A972" t="s">
        <v>3281</v>
      </c>
      <c r="B972" t="s">
        <v>440</v>
      </c>
      <c r="C972" t="s">
        <v>1100</v>
      </c>
      <c r="D972" t="s">
        <v>45</v>
      </c>
      <c r="E972" t="s">
        <v>46</v>
      </c>
      <c r="F972" s="3">
        <v>45661</v>
      </c>
      <c r="G972" s="3" t="str">
        <f>TEXT(Table1[[#This Row],[Date]],"dddd")</f>
        <v>Saturday</v>
      </c>
      <c r="H972" s="3" t="str">
        <f>TEXT(Table1[[#This Row],[Date]],"mmmm")</f>
        <v>January</v>
      </c>
      <c r="I972" s="3" t="str">
        <f>TEXT(Table1[[#This Row],[Date]],"yyyy")</f>
        <v>2025</v>
      </c>
      <c r="J972" t="s">
        <v>3282</v>
      </c>
      <c r="K972">
        <v>44</v>
      </c>
      <c r="L972">
        <v>290.64</v>
      </c>
      <c r="M972">
        <v>12788.16</v>
      </c>
      <c r="O972" t="s">
        <v>105</v>
      </c>
      <c r="P972" t="s">
        <v>9529</v>
      </c>
      <c r="Q972" t="s">
        <v>31</v>
      </c>
      <c r="R972">
        <v>1.9</v>
      </c>
      <c r="S972" t="str">
        <f>IF(Table1[Audit_Score]&gt;3,"Excellent",IF(Table1[Audit_Score]&gt;=2,"Good","Poor"))</f>
        <v>Poor</v>
      </c>
      <c r="T972" t="s">
        <v>3283</v>
      </c>
    </row>
    <row r="973" spans="1:21" x14ac:dyDescent="0.3">
      <c r="A973" t="s">
        <v>3284</v>
      </c>
      <c r="B973" t="s">
        <v>1688</v>
      </c>
      <c r="C973" t="s">
        <v>1487</v>
      </c>
      <c r="D973" t="s">
        <v>45</v>
      </c>
      <c r="E973" t="s">
        <v>296</v>
      </c>
      <c r="F973" s="3">
        <v>45981</v>
      </c>
      <c r="G973" s="3" t="str">
        <f>TEXT(Table1[[#This Row],[Date]],"dddd")</f>
        <v>Thursday</v>
      </c>
      <c r="H973" s="3" t="str">
        <f>TEXT(Table1[[#This Row],[Date]],"mmmm")</f>
        <v>November</v>
      </c>
      <c r="I973" s="3" t="str">
        <f>TEXT(Table1[[#This Row],[Date]],"yyyy")</f>
        <v>2025</v>
      </c>
      <c r="J973" t="s">
        <v>3285</v>
      </c>
      <c r="K973">
        <v>32</v>
      </c>
      <c r="L973">
        <v>101.22</v>
      </c>
      <c r="M973">
        <v>3239.04</v>
      </c>
      <c r="O973" t="s">
        <v>39</v>
      </c>
      <c r="P973" t="s">
        <v>9529</v>
      </c>
      <c r="Q973" t="s">
        <v>31</v>
      </c>
      <c r="R973">
        <v>2.5</v>
      </c>
      <c r="S973" t="str">
        <f>IF(Table1[Audit_Score]&gt;3,"Excellent",IF(Table1[Audit_Score]&gt;=2,"Good","Poor"))</f>
        <v>Good</v>
      </c>
      <c r="T973" t="s">
        <v>3286</v>
      </c>
    </row>
    <row r="974" spans="1:21" x14ac:dyDescent="0.3">
      <c r="A974" t="s">
        <v>3287</v>
      </c>
      <c r="B974" t="s">
        <v>1883</v>
      </c>
      <c r="C974" t="s">
        <v>545</v>
      </c>
      <c r="D974" t="s">
        <v>78</v>
      </c>
      <c r="E974" t="s">
        <v>122</v>
      </c>
      <c r="F974" s="3">
        <v>45570</v>
      </c>
      <c r="G974" s="3" t="str">
        <f>TEXT(Table1[[#This Row],[Date]],"dddd")</f>
        <v>Saturday</v>
      </c>
      <c r="H974" s="3" t="str">
        <f>TEXT(Table1[[#This Row],[Date]],"mmmm")</f>
        <v>October</v>
      </c>
      <c r="I974" s="3" t="str">
        <f>TEXT(Table1[[#This Row],[Date]],"yyyy")</f>
        <v>2024</v>
      </c>
      <c r="J974" t="s">
        <v>133</v>
      </c>
      <c r="K974">
        <v>43</v>
      </c>
      <c r="L974">
        <v>79.61</v>
      </c>
      <c r="M974">
        <v>3423.23</v>
      </c>
      <c r="O974" t="s">
        <v>48</v>
      </c>
      <c r="P974" t="s">
        <v>9529</v>
      </c>
      <c r="Q974" t="s">
        <v>31</v>
      </c>
      <c r="R974">
        <v>3.5</v>
      </c>
      <c r="S974" t="str">
        <f>IF(Table1[Audit_Score]&gt;3,"Excellent",IF(Table1[Audit_Score]&gt;=2,"Good","Poor"))</f>
        <v>Excellent</v>
      </c>
      <c r="T974" t="s">
        <v>3288</v>
      </c>
      <c r="U974" t="s">
        <v>41</v>
      </c>
    </row>
    <row r="975" spans="1:21" x14ac:dyDescent="0.3">
      <c r="A975" t="s">
        <v>3289</v>
      </c>
      <c r="B975" t="s">
        <v>762</v>
      </c>
      <c r="C975" t="s">
        <v>417</v>
      </c>
      <c r="D975" t="s">
        <v>19</v>
      </c>
      <c r="E975" t="s">
        <v>92</v>
      </c>
      <c r="F975" s="3">
        <v>45349</v>
      </c>
      <c r="G975" s="3" t="str">
        <f>TEXT(Table1[[#This Row],[Date]],"dddd")</f>
        <v>Tuesday</v>
      </c>
      <c r="H975" s="3" t="str">
        <f>TEXT(Table1[[#This Row],[Date]],"mmmm")</f>
        <v>February</v>
      </c>
      <c r="I975" s="3" t="str">
        <f>TEXT(Table1[[#This Row],[Date]],"yyyy")</f>
        <v>2024</v>
      </c>
      <c r="J975" t="s">
        <v>1505</v>
      </c>
      <c r="K975">
        <v>9</v>
      </c>
      <c r="L975">
        <v>206.37</v>
      </c>
      <c r="M975">
        <v>1857.33</v>
      </c>
      <c r="O975" t="s">
        <v>67</v>
      </c>
      <c r="P975" t="s">
        <v>9528</v>
      </c>
      <c r="Q975" t="s">
        <v>31</v>
      </c>
      <c r="R975">
        <v>4.4000000000000004</v>
      </c>
      <c r="S975" t="str">
        <f>IF(Table1[Audit_Score]&gt;3,"Excellent",IF(Table1[Audit_Score]&gt;=2,"Good","Poor"))</f>
        <v>Excellent</v>
      </c>
      <c r="T975" t="s">
        <v>3290</v>
      </c>
    </row>
    <row r="976" spans="1:21" x14ac:dyDescent="0.3">
      <c r="A976" t="s">
        <v>3291</v>
      </c>
      <c r="B976" t="s">
        <v>974</v>
      </c>
      <c r="C976" t="s">
        <v>1174</v>
      </c>
      <c r="D976" t="s">
        <v>36</v>
      </c>
      <c r="E976" t="s">
        <v>209</v>
      </c>
      <c r="F976" s="3">
        <v>45850</v>
      </c>
      <c r="G976" s="3" t="str">
        <f>TEXT(Table1[[#This Row],[Date]],"dddd")</f>
        <v>Saturday</v>
      </c>
      <c r="H976" s="3" t="str">
        <f>TEXT(Table1[[#This Row],[Date]],"mmmm")</f>
        <v>July</v>
      </c>
      <c r="I976" s="3" t="str">
        <f>TEXT(Table1[[#This Row],[Date]],"yyyy")</f>
        <v>2025</v>
      </c>
      <c r="J976" t="s">
        <v>3050</v>
      </c>
      <c r="K976">
        <v>30</v>
      </c>
      <c r="L976">
        <v>345.42</v>
      </c>
      <c r="M976">
        <v>10362.6</v>
      </c>
      <c r="O976" t="s">
        <v>30</v>
      </c>
      <c r="P976" t="s">
        <v>9528</v>
      </c>
      <c r="Q976" t="s">
        <v>31</v>
      </c>
      <c r="R976">
        <v>4.3</v>
      </c>
      <c r="S976" t="str">
        <f>IF(Table1[Audit_Score]&gt;3,"Excellent",IF(Table1[Audit_Score]&gt;=2,"Good","Poor"))</f>
        <v>Excellent</v>
      </c>
      <c r="T976" t="s">
        <v>3292</v>
      </c>
    </row>
    <row r="977" spans="1:21" x14ac:dyDescent="0.3">
      <c r="A977" t="s">
        <v>3293</v>
      </c>
      <c r="B977" t="s">
        <v>1086</v>
      </c>
      <c r="C977" t="s">
        <v>1303</v>
      </c>
      <c r="D977" t="s">
        <v>19</v>
      </c>
      <c r="E977" t="s">
        <v>92</v>
      </c>
      <c r="F977" s="3">
        <v>45638</v>
      </c>
      <c r="G977" s="3" t="str">
        <f>TEXT(Table1[[#This Row],[Date]],"dddd")</f>
        <v>Thursday</v>
      </c>
      <c r="H977" s="3" t="str">
        <f>TEXT(Table1[[#This Row],[Date]],"mmmm")</f>
        <v>December</v>
      </c>
      <c r="I977" s="3" t="str">
        <f>TEXT(Table1[[#This Row],[Date]],"yyyy")</f>
        <v>2024</v>
      </c>
      <c r="J977" t="s">
        <v>2490</v>
      </c>
      <c r="K977">
        <v>49</v>
      </c>
      <c r="L977">
        <v>319.77999999999997</v>
      </c>
      <c r="M977">
        <v>15669.22</v>
      </c>
      <c r="O977" t="s">
        <v>67</v>
      </c>
      <c r="P977" t="s">
        <v>9528</v>
      </c>
      <c r="Q977" t="s">
        <v>23</v>
      </c>
      <c r="R977">
        <v>5</v>
      </c>
      <c r="S977" t="str">
        <f>IF(Table1[Audit_Score]&gt;3,"Excellent",IF(Table1[Audit_Score]&gt;=2,"Good","Poor"))</f>
        <v>Excellent</v>
      </c>
      <c r="T977" t="s">
        <v>3294</v>
      </c>
    </row>
    <row r="978" spans="1:21" x14ac:dyDescent="0.3">
      <c r="A978" t="s">
        <v>3295</v>
      </c>
      <c r="B978" t="s">
        <v>1596</v>
      </c>
      <c r="C978" t="s">
        <v>1684</v>
      </c>
      <c r="D978" t="s">
        <v>36</v>
      </c>
      <c r="E978" t="s">
        <v>37</v>
      </c>
      <c r="F978" s="3">
        <v>45676</v>
      </c>
      <c r="G978" s="3" t="str">
        <f>TEXT(Table1[[#This Row],[Date]],"dddd")</f>
        <v>Sunday</v>
      </c>
      <c r="H978" s="3" t="str">
        <f>TEXT(Table1[[#This Row],[Date]],"mmmm")</f>
        <v>January</v>
      </c>
      <c r="I978" s="3" t="str">
        <f>TEXT(Table1[[#This Row],[Date]],"yyyy")</f>
        <v>2025</v>
      </c>
      <c r="J978" t="s">
        <v>2975</v>
      </c>
      <c r="K978">
        <v>10</v>
      </c>
      <c r="L978">
        <v>228.75</v>
      </c>
      <c r="M978">
        <v>2287.5</v>
      </c>
      <c r="O978" t="s">
        <v>67</v>
      </c>
      <c r="P978" t="s">
        <v>9528</v>
      </c>
      <c r="Q978" t="s">
        <v>31</v>
      </c>
      <c r="R978">
        <v>3.2</v>
      </c>
      <c r="S978" t="str">
        <f>IF(Table1[Audit_Score]&gt;3,"Excellent",IF(Table1[Audit_Score]&gt;=2,"Good","Poor"))</f>
        <v>Excellent</v>
      </c>
      <c r="T978" t="s">
        <v>3296</v>
      </c>
      <c r="U978" t="s">
        <v>41</v>
      </c>
    </row>
    <row r="979" spans="1:21" x14ac:dyDescent="0.3">
      <c r="A979" t="s">
        <v>3297</v>
      </c>
      <c r="B979" t="s">
        <v>1523</v>
      </c>
      <c r="C979" t="s">
        <v>895</v>
      </c>
      <c r="D979" t="s">
        <v>19</v>
      </c>
      <c r="E979" t="s">
        <v>187</v>
      </c>
      <c r="F979" s="3">
        <v>45311</v>
      </c>
      <c r="G979" s="3" t="str">
        <f>TEXT(Table1[[#This Row],[Date]],"dddd")</f>
        <v>Saturday</v>
      </c>
      <c r="H979" s="3" t="str">
        <f>TEXT(Table1[[#This Row],[Date]],"mmmm")</f>
        <v>January</v>
      </c>
      <c r="I979" s="3" t="str">
        <f>TEXT(Table1[[#This Row],[Date]],"yyyy")</f>
        <v>2024</v>
      </c>
      <c r="J979" t="s">
        <v>239</v>
      </c>
      <c r="K979">
        <v>7</v>
      </c>
      <c r="L979">
        <v>101.13</v>
      </c>
      <c r="M979">
        <v>707.91</v>
      </c>
      <c r="O979" t="s">
        <v>105</v>
      </c>
      <c r="P979" t="s">
        <v>9529</v>
      </c>
      <c r="Q979" t="s">
        <v>31</v>
      </c>
      <c r="R979">
        <v>2.8</v>
      </c>
      <c r="S979" t="str">
        <f>IF(Table1[Audit_Score]&gt;3,"Excellent",IF(Table1[Audit_Score]&gt;=2,"Good","Poor"))</f>
        <v>Good</v>
      </c>
      <c r="T979" t="s">
        <v>3298</v>
      </c>
      <c r="U979" t="s">
        <v>41</v>
      </c>
    </row>
    <row r="980" spans="1:21" x14ac:dyDescent="0.3">
      <c r="A980" t="s">
        <v>3299</v>
      </c>
      <c r="B980" t="s">
        <v>1760</v>
      </c>
      <c r="C980" t="s">
        <v>1964</v>
      </c>
      <c r="D980" t="s">
        <v>19</v>
      </c>
      <c r="E980" t="s">
        <v>198</v>
      </c>
      <c r="F980" s="3">
        <v>45693</v>
      </c>
      <c r="G980" s="3" t="str">
        <f>TEXT(Table1[[#This Row],[Date]],"dddd")</f>
        <v>Wednesday</v>
      </c>
      <c r="H980" s="3" t="str">
        <f>TEXT(Table1[[#This Row],[Date]],"mmmm")</f>
        <v>February</v>
      </c>
      <c r="I980" s="3" t="str">
        <f>TEXT(Table1[[#This Row],[Date]],"yyyy")</f>
        <v>2025</v>
      </c>
      <c r="J980" t="s">
        <v>2655</v>
      </c>
      <c r="K980">
        <v>36</v>
      </c>
      <c r="L980">
        <v>307.11</v>
      </c>
      <c r="M980">
        <v>11055.96</v>
      </c>
      <c r="O980" t="s">
        <v>48</v>
      </c>
      <c r="P980" t="s">
        <v>9528</v>
      </c>
      <c r="Q980" t="s">
        <v>31</v>
      </c>
      <c r="R980">
        <v>1.9</v>
      </c>
      <c r="S980" t="str">
        <f>IF(Table1[Audit_Score]&gt;3,"Excellent",IF(Table1[Audit_Score]&gt;=2,"Good","Poor"))</f>
        <v>Poor</v>
      </c>
      <c r="T980" t="s">
        <v>3300</v>
      </c>
    </row>
    <row r="981" spans="1:21" x14ac:dyDescent="0.3">
      <c r="A981" t="s">
        <v>3301</v>
      </c>
      <c r="B981" t="s">
        <v>1090</v>
      </c>
      <c r="C981" t="s">
        <v>143</v>
      </c>
      <c r="D981" t="s">
        <v>36</v>
      </c>
      <c r="E981" t="s">
        <v>85</v>
      </c>
      <c r="F981" s="3">
        <v>45805</v>
      </c>
      <c r="G981" s="3" t="str">
        <f>TEXT(Table1[[#This Row],[Date]],"dddd")</f>
        <v>Wednesday</v>
      </c>
      <c r="H981" s="3" t="str">
        <f>TEXT(Table1[[#This Row],[Date]],"mmmm")</f>
        <v>May</v>
      </c>
      <c r="I981" s="3" t="str">
        <f>TEXT(Table1[[#This Row],[Date]],"yyyy")</f>
        <v>2025</v>
      </c>
      <c r="J981" t="s">
        <v>3039</v>
      </c>
      <c r="K981">
        <v>40</v>
      </c>
      <c r="L981">
        <v>39.96</v>
      </c>
      <c r="M981">
        <v>1598.4</v>
      </c>
      <c r="O981" t="s">
        <v>22</v>
      </c>
      <c r="P981" t="s">
        <v>9529</v>
      </c>
      <c r="Q981" t="s">
        <v>31</v>
      </c>
      <c r="R981">
        <v>2.4</v>
      </c>
      <c r="S981" t="str">
        <f>IF(Table1[Audit_Score]&gt;3,"Excellent",IF(Table1[Audit_Score]&gt;=2,"Good","Poor"))</f>
        <v>Good</v>
      </c>
      <c r="T981" t="s">
        <v>3302</v>
      </c>
    </row>
    <row r="982" spans="1:21" x14ac:dyDescent="0.3">
      <c r="A982" t="s">
        <v>3303</v>
      </c>
      <c r="B982" t="s">
        <v>1242</v>
      </c>
      <c r="C982" t="s">
        <v>18</v>
      </c>
      <c r="D982" t="s">
        <v>19</v>
      </c>
      <c r="E982" t="s">
        <v>20</v>
      </c>
      <c r="F982" s="3">
        <v>45430</v>
      </c>
      <c r="G982" s="3" t="str">
        <f>TEXT(Table1[[#This Row],[Date]],"dddd")</f>
        <v>Saturday</v>
      </c>
      <c r="H982" s="3" t="str">
        <f>TEXT(Table1[[#This Row],[Date]],"mmmm")</f>
        <v>May</v>
      </c>
      <c r="I982" s="3" t="str">
        <f>TEXT(Table1[[#This Row],[Date]],"yyyy")</f>
        <v>2024</v>
      </c>
      <c r="J982" t="s">
        <v>3304</v>
      </c>
      <c r="K982">
        <v>26</v>
      </c>
      <c r="L982">
        <v>229.68</v>
      </c>
      <c r="M982">
        <v>5971.68</v>
      </c>
      <c r="O982" t="s">
        <v>39</v>
      </c>
      <c r="P982" t="s">
        <v>9529</v>
      </c>
      <c r="Q982" t="s">
        <v>31</v>
      </c>
      <c r="R982">
        <v>4.2</v>
      </c>
      <c r="S982" t="str">
        <f>IF(Table1[Audit_Score]&gt;3,"Excellent",IF(Table1[Audit_Score]&gt;=2,"Good","Poor"))</f>
        <v>Excellent</v>
      </c>
      <c r="T982" t="s">
        <v>3305</v>
      </c>
      <c r="U982" t="s">
        <v>41</v>
      </c>
    </row>
    <row r="983" spans="1:21" x14ac:dyDescent="0.3">
      <c r="A983" t="s">
        <v>3306</v>
      </c>
      <c r="B983" t="s">
        <v>289</v>
      </c>
      <c r="C983" t="s">
        <v>306</v>
      </c>
      <c r="D983" t="s">
        <v>19</v>
      </c>
      <c r="E983" t="s">
        <v>198</v>
      </c>
      <c r="F983" s="3">
        <v>45382</v>
      </c>
      <c r="G983" s="3" t="str">
        <f>TEXT(Table1[[#This Row],[Date]],"dddd")</f>
        <v>Sunday</v>
      </c>
      <c r="H983" s="3" t="str">
        <f>TEXT(Table1[[#This Row],[Date]],"mmmm")</f>
        <v>March</v>
      </c>
      <c r="I983" s="3" t="str">
        <f>TEXT(Table1[[#This Row],[Date]],"yyyy")</f>
        <v>2024</v>
      </c>
      <c r="J983" t="s">
        <v>3307</v>
      </c>
      <c r="K983">
        <v>32</v>
      </c>
      <c r="L983">
        <v>410.73</v>
      </c>
      <c r="M983">
        <v>13143.36</v>
      </c>
      <c r="O983" t="s">
        <v>48</v>
      </c>
      <c r="P983" t="s">
        <v>9529</v>
      </c>
      <c r="Q983" t="s">
        <v>23</v>
      </c>
      <c r="R983">
        <v>1.1000000000000001</v>
      </c>
      <c r="S983" t="str">
        <f>IF(Table1[Audit_Score]&gt;3,"Excellent",IF(Table1[Audit_Score]&gt;=2,"Good","Poor"))</f>
        <v>Poor</v>
      </c>
      <c r="T983" t="s">
        <v>3308</v>
      </c>
    </row>
    <row r="984" spans="1:21" x14ac:dyDescent="0.3">
      <c r="A984" t="s">
        <v>3309</v>
      </c>
      <c r="B984" t="s">
        <v>637</v>
      </c>
      <c r="C984" t="s">
        <v>628</v>
      </c>
      <c r="D984" t="s">
        <v>19</v>
      </c>
      <c r="E984" t="s">
        <v>20</v>
      </c>
      <c r="F984" s="3">
        <v>45356</v>
      </c>
      <c r="G984" s="3" t="str">
        <f>TEXT(Table1[[#This Row],[Date]],"dddd")</f>
        <v>Tuesday</v>
      </c>
      <c r="H984" s="3" t="str">
        <f>TEXT(Table1[[#This Row],[Date]],"mmmm")</f>
        <v>March</v>
      </c>
      <c r="I984" s="3" t="str">
        <f>TEXT(Table1[[#This Row],[Date]],"yyyy")</f>
        <v>2024</v>
      </c>
      <c r="J984" t="s">
        <v>3310</v>
      </c>
      <c r="K984">
        <v>4</v>
      </c>
      <c r="L984">
        <v>52.62</v>
      </c>
      <c r="M984">
        <v>210.48</v>
      </c>
      <c r="O984" t="s">
        <v>39</v>
      </c>
      <c r="P984" t="s">
        <v>9528</v>
      </c>
      <c r="Q984" t="s">
        <v>31</v>
      </c>
      <c r="R984">
        <v>4.5</v>
      </c>
      <c r="S984" t="str">
        <f>IF(Table1[Audit_Score]&gt;3,"Excellent",IF(Table1[Audit_Score]&gt;=2,"Good","Poor"))</f>
        <v>Excellent</v>
      </c>
      <c r="T984" t="s">
        <v>3311</v>
      </c>
    </row>
    <row r="985" spans="1:21" x14ac:dyDescent="0.3">
      <c r="A985" t="s">
        <v>3312</v>
      </c>
      <c r="B985" t="s">
        <v>63</v>
      </c>
      <c r="C985" t="s">
        <v>1804</v>
      </c>
      <c r="D985" t="s">
        <v>19</v>
      </c>
      <c r="E985" t="s">
        <v>92</v>
      </c>
      <c r="F985" s="3">
        <v>45316</v>
      </c>
      <c r="G985" s="3" t="str">
        <f>TEXT(Table1[[#This Row],[Date]],"dddd")</f>
        <v>Thursday</v>
      </c>
      <c r="H985" s="3" t="str">
        <f>TEXT(Table1[[#This Row],[Date]],"mmmm")</f>
        <v>January</v>
      </c>
      <c r="I985" s="3" t="str">
        <f>TEXT(Table1[[#This Row],[Date]],"yyyy")</f>
        <v>2024</v>
      </c>
      <c r="J985" t="s">
        <v>104</v>
      </c>
      <c r="K985">
        <v>26</v>
      </c>
      <c r="L985">
        <v>186.13</v>
      </c>
      <c r="M985">
        <v>4839.38</v>
      </c>
      <c r="O985" t="s">
        <v>39</v>
      </c>
      <c r="P985" t="s">
        <v>9528</v>
      </c>
      <c r="Q985" t="s">
        <v>31</v>
      </c>
      <c r="R985">
        <v>2</v>
      </c>
      <c r="S985" t="str">
        <f>IF(Table1[Audit_Score]&gt;3,"Excellent",IF(Table1[Audit_Score]&gt;=2,"Good","Poor"))</f>
        <v>Good</v>
      </c>
      <c r="T985" t="s">
        <v>3313</v>
      </c>
      <c r="U985" t="s">
        <v>41</v>
      </c>
    </row>
    <row r="986" spans="1:21" x14ac:dyDescent="0.3">
      <c r="A986" t="s">
        <v>3314</v>
      </c>
      <c r="B986" t="s">
        <v>484</v>
      </c>
      <c r="C986" t="s">
        <v>214</v>
      </c>
      <c r="D986" t="s">
        <v>19</v>
      </c>
      <c r="E986" t="s">
        <v>28</v>
      </c>
      <c r="F986" s="3">
        <v>45311</v>
      </c>
      <c r="G986" s="3" t="str">
        <f>TEXT(Table1[[#This Row],[Date]],"dddd")</f>
        <v>Saturday</v>
      </c>
      <c r="H986" s="3" t="str">
        <f>TEXT(Table1[[#This Row],[Date]],"mmmm")</f>
        <v>January</v>
      </c>
      <c r="I986" s="3" t="str">
        <f>TEXT(Table1[[#This Row],[Date]],"yyyy")</f>
        <v>2024</v>
      </c>
      <c r="J986" t="s">
        <v>3315</v>
      </c>
      <c r="K986">
        <v>21</v>
      </c>
      <c r="L986">
        <v>132.65</v>
      </c>
      <c r="M986">
        <v>2785.65</v>
      </c>
      <c r="O986" t="s">
        <v>67</v>
      </c>
      <c r="P986" t="s">
        <v>9529</v>
      </c>
      <c r="Q986" t="s">
        <v>23</v>
      </c>
      <c r="R986">
        <v>1.3</v>
      </c>
      <c r="S986" t="str">
        <f>IF(Table1[Audit_Score]&gt;3,"Excellent",IF(Table1[Audit_Score]&gt;=2,"Good","Poor"))</f>
        <v>Poor</v>
      </c>
      <c r="T986" t="s">
        <v>3316</v>
      </c>
    </row>
    <row r="987" spans="1:21" x14ac:dyDescent="0.3">
      <c r="A987" t="s">
        <v>3317</v>
      </c>
      <c r="B987" t="s">
        <v>2254</v>
      </c>
      <c r="C987" t="s">
        <v>638</v>
      </c>
      <c r="D987" t="s">
        <v>45</v>
      </c>
      <c r="E987" t="s">
        <v>116</v>
      </c>
      <c r="F987" s="3">
        <v>45299</v>
      </c>
      <c r="G987" s="3" t="str">
        <f>TEXT(Table1[[#This Row],[Date]],"dddd")</f>
        <v>Monday</v>
      </c>
      <c r="H987" s="3" t="str">
        <f>TEXT(Table1[[#This Row],[Date]],"mmmm")</f>
        <v>January</v>
      </c>
      <c r="I987" s="3" t="str">
        <f>TEXT(Table1[[#This Row],[Date]],"yyyy")</f>
        <v>2024</v>
      </c>
      <c r="J987" t="s">
        <v>3318</v>
      </c>
      <c r="K987">
        <v>12</v>
      </c>
      <c r="L987">
        <v>229.28</v>
      </c>
      <c r="M987">
        <v>2751.36</v>
      </c>
      <c r="O987" t="s">
        <v>105</v>
      </c>
      <c r="P987" t="s">
        <v>9528</v>
      </c>
      <c r="Q987" t="s">
        <v>31</v>
      </c>
      <c r="R987">
        <v>1.1000000000000001</v>
      </c>
      <c r="S987" t="str">
        <f>IF(Table1[Audit_Score]&gt;3,"Excellent",IF(Table1[Audit_Score]&gt;=2,"Good","Poor"))</f>
        <v>Poor</v>
      </c>
      <c r="T987" t="s">
        <v>3319</v>
      </c>
    </row>
    <row r="988" spans="1:21" x14ac:dyDescent="0.3">
      <c r="A988" t="s">
        <v>3320</v>
      </c>
      <c r="B988" t="s">
        <v>1837</v>
      </c>
      <c r="C988" t="s">
        <v>143</v>
      </c>
      <c r="D988" t="s">
        <v>36</v>
      </c>
      <c r="E988" t="s">
        <v>85</v>
      </c>
      <c r="F988" s="3">
        <v>45322</v>
      </c>
      <c r="G988" s="3" t="str">
        <f>TEXT(Table1[[#This Row],[Date]],"dddd")</f>
        <v>Wednesday</v>
      </c>
      <c r="H988" s="3" t="str">
        <f>TEXT(Table1[[#This Row],[Date]],"mmmm")</f>
        <v>January</v>
      </c>
      <c r="I988" s="3" t="str">
        <f>TEXT(Table1[[#This Row],[Date]],"yyyy")</f>
        <v>2024</v>
      </c>
      <c r="J988" t="s">
        <v>1223</v>
      </c>
      <c r="K988">
        <v>21</v>
      </c>
      <c r="L988">
        <v>54.75</v>
      </c>
      <c r="M988">
        <v>1149.75</v>
      </c>
      <c r="O988" t="s">
        <v>22</v>
      </c>
      <c r="P988" t="s">
        <v>9528</v>
      </c>
      <c r="Q988" t="s">
        <v>31</v>
      </c>
      <c r="R988">
        <v>3.2</v>
      </c>
      <c r="S988" t="str">
        <f>IF(Table1[Audit_Score]&gt;3,"Excellent",IF(Table1[Audit_Score]&gt;=2,"Good","Poor"))</f>
        <v>Excellent</v>
      </c>
      <c r="T988" t="s">
        <v>3321</v>
      </c>
    </row>
    <row r="989" spans="1:21" x14ac:dyDescent="0.3">
      <c r="A989" t="s">
        <v>3322</v>
      </c>
      <c r="B989" t="s">
        <v>2100</v>
      </c>
      <c r="C989" t="s">
        <v>1677</v>
      </c>
      <c r="D989" t="s">
        <v>58</v>
      </c>
      <c r="E989" t="s">
        <v>244</v>
      </c>
      <c r="F989" s="3">
        <v>45673</v>
      </c>
      <c r="G989" s="3" t="str">
        <f>TEXT(Table1[[#This Row],[Date]],"dddd")</f>
        <v>Thursday</v>
      </c>
      <c r="H989" s="3" t="str">
        <f>TEXT(Table1[[#This Row],[Date]],"mmmm")</f>
        <v>January</v>
      </c>
      <c r="I989" s="3" t="str">
        <f>TEXT(Table1[[#This Row],[Date]],"yyyy")</f>
        <v>2025</v>
      </c>
      <c r="J989" t="s">
        <v>2170</v>
      </c>
      <c r="K989">
        <v>9</v>
      </c>
      <c r="L989">
        <v>118.6</v>
      </c>
      <c r="M989">
        <v>1067.4000000000001</v>
      </c>
      <c r="O989" t="s">
        <v>30</v>
      </c>
      <c r="P989" t="s">
        <v>9529</v>
      </c>
      <c r="Q989" t="s">
        <v>23</v>
      </c>
      <c r="R989">
        <v>3.1</v>
      </c>
      <c r="S989" t="str">
        <f>IF(Table1[Audit_Score]&gt;3,"Excellent",IF(Table1[Audit_Score]&gt;=2,"Good","Poor"))</f>
        <v>Excellent</v>
      </c>
      <c r="T989" t="s">
        <v>3323</v>
      </c>
    </row>
    <row r="990" spans="1:21" x14ac:dyDescent="0.3">
      <c r="A990" t="s">
        <v>3324</v>
      </c>
      <c r="B990" t="s">
        <v>263</v>
      </c>
      <c r="C990" t="s">
        <v>465</v>
      </c>
      <c r="D990" t="s">
        <v>36</v>
      </c>
      <c r="E990" t="s">
        <v>198</v>
      </c>
      <c r="F990" s="3">
        <v>45370</v>
      </c>
      <c r="G990" s="3" t="str">
        <f>TEXT(Table1[[#This Row],[Date]],"dddd")</f>
        <v>Tuesday</v>
      </c>
      <c r="H990" s="3" t="str">
        <f>TEXT(Table1[[#This Row],[Date]],"mmmm")</f>
        <v>March</v>
      </c>
      <c r="I990" s="3" t="str">
        <f>TEXT(Table1[[#This Row],[Date]],"yyyy")</f>
        <v>2024</v>
      </c>
      <c r="J990" t="s">
        <v>3325</v>
      </c>
      <c r="K990">
        <v>43</v>
      </c>
      <c r="L990">
        <v>261.88</v>
      </c>
      <c r="M990">
        <v>11260.84</v>
      </c>
      <c r="O990" t="s">
        <v>39</v>
      </c>
      <c r="P990" t="s">
        <v>9529</v>
      </c>
      <c r="Q990" t="s">
        <v>31</v>
      </c>
      <c r="R990">
        <v>3</v>
      </c>
      <c r="S990" t="str">
        <f>IF(Table1[Audit_Score]&gt;3,"Excellent",IF(Table1[Audit_Score]&gt;=2,"Good","Poor"))</f>
        <v>Good</v>
      </c>
      <c r="T990" t="s">
        <v>3326</v>
      </c>
    </row>
    <row r="991" spans="1:21" x14ac:dyDescent="0.3">
      <c r="A991" t="s">
        <v>3327</v>
      </c>
      <c r="B991" t="s">
        <v>2800</v>
      </c>
      <c r="C991" t="s">
        <v>1227</v>
      </c>
      <c r="D991" t="s">
        <v>58</v>
      </c>
      <c r="E991" t="s">
        <v>244</v>
      </c>
      <c r="F991" s="3">
        <v>45730</v>
      </c>
      <c r="G991" s="3" t="str">
        <f>TEXT(Table1[[#This Row],[Date]],"dddd")</f>
        <v>Friday</v>
      </c>
      <c r="H991" s="3" t="str">
        <f>TEXT(Table1[[#This Row],[Date]],"mmmm")</f>
        <v>March</v>
      </c>
      <c r="I991" s="3" t="str">
        <f>TEXT(Table1[[#This Row],[Date]],"yyyy")</f>
        <v>2025</v>
      </c>
      <c r="J991" t="s">
        <v>3328</v>
      </c>
      <c r="K991">
        <v>0</v>
      </c>
      <c r="L991">
        <v>207.77</v>
      </c>
      <c r="M991" s="5">
        <v>0</v>
      </c>
      <c r="N991" t="s">
        <v>9532</v>
      </c>
      <c r="O991" t="s">
        <v>22</v>
      </c>
      <c r="P991" t="s">
        <v>9528</v>
      </c>
      <c r="Q991" t="s">
        <v>23</v>
      </c>
      <c r="R991">
        <v>4.5999999999999996</v>
      </c>
      <c r="S991" t="str">
        <f>IF(Table1[Audit_Score]&gt;3,"Excellent",IF(Table1[Audit_Score]&gt;=2,"Good","Poor"))</f>
        <v>Excellent</v>
      </c>
      <c r="T991" t="s">
        <v>3329</v>
      </c>
      <c r="U991" t="s">
        <v>41</v>
      </c>
    </row>
    <row r="992" spans="1:21" x14ac:dyDescent="0.3">
      <c r="A992" t="s">
        <v>3330</v>
      </c>
      <c r="B992" t="s">
        <v>2345</v>
      </c>
      <c r="C992" t="s">
        <v>818</v>
      </c>
      <c r="D992" t="s">
        <v>19</v>
      </c>
      <c r="E992" t="s">
        <v>28</v>
      </c>
      <c r="F992" s="3">
        <v>45639</v>
      </c>
      <c r="G992" s="3" t="str">
        <f>TEXT(Table1[[#This Row],[Date]],"dddd")</f>
        <v>Friday</v>
      </c>
      <c r="H992" s="3" t="str">
        <f>TEXT(Table1[[#This Row],[Date]],"mmmm")</f>
        <v>December</v>
      </c>
      <c r="I992" s="3" t="str">
        <f>TEXT(Table1[[#This Row],[Date]],"yyyy")</f>
        <v>2024</v>
      </c>
      <c r="J992" t="s">
        <v>2535</v>
      </c>
      <c r="K992">
        <v>15</v>
      </c>
      <c r="L992">
        <v>401.81</v>
      </c>
      <c r="M992">
        <v>6027.15</v>
      </c>
      <c r="O992" t="s">
        <v>48</v>
      </c>
      <c r="P992" t="s">
        <v>9529</v>
      </c>
      <c r="Q992" t="s">
        <v>87</v>
      </c>
      <c r="R992">
        <v>2.5</v>
      </c>
      <c r="S992" t="str">
        <f>IF(Table1[Audit_Score]&gt;3,"Excellent",IF(Table1[Audit_Score]&gt;=2,"Good","Poor"))</f>
        <v>Good</v>
      </c>
      <c r="T992" t="s">
        <v>3331</v>
      </c>
    </row>
    <row r="993" spans="1:21" x14ac:dyDescent="0.3">
      <c r="A993" t="s">
        <v>3332</v>
      </c>
      <c r="B993" t="s">
        <v>603</v>
      </c>
      <c r="C993" t="s">
        <v>1062</v>
      </c>
      <c r="D993" t="s">
        <v>36</v>
      </c>
      <c r="E993" t="s">
        <v>198</v>
      </c>
      <c r="F993" s="3">
        <v>45820</v>
      </c>
      <c r="G993" s="3" t="str">
        <f>TEXT(Table1[[#This Row],[Date]],"dddd")</f>
        <v>Thursday</v>
      </c>
      <c r="H993" s="3" t="str">
        <f>TEXT(Table1[[#This Row],[Date]],"mmmm")</f>
        <v>June</v>
      </c>
      <c r="I993" s="3" t="str">
        <f>TEXT(Table1[[#This Row],[Date]],"yyyy")</f>
        <v>2025</v>
      </c>
      <c r="J993" t="s">
        <v>3333</v>
      </c>
      <c r="K993">
        <v>10</v>
      </c>
      <c r="L993">
        <v>143.99</v>
      </c>
      <c r="M993">
        <v>1439.9</v>
      </c>
      <c r="O993" t="s">
        <v>105</v>
      </c>
      <c r="P993" t="s">
        <v>9528</v>
      </c>
      <c r="Q993" t="s">
        <v>87</v>
      </c>
      <c r="R993">
        <v>2.6</v>
      </c>
      <c r="S993" t="str">
        <f>IF(Table1[Audit_Score]&gt;3,"Excellent",IF(Table1[Audit_Score]&gt;=2,"Good","Poor"))</f>
        <v>Good</v>
      </c>
      <c r="T993" t="s">
        <v>3334</v>
      </c>
    </row>
    <row r="994" spans="1:21" x14ac:dyDescent="0.3">
      <c r="A994" t="s">
        <v>3335</v>
      </c>
      <c r="B994" t="s">
        <v>1698</v>
      </c>
      <c r="C994" t="s">
        <v>1070</v>
      </c>
      <c r="D994" t="s">
        <v>19</v>
      </c>
      <c r="E994" t="s">
        <v>20</v>
      </c>
      <c r="F994" s="3">
        <v>45681</v>
      </c>
      <c r="G994" s="3" t="str">
        <f>TEXT(Table1[[#This Row],[Date]],"dddd")</f>
        <v>Friday</v>
      </c>
      <c r="H994" s="3" t="str">
        <f>TEXT(Table1[[#This Row],[Date]],"mmmm")</f>
        <v>January</v>
      </c>
      <c r="I994" s="3" t="str">
        <f>TEXT(Table1[[#This Row],[Date]],"yyyy")</f>
        <v>2025</v>
      </c>
      <c r="J994" t="s">
        <v>1274</v>
      </c>
      <c r="K994">
        <v>39</v>
      </c>
      <c r="L994">
        <v>440.64</v>
      </c>
      <c r="M994">
        <v>17184.96</v>
      </c>
      <c r="O994" t="s">
        <v>105</v>
      </c>
      <c r="P994" t="s">
        <v>9528</v>
      </c>
      <c r="Q994" t="s">
        <v>31</v>
      </c>
      <c r="R994">
        <v>2.4</v>
      </c>
      <c r="S994" t="str">
        <f>IF(Table1[Audit_Score]&gt;3,"Excellent",IF(Table1[Audit_Score]&gt;=2,"Good","Poor"))</f>
        <v>Good</v>
      </c>
      <c r="T994" t="s">
        <v>3336</v>
      </c>
      <c r="U994" t="s">
        <v>41</v>
      </c>
    </row>
    <row r="995" spans="1:21" x14ac:dyDescent="0.3">
      <c r="A995" t="s">
        <v>3337</v>
      </c>
      <c r="B995" t="s">
        <v>381</v>
      </c>
      <c r="C995" t="s">
        <v>738</v>
      </c>
      <c r="D995" t="s">
        <v>58</v>
      </c>
      <c r="E995" t="s">
        <v>181</v>
      </c>
      <c r="F995" s="3">
        <v>45396</v>
      </c>
      <c r="G995" s="3" t="str">
        <f>TEXT(Table1[[#This Row],[Date]],"dddd")</f>
        <v>Sunday</v>
      </c>
      <c r="H995" s="3" t="str">
        <f>TEXT(Table1[[#This Row],[Date]],"mmmm")</f>
        <v>April</v>
      </c>
      <c r="I995" s="3" t="str">
        <f>TEXT(Table1[[#This Row],[Date]],"yyyy")</f>
        <v>2024</v>
      </c>
      <c r="J995" t="s">
        <v>1340</v>
      </c>
      <c r="K995">
        <v>47</v>
      </c>
      <c r="L995">
        <v>97.9</v>
      </c>
      <c r="M995">
        <v>4601.3</v>
      </c>
      <c r="O995" t="s">
        <v>39</v>
      </c>
      <c r="P995" t="s">
        <v>9528</v>
      </c>
      <c r="Q995" t="s">
        <v>87</v>
      </c>
      <c r="R995">
        <v>1.3</v>
      </c>
      <c r="S995" t="str">
        <f>IF(Table1[Audit_Score]&gt;3,"Excellent",IF(Table1[Audit_Score]&gt;=2,"Good","Poor"))</f>
        <v>Poor</v>
      </c>
      <c r="T995" t="s">
        <v>3338</v>
      </c>
    </row>
    <row r="996" spans="1:21" x14ac:dyDescent="0.3">
      <c r="A996" t="s">
        <v>3339</v>
      </c>
      <c r="B996" t="s">
        <v>347</v>
      </c>
      <c r="C996" t="s">
        <v>329</v>
      </c>
      <c r="D996" t="s">
        <v>58</v>
      </c>
      <c r="E996" t="s">
        <v>181</v>
      </c>
      <c r="F996" s="3">
        <v>45636</v>
      </c>
      <c r="G996" s="3" t="str">
        <f>TEXT(Table1[[#This Row],[Date]],"dddd")</f>
        <v>Tuesday</v>
      </c>
      <c r="H996" s="3" t="str">
        <f>TEXT(Table1[[#This Row],[Date]],"mmmm")</f>
        <v>December</v>
      </c>
      <c r="I996" s="3" t="str">
        <f>TEXT(Table1[[#This Row],[Date]],"yyyy")</f>
        <v>2024</v>
      </c>
      <c r="J996" t="s">
        <v>979</v>
      </c>
      <c r="K996">
        <v>21</v>
      </c>
      <c r="L996">
        <v>67.27</v>
      </c>
      <c r="M996">
        <v>1412.67</v>
      </c>
      <c r="O996" t="s">
        <v>39</v>
      </c>
      <c r="P996" t="s">
        <v>9528</v>
      </c>
      <c r="Q996" t="s">
        <v>31</v>
      </c>
      <c r="R996">
        <v>3</v>
      </c>
      <c r="S996" t="str">
        <f>IF(Table1[Audit_Score]&gt;3,"Excellent",IF(Table1[Audit_Score]&gt;=2,"Good","Poor"))</f>
        <v>Good</v>
      </c>
      <c r="T996" t="s">
        <v>3340</v>
      </c>
    </row>
    <row r="997" spans="1:21" x14ac:dyDescent="0.3">
      <c r="A997" t="s">
        <v>3341</v>
      </c>
      <c r="B997" t="s">
        <v>347</v>
      </c>
      <c r="C997" t="s">
        <v>675</v>
      </c>
      <c r="D997" t="s">
        <v>58</v>
      </c>
      <c r="E997" t="s">
        <v>244</v>
      </c>
      <c r="F997" s="3">
        <v>45818</v>
      </c>
      <c r="G997" s="3" t="str">
        <f>TEXT(Table1[[#This Row],[Date]],"dddd")</f>
        <v>Tuesday</v>
      </c>
      <c r="H997" s="3" t="str">
        <f>TEXT(Table1[[#This Row],[Date]],"mmmm")</f>
        <v>June</v>
      </c>
      <c r="I997" s="3" t="str">
        <f>TEXT(Table1[[#This Row],[Date]],"yyyy")</f>
        <v>2025</v>
      </c>
      <c r="J997" t="s">
        <v>639</v>
      </c>
      <c r="K997">
        <v>10</v>
      </c>
      <c r="L997">
        <v>328.15</v>
      </c>
      <c r="M997">
        <v>3281.5</v>
      </c>
      <c r="O997" t="s">
        <v>22</v>
      </c>
      <c r="P997" t="s">
        <v>9529</v>
      </c>
      <c r="Q997" t="s">
        <v>31</v>
      </c>
      <c r="R997">
        <v>5</v>
      </c>
      <c r="S997" t="str">
        <f>IF(Table1[Audit_Score]&gt;3,"Excellent",IF(Table1[Audit_Score]&gt;=2,"Good","Poor"))</f>
        <v>Excellent</v>
      </c>
      <c r="T997" t="s">
        <v>3342</v>
      </c>
    </row>
    <row r="998" spans="1:21" x14ac:dyDescent="0.3">
      <c r="A998" t="s">
        <v>3343</v>
      </c>
      <c r="B998" t="s">
        <v>594</v>
      </c>
      <c r="C998" t="s">
        <v>709</v>
      </c>
      <c r="D998" t="s">
        <v>19</v>
      </c>
      <c r="E998" t="s">
        <v>28</v>
      </c>
      <c r="F998" s="3">
        <v>45630</v>
      </c>
      <c r="G998" s="3" t="str">
        <f>TEXT(Table1[[#This Row],[Date]],"dddd")</f>
        <v>Wednesday</v>
      </c>
      <c r="H998" s="3" t="str">
        <f>TEXT(Table1[[#This Row],[Date]],"mmmm")</f>
        <v>December</v>
      </c>
      <c r="I998" s="3" t="str">
        <f>TEXT(Table1[[#This Row],[Date]],"yyyy")</f>
        <v>2024</v>
      </c>
      <c r="J998" t="s">
        <v>3344</v>
      </c>
      <c r="K998">
        <v>9</v>
      </c>
      <c r="L998">
        <v>100.6</v>
      </c>
      <c r="M998">
        <v>905.4</v>
      </c>
      <c r="O998" t="s">
        <v>22</v>
      </c>
      <c r="P998" t="s">
        <v>9529</v>
      </c>
      <c r="Q998" t="s">
        <v>87</v>
      </c>
      <c r="R998">
        <v>2.4</v>
      </c>
      <c r="S998" t="str">
        <f>IF(Table1[Audit_Score]&gt;3,"Excellent",IF(Table1[Audit_Score]&gt;=2,"Good","Poor"))</f>
        <v>Good</v>
      </c>
      <c r="T998" t="s">
        <v>3345</v>
      </c>
      <c r="U998" t="s">
        <v>41</v>
      </c>
    </row>
    <row r="999" spans="1:21" x14ac:dyDescent="0.3">
      <c r="A999" t="s">
        <v>3346</v>
      </c>
      <c r="B999" t="s">
        <v>347</v>
      </c>
      <c r="C999" t="s">
        <v>436</v>
      </c>
      <c r="D999" t="s">
        <v>19</v>
      </c>
      <c r="E999" t="s">
        <v>187</v>
      </c>
      <c r="F999" s="3">
        <v>45894</v>
      </c>
      <c r="G999" s="3" t="str">
        <f>TEXT(Table1[[#This Row],[Date]],"dddd")</f>
        <v>Monday</v>
      </c>
      <c r="H999" s="3" t="str">
        <f>TEXT(Table1[[#This Row],[Date]],"mmmm")</f>
        <v>August</v>
      </c>
      <c r="I999" s="3" t="str">
        <f>TEXT(Table1[[#This Row],[Date]],"yyyy")</f>
        <v>2025</v>
      </c>
      <c r="J999" t="s">
        <v>2618</v>
      </c>
      <c r="K999">
        <v>32</v>
      </c>
      <c r="L999">
        <v>34.89</v>
      </c>
      <c r="M999">
        <v>1116.48</v>
      </c>
      <c r="O999" t="s">
        <v>30</v>
      </c>
      <c r="P999" t="s">
        <v>9529</v>
      </c>
      <c r="Q999" t="s">
        <v>87</v>
      </c>
      <c r="R999">
        <v>2.2999999999999998</v>
      </c>
      <c r="S999" t="str">
        <f>IF(Table1[Audit_Score]&gt;3,"Excellent",IF(Table1[Audit_Score]&gt;=2,"Good","Poor"))</f>
        <v>Good</v>
      </c>
      <c r="T999" t="s">
        <v>3347</v>
      </c>
      <c r="U999" t="s">
        <v>41</v>
      </c>
    </row>
    <row r="1000" spans="1:21" x14ac:dyDescent="0.3">
      <c r="A1000" t="s">
        <v>3348</v>
      </c>
      <c r="B1000" t="s">
        <v>1347</v>
      </c>
      <c r="C1000" t="s">
        <v>3349</v>
      </c>
      <c r="D1000" t="s">
        <v>45</v>
      </c>
      <c r="E1000" t="s">
        <v>46</v>
      </c>
      <c r="F1000" s="3">
        <v>45574</v>
      </c>
      <c r="G1000" s="3" t="str">
        <f>TEXT(Table1[[#This Row],[Date]],"dddd")</f>
        <v>Wednesday</v>
      </c>
      <c r="H1000" s="3" t="str">
        <f>TEXT(Table1[[#This Row],[Date]],"mmmm")</f>
        <v>October</v>
      </c>
      <c r="I1000" s="3" t="str">
        <f>TEXT(Table1[[#This Row],[Date]],"yyyy")</f>
        <v>2024</v>
      </c>
      <c r="J1000" t="s">
        <v>764</v>
      </c>
      <c r="K1000">
        <v>14</v>
      </c>
      <c r="L1000">
        <v>305.56</v>
      </c>
      <c r="M1000">
        <v>4277.84</v>
      </c>
      <c r="O1000" t="s">
        <v>22</v>
      </c>
      <c r="P1000" t="s">
        <v>9528</v>
      </c>
      <c r="Q1000" t="s">
        <v>31</v>
      </c>
      <c r="R1000">
        <v>1.6</v>
      </c>
      <c r="S1000" t="str">
        <f>IF(Table1[Audit_Score]&gt;3,"Excellent",IF(Table1[Audit_Score]&gt;=2,"Good","Poor"))</f>
        <v>Poor</v>
      </c>
      <c r="T1000" t="s">
        <v>3350</v>
      </c>
    </row>
    <row r="1001" spans="1:21" x14ac:dyDescent="0.3">
      <c r="A1001" t="s">
        <v>3351</v>
      </c>
      <c r="B1001" t="s">
        <v>1293</v>
      </c>
      <c r="C1001" t="s">
        <v>229</v>
      </c>
      <c r="D1001" t="s">
        <v>36</v>
      </c>
      <c r="E1001" t="s">
        <v>209</v>
      </c>
      <c r="F1001" s="3">
        <v>45824</v>
      </c>
      <c r="G1001" s="3" t="str">
        <f>TEXT(Table1[[#This Row],[Date]],"dddd")</f>
        <v>Monday</v>
      </c>
      <c r="H1001" s="3" t="str">
        <f>TEXT(Table1[[#This Row],[Date]],"mmmm")</f>
        <v>June</v>
      </c>
      <c r="I1001" s="3" t="str">
        <f>TEXT(Table1[[#This Row],[Date]],"yyyy")</f>
        <v>2025</v>
      </c>
      <c r="J1001" t="s">
        <v>3352</v>
      </c>
      <c r="K1001">
        <v>48</v>
      </c>
      <c r="L1001">
        <v>164.36</v>
      </c>
      <c r="M1001">
        <v>7889.28</v>
      </c>
      <c r="O1001" t="s">
        <v>67</v>
      </c>
      <c r="P1001" t="s">
        <v>9529</v>
      </c>
      <c r="Q1001" t="s">
        <v>31</v>
      </c>
      <c r="R1001">
        <v>3.9</v>
      </c>
      <c r="S1001" t="str">
        <f>IF(Table1[Audit_Score]&gt;3,"Excellent",IF(Table1[Audit_Score]&gt;=2,"Good","Poor"))</f>
        <v>Excellent</v>
      </c>
      <c r="T1001" t="s">
        <v>3353</v>
      </c>
      <c r="U1001" t="s">
        <v>41</v>
      </c>
    </row>
    <row r="1002" spans="1:21" x14ac:dyDescent="0.3">
      <c r="A1002" t="s">
        <v>3354</v>
      </c>
      <c r="B1002" t="s">
        <v>333</v>
      </c>
      <c r="C1002" t="s">
        <v>1819</v>
      </c>
      <c r="D1002" t="s">
        <v>45</v>
      </c>
      <c r="E1002" t="s">
        <v>116</v>
      </c>
      <c r="F1002" s="3">
        <v>45529</v>
      </c>
      <c r="G1002" s="3" t="str">
        <f>TEXT(Table1[[#This Row],[Date]],"dddd")</f>
        <v>Sunday</v>
      </c>
      <c r="H1002" s="3" t="str">
        <f>TEXT(Table1[[#This Row],[Date]],"mmmm")</f>
        <v>August</v>
      </c>
      <c r="I1002" s="3" t="str">
        <f>TEXT(Table1[[#This Row],[Date]],"yyyy")</f>
        <v>2024</v>
      </c>
      <c r="J1002" t="s">
        <v>2538</v>
      </c>
      <c r="K1002">
        <v>12</v>
      </c>
      <c r="L1002">
        <v>148.69</v>
      </c>
      <c r="M1002">
        <v>1784.28</v>
      </c>
      <c r="O1002" t="s">
        <v>39</v>
      </c>
      <c r="P1002" t="s">
        <v>9528</v>
      </c>
      <c r="Q1002" t="s">
        <v>87</v>
      </c>
      <c r="R1002">
        <v>3.6</v>
      </c>
      <c r="S1002" t="str">
        <f>IF(Table1[Audit_Score]&gt;3,"Excellent",IF(Table1[Audit_Score]&gt;=2,"Good","Poor"))</f>
        <v>Excellent</v>
      </c>
      <c r="T1002" t="s">
        <v>3355</v>
      </c>
    </row>
    <row r="1003" spans="1:21" x14ac:dyDescent="0.3">
      <c r="A1003" t="s">
        <v>3356</v>
      </c>
      <c r="B1003" t="s">
        <v>1058</v>
      </c>
      <c r="C1003" t="s">
        <v>353</v>
      </c>
      <c r="D1003" t="s">
        <v>19</v>
      </c>
      <c r="E1003" t="s">
        <v>187</v>
      </c>
      <c r="F1003" s="3">
        <v>45799</v>
      </c>
      <c r="G1003" s="3" t="str">
        <f>TEXT(Table1[[#This Row],[Date]],"dddd")</f>
        <v>Thursday</v>
      </c>
      <c r="H1003" s="3" t="str">
        <f>TEXT(Table1[[#This Row],[Date]],"mmmm")</f>
        <v>May</v>
      </c>
      <c r="I1003" s="3" t="str">
        <f>TEXT(Table1[[#This Row],[Date]],"yyyy")</f>
        <v>2025</v>
      </c>
      <c r="J1003" t="s">
        <v>3357</v>
      </c>
      <c r="K1003">
        <v>8</v>
      </c>
      <c r="L1003">
        <v>224.62</v>
      </c>
      <c r="M1003">
        <v>1796.96</v>
      </c>
      <c r="O1003" t="s">
        <v>30</v>
      </c>
      <c r="P1003" t="s">
        <v>9529</v>
      </c>
      <c r="Q1003" t="s">
        <v>31</v>
      </c>
      <c r="R1003">
        <v>3.6</v>
      </c>
      <c r="S1003" t="str">
        <f>IF(Table1[Audit_Score]&gt;3,"Excellent",IF(Table1[Audit_Score]&gt;=2,"Good","Poor"))</f>
        <v>Excellent</v>
      </c>
      <c r="T1003" t="s">
        <v>3358</v>
      </c>
    </row>
    <row r="1004" spans="1:21" x14ac:dyDescent="0.3">
      <c r="A1004" t="s">
        <v>3359</v>
      </c>
      <c r="B1004" t="s">
        <v>1787</v>
      </c>
      <c r="C1004" t="s">
        <v>408</v>
      </c>
      <c r="D1004" t="s">
        <v>19</v>
      </c>
      <c r="E1004" t="s">
        <v>28</v>
      </c>
      <c r="F1004" s="3">
        <v>45549</v>
      </c>
      <c r="G1004" s="3" t="str">
        <f>TEXT(Table1[[#This Row],[Date]],"dddd")</f>
        <v>Saturday</v>
      </c>
      <c r="H1004" s="3" t="str">
        <f>TEXT(Table1[[#This Row],[Date]],"mmmm")</f>
        <v>September</v>
      </c>
      <c r="I1004" s="3" t="str">
        <f>TEXT(Table1[[#This Row],[Date]],"yyyy")</f>
        <v>2024</v>
      </c>
      <c r="J1004" t="s">
        <v>3360</v>
      </c>
      <c r="K1004">
        <v>18</v>
      </c>
      <c r="L1004">
        <v>80.069999999999993</v>
      </c>
      <c r="M1004">
        <v>1441.26</v>
      </c>
      <c r="O1004" t="s">
        <v>105</v>
      </c>
      <c r="P1004" t="s">
        <v>9528</v>
      </c>
      <c r="Q1004" t="s">
        <v>31</v>
      </c>
      <c r="R1004">
        <v>1.7</v>
      </c>
      <c r="S1004" t="str">
        <f>IF(Table1[Audit_Score]&gt;3,"Excellent",IF(Table1[Audit_Score]&gt;=2,"Good","Poor"))</f>
        <v>Poor</v>
      </c>
      <c r="T1004" t="s">
        <v>3361</v>
      </c>
      <c r="U1004" t="s">
        <v>41</v>
      </c>
    </row>
    <row r="1005" spans="1:21" x14ac:dyDescent="0.3">
      <c r="A1005" t="s">
        <v>3362</v>
      </c>
      <c r="B1005" t="s">
        <v>3363</v>
      </c>
      <c r="C1005" t="s">
        <v>555</v>
      </c>
      <c r="D1005" t="s">
        <v>19</v>
      </c>
      <c r="E1005" t="s">
        <v>20</v>
      </c>
      <c r="F1005" s="3">
        <v>45991</v>
      </c>
      <c r="G1005" s="3" t="str">
        <f>TEXT(Table1[[#This Row],[Date]],"dddd")</f>
        <v>Sunday</v>
      </c>
      <c r="H1005" s="3" t="str">
        <f>TEXT(Table1[[#This Row],[Date]],"mmmm")</f>
        <v>November</v>
      </c>
      <c r="I1005" s="3" t="str">
        <f>TEXT(Table1[[#This Row],[Date]],"yyyy")</f>
        <v>2025</v>
      </c>
      <c r="J1005" t="s">
        <v>1980</v>
      </c>
      <c r="K1005">
        <v>12</v>
      </c>
      <c r="L1005">
        <v>257.06</v>
      </c>
      <c r="M1005">
        <v>3084.72</v>
      </c>
      <c r="O1005" t="s">
        <v>67</v>
      </c>
      <c r="P1005" t="s">
        <v>9529</v>
      </c>
      <c r="Q1005" t="s">
        <v>87</v>
      </c>
      <c r="R1005">
        <v>3.1</v>
      </c>
      <c r="S1005" t="str">
        <f>IF(Table1[Audit_Score]&gt;3,"Excellent",IF(Table1[Audit_Score]&gt;=2,"Good","Poor"))</f>
        <v>Excellent</v>
      </c>
      <c r="T1005" t="s">
        <v>3364</v>
      </c>
    </row>
    <row r="1006" spans="1:21" x14ac:dyDescent="0.3">
      <c r="A1006" t="s">
        <v>3365</v>
      </c>
      <c r="B1006" t="s">
        <v>642</v>
      </c>
      <c r="C1006" t="s">
        <v>876</v>
      </c>
      <c r="D1006" t="s">
        <v>19</v>
      </c>
      <c r="E1006" t="s">
        <v>92</v>
      </c>
      <c r="F1006" s="3">
        <v>45713</v>
      </c>
      <c r="G1006" s="3" t="str">
        <f>TEXT(Table1[[#This Row],[Date]],"dddd")</f>
        <v>Tuesday</v>
      </c>
      <c r="H1006" s="3" t="str">
        <f>TEXT(Table1[[#This Row],[Date]],"mmmm")</f>
        <v>February</v>
      </c>
      <c r="I1006" s="3" t="str">
        <f>TEXT(Table1[[#This Row],[Date]],"yyyy")</f>
        <v>2025</v>
      </c>
      <c r="J1006" t="s">
        <v>3366</v>
      </c>
      <c r="K1006">
        <v>28</v>
      </c>
      <c r="L1006">
        <v>424.65</v>
      </c>
      <c r="M1006">
        <v>11890.2</v>
      </c>
      <c r="O1006" t="s">
        <v>22</v>
      </c>
      <c r="P1006" t="s">
        <v>9528</v>
      </c>
      <c r="Q1006" t="s">
        <v>87</v>
      </c>
      <c r="R1006">
        <v>2</v>
      </c>
      <c r="S1006" t="str">
        <f>IF(Table1[Audit_Score]&gt;3,"Excellent",IF(Table1[Audit_Score]&gt;=2,"Good","Poor"))</f>
        <v>Good</v>
      </c>
      <c r="T1006" t="s">
        <v>3367</v>
      </c>
    </row>
    <row r="1007" spans="1:21" x14ac:dyDescent="0.3">
      <c r="A1007" t="s">
        <v>3368</v>
      </c>
      <c r="B1007" t="s">
        <v>1108</v>
      </c>
      <c r="C1007" t="s">
        <v>876</v>
      </c>
      <c r="D1007" t="s">
        <v>19</v>
      </c>
      <c r="E1007" t="s">
        <v>92</v>
      </c>
      <c r="F1007" s="3">
        <v>45706</v>
      </c>
      <c r="G1007" s="3" t="str">
        <f>TEXT(Table1[[#This Row],[Date]],"dddd")</f>
        <v>Tuesday</v>
      </c>
      <c r="H1007" s="3" t="str">
        <f>TEXT(Table1[[#This Row],[Date]],"mmmm")</f>
        <v>February</v>
      </c>
      <c r="I1007" s="3" t="str">
        <f>TEXT(Table1[[#This Row],[Date]],"yyyy")</f>
        <v>2025</v>
      </c>
      <c r="J1007" t="s">
        <v>1052</v>
      </c>
      <c r="K1007">
        <v>15</v>
      </c>
      <c r="L1007">
        <v>217.77</v>
      </c>
      <c r="M1007">
        <v>3266.55</v>
      </c>
      <c r="O1007" t="s">
        <v>30</v>
      </c>
      <c r="P1007" t="s">
        <v>9529</v>
      </c>
      <c r="Q1007" t="s">
        <v>31</v>
      </c>
      <c r="R1007">
        <v>3.9</v>
      </c>
      <c r="S1007" t="str">
        <f>IF(Table1[Audit_Score]&gt;3,"Excellent",IF(Table1[Audit_Score]&gt;=2,"Good","Poor"))</f>
        <v>Excellent</v>
      </c>
      <c r="T1007" t="s">
        <v>3369</v>
      </c>
    </row>
    <row r="1008" spans="1:21" x14ac:dyDescent="0.3">
      <c r="A1008" t="s">
        <v>3370</v>
      </c>
      <c r="B1008" t="s">
        <v>1242</v>
      </c>
      <c r="C1008" t="s">
        <v>1677</v>
      </c>
      <c r="D1008" t="s">
        <v>58</v>
      </c>
      <c r="E1008" t="s">
        <v>244</v>
      </c>
      <c r="F1008" s="3">
        <v>45638</v>
      </c>
      <c r="G1008" s="3" t="str">
        <f>TEXT(Table1[[#This Row],[Date]],"dddd")</f>
        <v>Thursday</v>
      </c>
      <c r="H1008" s="3" t="str">
        <f>TEXT(Table1[[#This Row],[Date]],"mmmm")</f>
        <v>December</v>
      </c>
      <c r="I1008" s="3" t="str">
        <f>TEXT(Table1[[#This Row],[Date]],"yyyy")</f>
        <v>2024</v>
      </c>
      <c r="J1008" t="s">
        <v>442</v>
      </c>
      <c r="K1008">
        <v>44</v>
      </c>
      <c r="L1008">
        <v>65.430000000000007</v>
      </c>
      <c r="M1008">
        <v>2878.92</v>
      </c>
      <c r="O1008" t="s">
        <v>48</v>
      </c>
      <c r="P1008" t="s">
        <v>9528</v>
      </c>
      <c r="Q1008" t="s">
        <v>31</v>
      </c>
      <c r="R1008">
        <v>1.6</v>
      </c>
      <c r="S1008" t="str">
        <f>IF(Table1[Audit_Score]&gt;3,"Excellent",IF(Table1[Audit_Score]&gt;=2,"Good","Poor"))</f>
        <v>Poor</v>
      </c>
      <c r="T1008" t="s">
        <v>3371</v>
      </c>
    </row>
    <row r="1009" spans="1:21" x14ac:dyDescent="0.3">
      <c r="A1009" t="s">
        <v>3372</v>
      </c>
      <c r="B1009" t="s">
        <v>366</v>
      </c>
      <c r="C1009" t="s">
        <v>386</v>
      </c>
      <c r="D1009" t="s">
        <v>19</v>
      </c>
      <c r="E1009" t="s">
        <v>198</v>
      </c>
      <c r="F1009" s="3">
        <v>45604</v>
      </c>
      <c r="G1009" s="3" t="str">
        <f>TEXT(Table1[[#This Row],[Date]],"dddd")</f>
        <v>Friday</v>
      </c>
      <c r="H1009" s="3" t="str">
        <f>TEXT(Table1[[#This Row],[Date]],"mmmm")</f>
        <v>November</v>
      </c>
      <c r="I1009" s="3" t="str">
        <f>TEXT(Table1[[#This Row],[Date]],"yyyy")</f>
        <v>2024</v>
      </c>
      <c r="J1009" t="s">
        <v>1965</v>
      </c>
      <c r="K1009">
        <v>0</v>
      </c>
      <c r="L1009">
        <v>176.88</v>
      </c>
      <c r="M1009" s="5">
        <v>0</v>
      </c>
      <c r="N1009" t="s">
        <v>9532</v>
      </c>
      <c r="O1009" t="s">
        <v>39</v>
      </c>
      <c r="P1009" t="s">
        <v>9528</v>
      </c>
      <c r="Q1009" t="s">
        <v>31</v>
      </c>
      <c r="R1009">
        <v>3.3</v>
      </c>
      <c r="S1009" t="str">
        <f>IF(Table1[Audit_Score]&gt;3,"Excellent",IF(Table1[Audit_Score]&gt;=2,"Good","Poor"))</f>
        <v>Excellent</v>
      </c>
      <c r="T1009" t="s">
        <v>3373</v>
      </c>
    </row>
    <row r="1010" spans="1:21" x14ac:dyDescent="0.3">
      <c r="A1010" t="s">
        <v>3374</v>
      </c>
      <c r="B1010" t="s">
        <v>911</v>
      </c>
      <c r="C1010" t="s">
        <v>1702</v>
      </c>
      <c r="D1010" t="s">
        <v>58</v>
      </c>
      <c r="E1010" t="s">
        <v>154</v>
      </c>
      <c r="F1010" s="3">
        <v>45383</v>
      </c>
      <c r="G1010" s="3" t="str">
        <f>TEXT(Table1[[#This Row],[Date]],"dddd")</f>
        <v>Monday</v>
      </c>
      <c r="H1010" s="3" t="str">
        <f>TEXT(Table1[[#This Row],[Date]],"mmmm")</f>
        <v>April</v>
      </c>
      <c r="I1010" s="3" t="str">
        <f>TEXT(Table1[[#This Row],[Date]],"yyyy")</f>
        <v>2024</v>
      </c>
      <c r="J1010" t="s">
        <v>789</v>
      </c>
      <c r="K1010">
        <v>29</v>
      </c>
      <c r="L1010">
        <v>120.71</v>
      </c>
      <c r="M1010">
        <v>3500.59</v>
      </c>
      <c r="O1010" t="s">
        <v>39</v>
      </c>
      <c r="P1010" t="s">
        <v>9528</v>
      </c>
      <c r="Q1010" t="s">
        <v>31</v>
      </c>
      <c r="R1010">
        <v>2.2999999999999998</v>
      </c>
      <c r="S1010" t="str">
        <f>IF(Table1[Audit_Score]&gt;3,"Excellent",IF(Table1[Audit_Score]&gt;=2,"Good","Poor"))</f>
        <v>Good</v>
      </c>
      <c r="T1010" t="s">
        <v>3375</v>
      </c>
    </row>
    <row r="1011" spans="1:21" x14ac:dyDescent="0.3">
      <c r="A1011" t="s">
        <v>3376</v>
      </c>
      <c r="B1011" t="s">
        <v>862</v>
      </c>
      <c r="C1011" t="s">
        <v>1921</v>
      </c>
      <c r="D1011" t="s">
        <v>19</v>
      </c>
      <c r="E1011" t="s">
        <v>187</v>
      </c>
      <c r="F1011" s="3">
        <v>45399</v>
      </c>
      <c r="G1011" s="3" t="str">
        <f>TEXT(Table1[[#This Row],[Date]],"dddd")</f>
        <v>Wednesday</v>
      </c>
      <c r="H1011" s="3" t="str">
        <f>TEXT(Table1[[#This Row],[Date]],"mmmm")</f>
        <v>April</v>
      </c>
      <c r="I1011" s="3" t="str">
        <f>TEXT(Table1[[#This Row],[Date]],"yyyy")</f>
        <v>2024</v>
      </c>
      <c r="J1011" t="s">
        <v>3377</v>
      </c>
      <c r="K1011">
        <v>30</v>
      </c>
      <c r="L1011">
        <v>85.06</v>
      </c>
      <c r="M1011">
        <v>2551.8000000000002</v>
      </c>
      <c r="O1011" t="s">
        <v>67</v>
      </c>
      <c r="P1011" t="s">
        <v>9529</v>
      </c>
      <c r="Q1011" t="s">
        <v>23</v>
      </c>
      <c r="R1011">
        <v>2.6</v>
      </c>
      <c r="S1011" t="str">
        <f>IF(Table1[Audit_Score]&gt;3,"Excellent",IF(Table1[Audit_Score]&gt;=2,"Good","Poor"))</f>
        <v>Good</v>
      </c>
      <c r="T1011" t="s">
        <v>3378</v>
      </c>
    </row>
    <row r="1012" spans="1:21" x14ac:dyDescent="0.3">
      <c r="A1012" t="s">
        <v>3379</v>
      </c>
      <c r="B1012" t="s">
        <v>1812</v>
      </c>
      <c r="C1012" t="s">
        <v>780</v>
      </c>
      <c r="D1012" t="s">
        <v>58</v>
      </c>
      <c r="E1012" t="s">
        <v>138</v>
      </c>
      <c r="F1012" s="3">
        <v>45674</v>
      </c>
      <c r="G1012" s="3" t="str">
        <f>TEXT(Table1[[#This Row],[Date]],"dddd")</f>
        <v>Friday</v>
      </c>
      <c r="H1012" s="3" t="str">
        <f>TEXT(Table1[[#This Row],[Date]],"mmmm")</f>
        <v>January</v>
      </c>
      <c r="I1012" s="3" t="str">
        <f>TEXT(Table1[[#This Row],[Date]],"yyyy")</f>
        <v>2025</v>
      </c>
      <c r="J1012" t="s">
        <v>3328</v>
      </c>
      <c r="K1012">
        <v>49</v>
      </c>
      <c r="L1012">
        <v>207.77</v>
      </c>
      <c r="M1012">
        <v>10180.73</v>
      </c>
      <c r="O1012" t="s">
        <v>30</v>
      </c>
      <c r="P1012" t="s">
        <v>9528</v>
      </c>
      <c r="Q1012" t="s">
        <v>31</v>
      </c>
      <c r="R1012">
        <v>3.6</v>
      </c>
      <c r="S1012" t="str">
        <f>IF(Table1[Audit_Score]&gt;3,"Excellent",IF(Table1[Audit_Score]&gt;=2,"Good","Poor"))</f>
        <v>Excellent</v>
      </c>
      <c r="T1012" t="s">
        <v>3380</v>
      </c>
    </row>
    <row r="1013" spans="1:21" x14ac:dyDescent="0.3">
      <c r="A1013" t="s">
        <v>3381</v>
      </c>
      <c r="B1013" t="s">
        <v>3363</v>
      </c>
      <c r="C1013" t="s">
        <v>696</v>
      </c>
      <c r="D1013" t="s">
        <v>78</v>
      </c>
      <c r="E1013" t="s">
        <v>79</v>
      </c>
      <c r="F1013" s="3">
        <v>45601</v>
      </c>
      <c r="G1013" s="3" t="str">
        <f>TEXT(Table1[[#This Row],[Date]],"dddd")</f>
        <v>Tuesday</v>
      </c>
      <c r="H1013" s="3" t="str">
        <f>TEXT(Table1[[#This Row],[Date]],"mmmm")</f>
        <v>November</v>
      </c>
      <c r="I1013" s="3" t="str">
        <f>TEXT(Table1[[#This Row],[Date]],"yyyy")</f>
        <v>2024</v>
      </c>
      <c r="J1013" t="s">
        <v>3382</v>
      </c>
      <c r="K1013">
        <v>33</v>
      </c>
      <c r="L1013">
        <v>101.34</v>
      </c>
      <c r="M1013">
        <v>3344.22</v>
      </c>
      <c r="O1013" t="s">
        <v>22</v>
      </c>
      <c r="P1013" t="s">
        <v>9528</v>
      </c>
      <c r="Q1013" t="s">
        <v>87</v>
      </c>
      <c r="R1013">
        <v>2.9</v>
      </c>
      <c r="S1013" t="str">
        <f>IF(Table1[Audit_Score]&gt;3,"Excellent",IF(Table1[Audit_Score]&gt;=2,"Good","Poor"))</f>
        <v>Good</v>
      </c>
      <c r="T1013" t="s">
        <v>3383</v>
      </c>
    </row>
    <row r="1014" spans="1:21" x14ac:dyDescent="0.3">
      <c r="A1014" t="s">
        <v>3384</v>
      </c>
      <c r="B1014" t="s">
        <v>1289</v>
      </c>
      <c r="C1014" t="s">
        <v>1399</v>
      </c>
      <c r="D1014" t="s">
        <v>19</v>
      </c>
      <c r="E1014" t="s">
        <v>28</v>
      </c>
      <c r="F1014" s="3">
        <v>45924</v>
      </c>
      <c r="G1014" s="3" t="str">
        <f>TEXT(Table1[[#This Row],[Date]],"dddd")</f>
        <v>Wednesday</v>
      </c>
      <c r="H1014" s="3" t="str">
        <f>TEXT(Table1[[#This Row],[Date]],"mmmm")</f>
        <v>September</v>
      </c>
      <c r="I1014" s="3" t="str">
        <f>TEXT(Table1[[#This Row],[Date]],"yyyy")</f>
        <v>2025</v>
      </c>
      <c r="J1014" t="s">
        <v>3385</v>
      </c>
      <c r="K1014">
        <v>27</v>
      </c>
      <c r="L1014">
        <v>235.26</v>
      </c>
      <c r="M1014">
        <v>6352.02</v>
      </c>
      <c r="O1014" t="s">
        <v>30</v>
      </c>
      <c r="P1014" t="s">
        <v>9528</v>
      </c>
      <c r="Q1014" t="s">
        <v>31</v>
      </c>
      <c r="R1014">
        <v>1.9</v>
      </c>
      <c r="S1014" t="str">
        <f>IF(Table1[Audit_Score]&gt;3,"Excellent",IF(Table1[Audit_Score]&gt;=2,"Good","Poor"))</f>
        <v>Poor</v>
      </c>
      <c r="T1014" t="s">
        <v>3386</v>
      </c>
    </row>
    <row r="1015" spans="1:21" x14ac:dyDescent="0.3">
      <c r="A1015" t="s">
        <v>3387</v>
      </c>
      <c r="B1015" t="s">
        <v>275</v>
      </c>
      <c r="C1015" t="s">
        <v>1632</v>
      </c>
      <c r="D1015" t="s">
        <v>19</v>
      </c>
      <c r="E1015" t="s">
        <v>28</v>
      </c>
      <c r="F1015" s="3">
        <v>45319</v>
      </c>
      <c r="G1015" s="3" t="str">
        <f>TEXT(Table1[[#This Row],[Date]],"dddd")</f>
        <v>Sunday</v>
      </c>
      <c r="H1015" s="3" t="str">
        <f>TEXT(Table1[[#This Row],[Date]],"mmmm")</f>
        <v>January</v>
      </c>
      <c r="I1015" s="3" t="str">
        <f>TEXT(Table1[[#This Row],[Date]],"yyyy")</f>
        <v>2024</v>
      </c>
      <c r="J1015" t="s">
        <v>3388</v>
      </c>
      <c r="K1015">
        <v>21</v>
      </c>
      <c r="L1015">
        <v>101.06</v>
      </c>
      <c r="M1015">
        <v>2122.2600000000002</v>
      </c>
      <c r="O1015" t="s">
        <v>48</v>
      </c>
      <c r="P1015" t="s">
        <v>9528</v>
      </c>
      <c r="Q1015" t="s">
        <v>31</v>
      </c>
      <c r="R1015">
        <v>3.4</v>
      </c>
      <c r="S1015" t="str">
        <f>IF(Table1[Audit_Score]&gt;3,"Excellent",IF(Table1[Audit_Score]&gt;=2,"Good","Poor"))</f>
        <v>Excellent</v>
      </c>
      <c r="T1015" t="s">
        <v>3389</v>
      </c>
    </row>
    <row r="1016" spans="1:21" x14ac:dyDescent="0.3">
      <c r="A1016" t="s">
        <v>3390</v>
      </c>
      <c r="B1016" t="s">
        <v>594</v>
      </c>
      <c r="C1016" t="s">
        <v>1055</v>
      </c>
      <c r="D1016" t="s">
        <v>45</v>
      </c>
      <c r="E1016" t="s">
        <v>160</v>
      </c>
      <c r="F1016" s="3">
        <v>45785</v>
      </c>
      <c r="G1016" s="3" t="str">
        <f>TEXT(Table1[[#This Row],[Date]],"dddd")</f>
        <v>Thursday</v>
      </c>
      <c r="H1016" s="3" t="str">
        <f>TEXT(Table1[[#This Row],[Date]],"mmmm")</f>
        <v>May</v>
      </c>
      <c r="I1016" s="3" t="str">
        <f>TEXT(Table1[[#This Row],[Date]],"yyyy")</f>
        <v>2025</v>
      </c>
      <c r="J1016" t="s">
        <v>3391</v>
      </c>
      <c r="K1016">
        <v>40</v>
      </c>
      <c r="L1016">
        <v>434.46</v>
      </c>
      <c r="M1016">
        <v>17378.400000000001</v>
      </c>
      <c r="O1016" t="s">
        <v>22</v>
      </c>
      <c r="P1016" t="s">
        <v>9529</v>
      </c>
      <c r="Q1016" t="s">
        <v>23</v>
      </c>
      <c r="R1016">
        <v>4.9000000000000004</v>
      </c>
      <c r="S1016" t="str">
        <f>IF(Table1[Audit_Score]&gt;3,"Excellent",IF(Table1[Audit_Score]&gt;=2,"Good","Poor"))</f>
        <v>Excellent</v>
      </c>
      <c r="T1016" t="s">
        <v>3392</v>
      </c>
    </row>
    <row r="1017" spans="1:21" x14ac:dyDescent="0.3">
      <c r="A1017" t="s">
        <v>3393</v>
      </c>
      <c r="B1017" t="s">
        <v>1150</v>
      </c>
      <c r="C1017" t="s">
        <v>830</v>
      </c>
      <c r="D1017" t="s">
        <v>58</v>
      </c>
      <c r="E1017" t="s">
        <v>154</v>
      </c>
      <c r="F1017" s="3">
        <v>45699</v>
      </c>
      <c r="G1017" s="3" t="str">
        <f>TEXT(Table1[[#This Row],[Date]],"dddd")</f>
        <v>Tuesday</v>
      </c>
      <c r="H1017" s="3" t="str">
        <f>TEXT(Table1[[#This Row],[Date]],"mmmm")</f>
        <v>February</v>
      </c>
      <c r="I1017" s="3" t="str">
        <f>TEXT(Table1[[#This Row],[Date]],"yyyy")</f>
        <v>2025</v>
      </c>
      <c r="J1017" t="s">
        <v>2490</v>
      </c>
      <c r="K1017">
        <v>27</v>
      </c>
      <c r="L1017">
        <v>319.77999999999997</v>
      </c>
      <c r="M1017">
        <v>8634.06</v>
      </c>
      <c r="O1017" t="s">
        <v>30</v>
      </c>
      <c r="P1017" t="s">
        <v>9528</v>
      </c>
      <c r="Q1017" t="s">
        <v>31</v>
      </c>
      <c r="R1017">
        <v>3.8</v>
      </c>
      <c r="S1017" t="str">
        <f>IF(Table1[Audit_Score]&gt;3,"Excellent",IF(Table1[Audit_Score]&gt;=2,"Good","Poor"))</f>
        <v>Excellent</v>
      </c>
      <c r="T1017" t="s">
        <v>3394</v>
      </c>
    </row>
    <row r="1018" spans="1:21" x14ac:dyDescent="0.3">
      <c r="A1018" t="s">
        <v>3395</v>
      </c>
      <c r="B1018" t="s">
        <v>310</v>
      </c>
      <c r="C1018" t="s">
        <v>1830</v>
      </c>
      <c r="D1018" t="s">
        <v>78</v>
      </c>
      <c r="E1018" t="s">
        <v>132</v>
      </c>
      <c r="F1018" s="3">
        <v>45638</v>
      </c>
      <c r="G1018" s="3" t="str">
        <f>TEXT(Table1[[#This Row],[Date]],"dddd")</f>
        <v>Thursday</v>
      </c>
      <c r="H1018" s="3" t="str">
        <f>TEXT(Table1[[#This Row],[Date]],"mmmm")</f>
        <v>December</v>
      </c>
      <c r="I1018" s="3" t="str">
        <f>TEXT(Table1[[#This Row],[Date]],"yyyy")</f>
        <v>2024</v>
      </c>
      <c r="J1018" t="s">
        <v>960</v>
      </c>
      <c r="K1018">
        <v>12</v>
      </c>
      <c r="L1018">
        <v>278.49</v>
      </c>
      <c r="M1018">
        <v>3341.88</v>
      </c>
      <c r="O1018" t="s">
        <v>22</v>
      </c>
      <c r="P1018" t="s">
        <v>9528</v>
      </c>
      <c r="Q1018" t="s">
        <v>31</v>
      </c>
      <c r="R1018">
        <v>2.9</v>
      </c>
      <c r="S1018" t="str">
        <f>IF(Table1[Audit_Score]&gt;3,"Excellent",IF(Table1[Audit_Score]&gt;=2,"Good","Poor"))</f>
        <v>Good</v>
      </c>
      <c r="T1018" t="s">
        <v>3396</v>
      </c>
      <c r="U1018" t="s">
        <v>41</v>
      </c>
    </row>
    <row r="1019" spans="1:21" x14ac:dyDescent="0.3">
      <c r="A1019" t="s">
        <v>3397</v>
      </c>
      <c r="B1019" t="s">
        <v>1477</v>
      </c>
      <c r="C1019" t="s">
        <v>818</v>
      </c>
      <c r="D1019" t="s">
        <v>19</v>
      </c>
      <c r="E1019" t="s">
        <v>28</v>
      </c>
      <c r="F1019" s="3">
        <v>45596</v>
      </c>
      <c r="G1019" s="3" t="str">
        <f>TEXT(Table1[[#This Row],[Date]],"dddd")</f>
        <v>Thursday</v>
      </c>
      <c r="H1019" s="3" t="str">
        <f>TEXT(Table1[[#This Row],[Date]],"mmmm")</f>
        <v>October</v>
      </c>
      <c r="I1019" s="3" t="str">
        <f>TEXT(Table1[[#This Row],[Date]],"yyyy")</f>
        <v>2024</v>
      </c>
      <c r="J1019" t="s">
        <v>3398</v>
      </c>
      <c r="K1019">
        <v>42</v>
      </c>
      <c r="L1019">
        <v>125.96</v>
      </c>
      <c r="M1019">
        <v>5290.32</v>
      </c>
      <c r="O1019" t="s">
        <v>30</v>
      </c>
      <c r="P1019" t="s">
        <v>9528</v>
      </c>
      <c r="Q1019" t="s">
        <v>23</v>
      </c>
      <c r="R1019">
        <v>2</v>
      </c>
      <c r="S1019" t="str">
        <f>IF(Table1[Audit_Score]&gt;3,"Excellent",IF(Table1[Audit_Score]&gt;=2,"Good","Poor"))</f>
        <v>Good</v>
      </c>
      <c r="T1019" t="s">
        <v>3399</v>
      </c>
      <c r="U1019" t="s">
        <v>41</v>
      </c>
    </row>
    <row r="1020" spans="1:21" x14ac:dyDescent="0.3">
      <c r="A1020" t="s">
        <v>3400</v>
      </c>
      <c r="B1020" t="s">
        <v>1186</v>
      </c>
      <c r="C1020" t="s">
        <v>1162</v>
      </c>
      <c r="D1020" t="s">
        <v>45</v>
      </c>
      <c r="E1020" t="s">
        <v>160</v>
      </c>
      <c r="F1020" s="3">
        <v>45519</v>
      </c>
      <c r="G1020" s="3" t="str">
        <f>TEXT(Table1[[#This Row],[Date]],"dddd")</f>
        <v>Thursday</v>
      </c>
      <c r="H1020" s="3" t="str">
        <f>TEXT(Table1[[#This Row],[Date]],"mmmm")</f>
        <v>August</v>
      </c>
      <c r="I1020" s="3" t="str">
        <f>TEXT(Table1[[#This Row],[Date]],"yyyy")</f>
        <v>2024</v>
      </c>
      <c r="J1020" t="s">
        <v>569</v>
      </c>
      <c r="K1020">
        <v>40</v>
      </c>
      <c r="L1020">
        <v>188.77</v>
      </c>
      <c r="M1020">
        <v>7550.8</v>
      </c>
      <c r="O1020" t="s">
        <v>105</v>
      </c>
      <c r="P1020" t="s">
        <v>9529</v>
      </c>
      <c r="Q1020" t="s">
        <v>23</v>
      </c>
      <c r="R1020">
        <v>4.7</v>
      </c>
      <c r="S1020" t="str">
        <f>IF(Table1[Audit_Score]&gt;3,"Excellent",IF(Table1[Audit_Score]&gt;=2,"Good","Poor"))</f>
        <v>Excellent</v>
      </c>
      <c r="T1020" t="s">
        <v>3401</v>
      </c>
    </row>
    <row r="1021" spans="1:21" x14ac:dyDescent="0.3">
      <c r="A1021" t="s">
        <v>3402</v>
      </c>
      <c r="B1021" t="s">
        <v>3403</v>
      </c>
      <c r="C1021" t="s">
        <v>290</v>
      </c>
      <c r="D1021" t="s">
        <v>36</v>
      </c>
      <c r="E1021" t="s">
        <v>198</v>
      </c>
      <c r="F1021" s="3">
        <v>45488</v>
      </c>
      <c r="G1021" s="3" t="str">
        <f>TEXT(Table1[[#This Row],[Date]],"dddd")</f>
        <v>Monday</v>
      </c>
      <c r="H1021" s="3" t="str">
        <f>TEXT(Table1[[#This Row],[Date]],"mmmm")</f>
        <v>July</v>
      </c>
      <c r="I1021" s="3" t="str">
        <f>TEXT(Table1[[#This Row],[Date]],"yyyy")</f>
        <v>2024</v>
      </c>
      <c r="J1021" t="s">
        <v>3404</v>
      </c>
      <c r="K1021">
        <v>8</v>
      </c>
      <c r="L1021">
        <v>76.790000000000006</v>
      </c>
      <c r="M1021">
        <v>614.32000000000005</v>
      </c>
      <c r="O1021" t="s">
        <v>22</v>
      </c>
      <c r="P1021" t="s">
        <v>9528</v>
      </c>
      <c r="Q1021" t="s">
        <v>87</v>
      </c>
      <c r="R1021">
        <v>1.8</v>
      </c>
      <c r="S1021" t="str">
        <f>IF(Table1[Audit_Score]&gt;3,"Excellent",IF(Table1[Audit_Score]&gt;=2,"Good","Poor"))</f>
        <v>Poor</v>
      </c>
      <c r="T1021" t="s">
        <v>3405</v>
      </c>
    </row>
    <row r="1022" spans="1:21" x14ac:dyDescent="0.3">
      <c r="A1022" t="s">
        <v>3406</v>
      </c>
      <c r="B1022" t="s">
        <v>3407</v>
      </c>
      <c r="C1022" t="s">
        <v>3408</v>
      </c>
      <c r="D1022" t="s">
        <v>19</v>
      </c>
      <c r="E1022" t="s">
        <v>28</v>
      </c>
      <c r="F1022" s="3">
        <v>45668</v>
      </c>
      <c r="G1022" s="3" t="str">
        <f>TEXT(Table1[[#This Row],[Date]],"dddd")</f>
        <v>Saturday</v>
      </c>
      <c r="H1022" s="3" t="str">
        <f>TEXT(Table1[[#This Row],[Date]],"mmmm")</f>
        <v>January</v>
      </c>
      <c r="I1022" s="3" t="str">
        <f>TEXT(Table1[[#This Row],[Date]],"yyyy")</f>
        <v>2025</v>
      </c>
      <c r="J1022" t="s">
        <v>3120</v>
      </c>
      <c r="K1022">
        <v>23</v>
      </c>
      <c r="L1022">
        <f>VLOOKUP(Field_Sales_Data!J:J,Product_Info!A:H,7,0)</f>
        <v>0</v>
      </c>
      <c r="M1022">
        <v>9101.33</v>
      </c>
      <c r="O1022" t="s">
        <v>67</v>
      </c>
      <c r="P1022" t="s">
        <v>9528</v>
      </c>
      <c r="Q1022" t="s">
        <v>31</v>
      </c>
      <c r="R1022">
        <v>4.2</v>
      </c>
      <c r="S1022" t="str">
        <f>IF(Table1[Audit_Score]&gt;3,"Excellent",IF(Table1[Audit_Score]&gt;=2,"Good","Poor"))</f>
        <v>Excellent</v>
      </c>
      <c r="T1022" t="s">
        <v>3409</v>
      </c>
    </row>
    <row r="1023" spans="1:21" x14ac:dyDescent="0.3">
      <c r="A1023" t="s">
        <v>3410</v>
      </c>
      <c r="B1023" t="s">
        <v>3116</v>
      </c>
      <c r="C1023" t="s">
        <v>1569</v>
      </c>
      <c r="D1023" t="s">
        <v>19</v>
      </c>
      <c r="E1023" t="s">
        <v>20</v>
      </c>
      <c r="F1023" s="3">
        <v>45595</v>
      </c>
      <c r="G1023" s="3" t="str">
        <f>TEXT(Table1[[#This Row],[Date]],"dddd")</f>
        <v>Wednesday</v>
      </c>
      <c r="H1023" s="3" t="str">
        <f>TEXT(Table1[[#This Row],[Date]],"mmmm")</f>
        <v>October</v>
      </c>
      <c r="I1023" s="3" t="str">
        <f>TEXT(Table1[[#This Row],[Date]],"yyyy")</f>
        <v>2024</v>
      </c>
      <c r="J1023" t="s">
        <v>583</v>
      </c>
      <c r="K1023">
        <v>40</v>
      </c>
      <c r="L1023">
        <v>326.72000000000003</v>
      </c>
      <c r="M1023">
        <v>13068.8</v>
      </c>
      <c r="O1023" t="s">
        <v>105</v>
      </c>
      <c r="P1023" t="s">
        <v>9528</v>
      </c>
      <c r="Q1023" t="s">
        <v>31</v>
      </c>
      <c r="R1023">
        <v>1.1000000000000001</v>
      </c>
      <c r="S1023" t="str">
        <f>IF(Table1[Audit_Score]&gt;3,"Excellent",IF(Table1[Audit_Score]&gt;=2,"Good","Poor"))</f>
        <v>Poor</v>
      </c>
      <c r="T1023" t="s">
        <v>3411</v>
      </c>
    </row>
    <row r="1024" spans="1:21" x14ac:dyDescent="0.3">
      <c r="A1024" t="s">
        <v>3412</v>
      </c>
      <c r="B1024" t="s">
        <v>603</v>
      </c>
      <c r="C1024" t="s">
        <v>1116</v>
      </c>
      <c r="D1024" t="s">
        <v>19</v>
      </c>
      <c r="E1024" t="s">
        <v>28</v>
      </c>
      <c r="F1024" s="3">
        <v>45316</v>
      </c>
      <c r="G1024" s="3" t="str">
        <f>TEXT(Table1[[#This Row],[Date]],"dddd")</f>
        <v>Thursday</v>
      </c>
      <c r="H1024" s="3" t="str">
        <f>TEXT(Table1[[#This Row],[Date]],"mmmm")</f>
        <v>January</v>
      </c>
      <c r="I1024" s="3" t="str">
        <f>TEXT(Table1[[#This Row],[Date]],"yyyy")</f>
        <v>2024</v>
      </c>
      <c r="J1024" t="s">
        <v>976</v>
      </c>
      <c r="K1024">
        <v>11</v>
      </c>
      <c r="L1024">
        <v>134.07</v>
      </c>
      <c r="M1024">
        <v>1474.77</v>
      </c>
      <c r="O1024" t="s">
        <v>48</v>
      </c>
      <c r="P1024" t="s">
        <v>9528</v>
      </c>
      <c r="Q1024" t="s">
        <v>87</v>
      </c>
      <c r="R1024">
        <v>1.8</v>
      </c>
      <c r="S1024" t="str">
        <f>IF(Table1[Audit_Score]&gt;3,"Excellent",IF(Table1[Audit_Score]&gt;=2,"Good","Poor"))</f>
        <v>Poor</v>
      </c>
      <c r="T1024" t="s">
        <v>3413</v>
      </c>
    </row>
    <row r="1025" spans="1:21" x14ac:dyDescent="0.3">
      <c r="A1025" t="s">
        <v>3414</v>
      </c>
      <c r="B1025" t="s">
        <v>233</v>
      </c>
      <c r="C1025" t="s">
        <v>2507</v>
      </c>
      <c r="D1025" t="s">
        <v>36</v>
      </c>
      <c r="E1025" t="s">
        <v>72</v>
      </c>
      <c r="F1025" s="3">
        <v>45437</v>
      </c>
      <c r="G1025" s="3" t="str">
        <f>TEXT(Table1[[#This Row],[Date]],"dddd")</f>
        <v>Saturday</v>
      </c>
      <c r="H1025" s="3" t="str">
        <f>TEXT(Table1[[#This Row],[Date]],"mmmm")</f>
        <v>May</v>
      </c>
      <c r="I1025" s="3" t="str">
        <f>TEXT(Table1[[#This Row],[Date]],"yyyy")</f>
        <v>2024</v>
      </c>
      <c r="J1025" t="s">
        <v>836</v>
      </c>
      <c r="K1025">
        <v>8</v>
      </c>
      <c r="L1025">
        <v>104.63</v>
      </c>
      <c r="M1025">
        <v>837.04</v>
      </c>
      <c r="O1025" t="s">
        <v>22</v>
      </c>
      <c r="P1025" t="s">
        <v>9529</v>
      </c>
      <c r="Q1025" t="s">
        <v>31</v>
      </c>
      <c r="R1025">
        <v>4.2</v>
      </c>
      <c r="S1025" t="str">
        <f>IF(Table1[Audit_Score]&gt;3,"Excellent",IF(Table1[Audit_Score]&gt;=2,"Good","Poor"))</f>
        <v>Excellent</v>
      </c>
      <c r="T1025" t="s">
        <v>3415</v>
      </c>
    </row>
    <row r="1026" spans="1:21" x14ac:dyDescent="0.3">
      <c r="A1026" t="s">
        <v>3416</v>
      </c>
      <c r="B1026" t="s">
        <v>2036</v>
      </c>
      <c r="C1026" t="s">
        <v>643</v>
      </c>
      <c r="D1026" t="s">
        <v>19</v>
      </c>
      <c r="E1026" t="s">
        <v>20</v>
      </c>
      <c r="F1026" s="3">
        <v>45633</v>
      </c>
      <c r="G1026" s="3" t="str">
        <f>TEXT(Table1[[#This Row],[Date]],"dddd")</f>
        <v>Saturday</v>
      </c>
      <c r="H1026" s="3" t="str">
        <f>TEXT(Table1[[#This Row],[Date]],"mmmm")</f>
        <v>December</v>
      </c>
      <c r="I1026" s="3" t="str">
        <f>TEXT(Table1[[#This Row],[Date]],"yyyy")</f>
        <v>2024</v>
      </c>
      <c r="J1026" t="s">
        <v>3417</v>
      </c>
      <c r="K1026">
        <v>16</v>
      </c>
      <c r="L1026">
        <v>162.81</v>
      </c>
      <c r="M1026">
        <v>2604.96</v>
      </c>
      <c r="O1026" t="s">
        <v>67</v>
      </c>
      <c r="P1026" t="s">
        <v>9528</v>
      </c>
      <c r="Q1026" t="s">
        <v>23</v>
      </c>
      <c r="R1026">
        <v>3.5</v>
      </c>
      <c r="S1026" t="str">
        <f>IF(Table1[Audit_Score]&gt;3,"Excellent",IF(Table1[Audit_Score]&gt;=2,"Good","Poor"))</f>
        <v>Excellent</v>
      </c>
      <c r="T1026" t="s">
        <v>3418</v>
      </c>
    </row>
    <row r="1027" spans="1:21" x14ac:dyDescent="0.3">
      <c r="A1027" t="s">
        <v>3419</v>
      </c>
      <c r="B1027" t="s">
        <v>275</v>
      </c>
      <c r="C1027" t="s">
        <v>919</v>
      </c>
      <c r="D1027" t="s">
        <v>36</v>
      </c>
      <c r="E1027" t="s">
        <v>198</v>
      </c>
      <c r="F1027" s="3">
        <v>45502</v>
      </c>
      <c r="G1027" s="3" t="str">
        <f>TEXT(Table1[[#This Row],[Date]],"dddd")</f>
        <v>Monday</v>
      </c>
      <c r="H1027" s="3" t="str">
        <f>TEXT(Table1[[#This Row],[Date]],"mmmm")</f>
        <v>July</v>
      </c>
      <c r="I1027" s="3" t="str">
        <f>TEXT(Table1[[#This Row],[Date]],"yyyy")</f>
        <v>2024</v>
      </c>
      <c r="J1027" t="s">
        <v>3420</v>
      </c>
      <c r="K1027">
        <v>29</v>
      </c>
      <c r="L1027">
        <v>69.63</v>
      </c>
      <c r="M1027">
        <v>2019.27</v>
      </c>
      <c r="O1027" t="s">
        <v>67</v>
      </c>
      <c r="P1027" t="s">
        <v>9529</v>
      </c>
      <c r="Q1027" t="s">
        <v>31</v>
      </c>
      <c r="R1027">
        <v>4.9000000000000004</v>
      </c>
      <c r="S1027" t="str">
        <f>IF(Table1[Audit_Score]&gt;3,"Excellent",IF(Table1[Audit_Score]&gt;=2,"Good","Poor"))</f>
        <v>Excellent</v>
      </c>
      <c r="T1027" t="s">
        <v>3421</v>
      </c>
      <c r="U1027" t="s">
        <v>41</v>
      </c>
    </row>
    <row r="1028" spans="1:21" x14ac:dyDescent="0.3">
      <c r="A1028" t="s">
        <v>3422</v>
      </c>
      <c r="B1028" t="s">
        <v>2004</v>
      </c>
      <c r="C1028" t="s">
        <v>3423</v>
      </c>
      <c r="D1028" t="s">
        <v>19</v>
      </c>
      <c r="E1028" t="s">
        <v>28</v>
      </c>
      <c r="F1028" s="3">
        <v>45585</v>
      </c>
      <c r="G1028" s="3" t="str">
        <f>TEXT(Table1[[#This Row],[Date]],"dddd")</f>
        <v>Sunday</v>
      </c>
      <c r="H1028" s="3" t="str">
        <f>TEXT(Table1[[#This Row],[Date]],"mmmm")</f>
        <v>October</v>
      </c>
      <c r="I1028" s="3" t="str">
        <f>TEXT(Table1[[#This Row],[Date]],"yyyy")</f>
        <v>2024</v>
      </c>
      <c r="J1028" t="s">
        <v>3424</v>
      </c>
      <c r="K1028">
        <v>14</v>
      </c>
      <c r="L1028">
        <v>154.44999999999999</v>
      </c>
      <c r="M1028">
        <v>2162.3000000000002</v>
      </c>
      <c r="O1028" t="s">
        <v>105</v>
      </c>
      <c r="P1028" t="s">
        <v>9529</v>
      </c>
      <c r="Q1028" t="s">
        <v>31</v>
      </c>
      <c r="R1028">
        <v>2.5</v>
      </c>
      <c r="S1028" t="str">
        <f>IF(Table1[Audit_Score]&gt;3,"Excellent",IF(Table1[Audit_Score]&gt;=2,"Good","Poor"))</f>
        <v>Good</v>
      </c>
      <c r="T1028" t="s">
        <v>3425</v>
      </c>
    </row>
    <row r="1029" spans="1:21" x14ac:dyDescent="0.3">
      <c r="A1029" t="s">
        <v>3426</v>
      </c>
      <c r="B1029" t="s">
        <v>1310</v>
      </c>
      <c r="C1029" t="s">
        <v>1402</v>
      </c>
      <c r="D1029" t="s">
        <v>19</v>
      </c>
      <c r="E1029" t="s">
        <v>92</v>
      </c>
      <c r="F1029" s="3">
        <v>45609</v>
      </c>
      <c r="G1029" s="3" t="str">
        <f>TEXT(Table1[[#This Row],[Date]],"dddd")</f>
        <v>Wednesday</v>
      </c>
      <c r="H1029" s="3" t="str">
        <f>TEXT(Table1[[#This Row],[Date]],"mmmm")</f>
        <v>November</v>
      </c>
      <c r="I1029" s="3" t="str">
        <f>TEXT(Table1[[#This Row],[Date]],"yyyy")</f>
        <v>2024</v>
      </c>
      <c r="J1029" t="s">
        <v>2793</v>
      </c>
      <c r="K1029">
        <v>28</v>
      </c>
      <c r="L1029">
        <v>88.56</v>
      </c>
      <c r="M1029">
        <v>2479.6799999999998</v>
      </c>
      <c r="O1029" t="s">
        <v>67</v>
      </c>
      <c r="P1029" t="s">
        <v>9529</v>
      </c>
      <c r="Q1029" t="s">
        <v>87</v>
      </c>
      <c r="R1029">
        <v>1.2</v>
      </c>
      <c r="S1029" t="str">
        <f>IF(Table1[Audit_Score]&gt;3,"Excellent",IF(Table1[Audit_Score]&gt;=2,"Good","Poor"))</f>
        <v>Poor</v>
      </c>
      <c r="T1029" t="s">
        <v>3427</v>
      </c>
    </row>
    <row r="1030" spans="1:21" x14ac:dyDescent="0.3">
      <c r="A1030" t="s">
        <v>3428</v>
      </c>
      <c r="B1030" t="s">
        <v>1066</v>
      </c>
      <c r="C1030" t="s">
        <v>469</v>
      </c>
      <c r="D1030" t="s">
        <v>19</v>
      </c>
      <c r="E1030" t="s">
        <v>20</v>
      </c>
      <c r="F1030" s="3">
        <v>45360</v>
      </c>
      <c r="G1030" s="3" t="str">
        <f>TEXT(Table1[[#This Row],[Date]],"dddd")</f>
        <v>Saturday</v>
      </c>
      <c r="H1030" s="3" t="str">
        <f>TEXT(Table1[[#This Row],[Date]],"mmmm")</f>
        <v>March</v>
      </c>
      <c r="I1030" s="3" t="str">
        <f>TEXT(Table1[[#This Row],[Date]],"yyyy")</f>
        <v>2024</v>
      </c>
      <c r="J1030" t="s">
        <v>3429</v>
      </c>
      <c r="K1030">
        <v>13</v>
      </c>
      <c r="L1030">
        <v>230.08</v>
      </c>
      <c r="M1030">
        <v>2991.04</v>
      </c>
      <c r="O1030" t="s">
        <v>48</v>
      </c>
      <c r="P1030" t="s">
        <v>9529</v>
      </c>
      <c r="Q1030" t="s">
        <v>31</v>
      </c>
      <c r="R1030">
        <v>1.5</v>
      </c>
      <c r="S1030" t="str">
        <f>IF(Table1[Audit_Score]&gt;3,"Excellent",IF(Table1[Audit_Score]&gt;=2,"Good","Poor"))</f>
        <v>Poor</v>
      </c>
      <c r="T1030" t="s">
        <v>3430</v>
      </c>
      <c r="U1030" t="s">
        <v>41</v>
      </c>
    </row>
    <row r="1031" spans="1:21" x14ac:dyDescent="0.3">
      <c r="A1031" t="s">
        <v>3431</v>
      </c>
      <c r="B1031" t="s">
        <v>70</v>
      </c>
      <c r="C1031" t="s">
        <v>568</v>
      </c>
      <c r="D1031" t="s">
        <v>45</v>
      </c>
      <c r="E1031" t="s">
        <v>65</v>
      </c>
      <c r="F1031" s="3">
        <v>45311</v>
      </c>
      <c r="G1031" s="3" t="str">
        <f>TEXT(Table1[[#This Row],[Date]],"dddd")</f>
        <v>Saturday</v>
      </c>
      <c r="H1031" s="3" t="str">
        <f>TEXT(Table1[[#This Row],[Date]],"mmmm")</f>
        <v>January</v>
      </c>
      <c r="I1031" s="3" t="str">
        <f>TEXT(Table1[[#This Row],[Date]],"yyyy")</f>
        <v>2024</v>
      </c>
      <c r="J1031" t="s">
        <v>66</v>
      </c>
      <c r="K1031">
        <v>28</v>
      </c>
      <c r="L1031">
        <v>259.83999999999997</v>
      </c>
      <c r="M1031">
        <v>7275.52</v>
      </c>
      <c r="O1031" t="s">
        <v>105</v>
      </c>
      <c r="P1031" t="s">
        <v>9529</v>
      </c>
      <c r="Q1031" t="s">
        <v>31</v>
      </c>
      <c r="R1031">
        <v>3.9</v>
      </c>
      <c r="S1031" t="str">
        <f>IF(Table1[Audit_Score]&gt;3,"Excellent",IF(Table1[Audit_Score]&gt;=2,"Good","Poor"))</f>
        <v>Excellent</v>
      </c>
      <c r="T1031" t="s">
        <v>3432</v>
      </c>
    </row>
    <row r="1032" spans="1:21" x14ac:dyDescent="0.3">
      <c r="A1032" t="s">
        <v>3433</v>
      </c>
      <c r="B1032" t="s">
        <v>2775</v>
      </c>
      <c r="C1032" t="s">
        <v>394</v>
      </c>
      <c r="D1032" t="s">
        <v>45</v>
      </c>
      <c r="E1032" t="s">
        <v>65</v>
      </c>
      <c r="F1032" s="3">
        <v>45409</v>
      </c>
      <c r="G1032" s="3" t="str">
        <f>TEXT(Table1[[#This Row],[Date]],"dddd")</f>
        <v>Saturday</v>
      </c>
      <c r="H1032" s="3" t="str">
        <f>TEXT(Table1[[#This Row],[Date]],"mmmm")</f>
        <v>April</v>
      </c>
      <c r="I1032" s="3" t="str">
        <f>TEXT(Table1[[#This Row],[Date]],"yyyy")</f>
        <v>2024</v>
      </c>
      <c r="J1032" t="s">
        <v>3434</v>
      </c>
      <c r="K1032">
        <v>0</v>
      </c>
      <c r="L1032">
        <v>156.22999999999999</v>
      </c>
      <c r="M1032">
        <v>2499.6799999999998</v>
      </c>
      <c r="O1032" t="s">
        <v>67</v>
      </c>
      <c r="P1032" t="s">
        <v>9528</v>
      </c>
      <c r="Q1032" t="s">
        <v>31</v>
      </c>
      <c r="R1032">
        <v>3.5</v>
      </c>
      <c r="S1032" t="str">
        <f>IF(Table1[Audit_Score]&gt;3,"Excellent",IF(Table1[Audit_Score]&gt;=2,"Good","Poor"))</f>
        <v>Excellent</v>
      </c>
      <c r="T1032" t="s">
        <v>3435</v>
      </c>
      <c r="U1032" t="s">
        <v>41</v>
      </c>
    </row>
    <row r="1033" spans="1:21" x14ac:dyDescent="0.3">
      <c r="A1033" t="s">
        <v>3436</v>
      </c>
      <c r="B1033" t="s">
        <v>1812</v>
      </c>
      <c r="C1033" t="s">
        <v>473</v>
      </c>
      <c r="D1033" t="s">
        <v>19</v>
      </c>
      <c r="E1033" t="s">
        <v>20</v>
      </c>
      <c r="F1033" s="3">
        <v>45345</v>
      </c>
      <c r="G1033" s="3" t="str">
        <f>TEXT(Table1[[#This Row],[Date]],"dddd")</f>
        <v>Friday</v>
      </c>
      <c r="H1033" s="3" t="str">
        <f>TEXT(Table1[[#This Row],[Date]],"mmmm")</f>
        <v>February</v>
      </c>
      <c r="I1033" s="3" t="str">
        <f>TEXT(Table1[[#This Row],[Date]],"yyyy")</f>
        <v>2024</v>
      </c>
      <c r="J1033" t="s">
        <v>2180</v>
      </c>
      <c r="K1033">
        <v>17</v>
      </c>
      <c r="L1033">
        <v>25.44</v>
      </c>
      <c r="M1033">
        <v>432.48</v>
      </c>
      <c r="O1033" t="s">
        <v>30</v>
      </c>
      <c r="P1033" t="s">
        <v>9529</v>
      </c>
      <c r="Q1033" t="s">
        <v>31</v>
      </c>
      <c r="R1033">
        <v>3.6</v>
      </c>
      <c r="S1033" t="str">
        <f>IF(Table1[Audit_Score]&gt;3,"Excellent",IF(Table1[Audit_Score]&gt;=2,"Good","Poor"))</f>
        <v>Excellent</v>
      </c>
      <c r="T1033" t="s">
        <v>3437</v>
      </c>
    </row>
    <row r="1034" spans="1:21" x14ac:dyDescent="0.3">
      <c r="A1034" t="s">
        <v>3438</v>
      </c>
      <c r="B1034" t="s">
        <v>1140</v>
      </c>
      <c r="C1034" t="s">
        <v>1569</v>
      </c>
      <c r="D1034" t="s">
        <v>19</v>
      </c>
      <c r="E1034" t="s">
        <v>20</v>
      </c>
      <c r="F1034" s="3">
        <v>45887</v>
      </c>
      <c r="G1034" s="3" t="str">
        <f>TEXT(Table1[[#This Row],[Date]],"dddd")</f>
        <v>Monday</v>
      </c>
      <c r="H1034" s="3" t="str">
        <f>TEXT(Table1[[#This Row],[Date]],"mmmm")</f>
        <v>August</v>
      </c>
      <c r="I1034" s="3" t="str">
        <f>TEXT(Table1[[#This Row],[Date]],"yyyy")</f>
        <v>2025</v>
      </c>
      <c r="J1034" t="s">
        <v>3439</v>
      </c>
      <c r="K1034">
        <v>27</v>
      </c>
      <c r="L1034">
        <v>166.71</v>
      </c>
      <c r="M1034">
        <v>4501.17</v>
      </c>
      <c r="O1034" t="s">
        <v>22</v>
      </c>
      <c r="P1034" t="s">
        <v>9528</v>
      </c>
      <c r="Q1034" t="s">
        <v>87</v>
      </c>
      <c r="R1034">
        <v>3.1</v>
      </c>
      <c r="S1034" t="str">
        <f>IF(Table1[Audit_Score]&gt;3,"Excellent",IF(Table1[Audit_Score]&gt;=2,"Good","Poor"))</f>
        <v>Excellent</v>
      </c>
      <c r="T1034" t="s">
        <v>3440</v>
      </c>
    </row>
    <row r="1035" spans="1:21" x14ac:dyDescent="0.3">
      <c r="A1035" t="s">
        <v>3441</v>
      </c>
      <c r="B1035" t="s">
        <v>627</v>
      </c>
      <c r="C1035" t="s">
        <v>1303</v>
      </c>
      <c r="D1035" t="s">
        <v>19</v>
      </c>
      <c r="E1035" t="s">
        <v>92</v>
      </c>
      <c r="F1035" s="3">
        <v>45618</v>
      </c>
      <c r="G1035" s="3" t="str">
        <f>TEXT(Table1[[#This Row],[Date]],"dddd")</f>
        <v>Friday</v>
      </c>
      <c r="H1035" s="3" t="str">
        <f>TEXT(Table1[[#This Row],[Date]],"mmmm")</f>
        <v>November</v>
      </c>
      <c r="I1035" s="3" t="str">
        <f>TEXT(Table1[[#This Row],[Date]],"yyyy")</f>
        <v>2024</v>
      </c>
      <c r="J1035" t="s">
        <v>1794</v>
      </c>
      <c r="K1035">
        <v>45</v>
      </c>
      <c r="L1035">
        <v>177.93</v>
      </c>
      <c r="M1035">
        <v>8006.85</v>
      </c>
      <c r="O1035" t="s">
        <v>105</v>
      </c>
      <c r="P1035" t="s">
        <v>9528</v>
      </c>
      <c r="Q1035" t="s">
        <v>23</v>
      </c>
      <c r="R1035">
        <v>4.4000000000000004</v>
      </c>
      <c r="S1035" t="str">
        <f>IF(Table1[Audit_Score]&gt;3,"Excellent",IF(Table1[Audit_Score]&gt;=2,"Good","Poor"))</f>
        <v>Excellent</v>
      </c>
      <c r="T1035" t="s">
        <v>3442</v>
      </c>
    </row>
    <row r="1036" spans="1:21" x14ac:dyDescent="0.3">
      <c r="A1036" t="s">
        <v>3443</v>
      </c>
      <c r="B1036" t="s">
        <v>333</v>
      </c>
      <c r="C1036" t="s">
        <v>937</v>
      </c>
      <c r="D1036" t="s">
        <v>78</v>
      </c>
      <c r="E1036" t="s">
        <v>110</v>
      </c>
      <c r="F1036" s="3">
        <v>45867</v>
      </c>
      <c r="G1036" s="3" t="str">
        <f>TEXT(Table1[[#This Row],[Date]],"dddd")</f>
        <v>Tuesday</v>
      </c>
      <c r="H1036" s="3" t="str">
        <f>TEXT(Table1[[#This Row],[Date]],"mmmm")</f>
        <v>July</v>
      </c>
      <c r="I1036" s="3" t="str">
        <f>TEXT(Table1[[#This Row],[Date]],"yyyy")</f>
        <v>2025</v>
      </c>
      <c r="J1036" t="s">
        <v>3002</v>
      </c>
      <c r="K1036">
        <v>33</v>
      </c>
      <c r="L1036">
        <v>312.39999999999998</v>
      </c>
      <c r="M1036">
        <v>10309.200000000001</v>
      </c>
      <c r="O1036" t="s">
        <v>67</v>
      </c>
      <c r="P1036" t="s">
        <v>9529</v>
      </c>
      <c r="Q1036" t="s">
        <v>31</v>
      </c>
      <c r="R1036">
        <v>2.2999999999999998</v>
      </c>
      <c r="S1036" t="str">
        <f>IF(Table1[Audit_Score]&gt;3,"Excellent",IF(Table1[Audit_Score]&gt;=2,"Good","Poor"))</f>
        <v>Good</v>
      </c>
      <c r="T1036" t="s">
        <v>3444</v>
      </c>
    </row>
    <row r="1037" spans="1:21" x14ac:dyDescent="0.3">
      <c r="A1037" t="s">
        <v>3445</v>
      </c>
      <c r="B1037" t="s">
        <v>412</v>
      </c>
      <c r="C1037" t="s">
        <v>1916</v>
      </c>
      <c r="D1037" t="s">
        <v>36</v>
      </c>
      <c r="E1037" t="s">
        <v>37</v>
      </c>
      <c r="F1037" s="3">
        <v>45653</v>
      </c>
      <c r="G1037" s="3" t="str">
        <f>TEXT(Table1[[#This Row],[Date]],"dddd")</f>
        <v>Friday</v>
      </c>
      <c r="H1037" s="3" t="str">
        <f>TEXT(Table1[[#This Row],[Date]],"mmmm")</f>
        <v>December</v>
      </c>
      <c r="I1037" s="3" t="str">
        <f>TEXT(Table1[[#This Row],[Date]],"yyyy")</f>
        <v>2024</v>
      </c>
      <c r="J1037" t="s">
        <v>3446</v>
      </c>
      <c r="K1037">
        <v>30</v>
      </c>
      <c r="L1037">
        <v>355.3</v>
      </c>
      <c r="M1037">
        <v>10659</v>
      </c>
      <c r="O1037" t="s">
        <v>105</v>
      </c>
      <c r="P1037" t="s">
        <v>9529</v>
      </c>
      <c r="Q1037" t="s">
        <v>31</v>
      </c>
      <c r="R1037">
        <v>3.9</v>
      </c>
      <c r="S1037" t="str">
        <f>IF(Table1[Audit_Score]&gt;3,"Excellent",IF(Table1[Audit_Score]&gt;=2,"Good","Poor"))</f>
        <v>Excellent</v>
      </c>
      <c r="T1037" t="s">
        <v>3447</v>
      </c>
    </row>
    <row r="1038" spans="1:21" x14ac:dyDescent="0.3">
      <c r="A1038" t="s">
        <v>3448</v>
      </c>
      <c r="B1038" t="s">
        <v>2241</v>
      </c>
      <c r="C1038" t="s">
        <v>1070</v>
      </c>
      <c r="D1038" t="s">
        <v>19</v>
      </c>
      <c r="E1038" t="s">
        <v>20</v>
      </c>
      <c r="F1038" s="3">
        <v>45524</v>
      </c>
      <c r="G1038" s="3" t="str">
        <f>TEXT(Table1[[#This Row],[Date]],"dddd")</f>
        <v>Tuesday</v>
      </c>
      <c r="H1038" s="3" t="str">
        <f>TEXT(Table1[[#This Row],[Date]],"mmmm")</f>
        <v>August</v>
      </c>
      <c r="I1038" s="3" t="str">
        <f>TEXT(Table1[[#This Row],[Date]],"yyyy")</f>
        <v>2024</v>
      </c>
      <c r="J1038" t="s">
        <v>3449</v>
      </c>
      <c r="K1038">
        <v>48</v>
      </c>
      <c r="L1038">
        <v>118.57</v>
      </c>
      <c r="M1038">
        <v>5691.36</v>
      </c>
      <c r="O1038" t="s">
        <v>30</v>
      </c>
      <c r="P1038" t="s">
        <v>9529</v>
      </c>
      <c r="Q1038" t="s">
        <v>87</v>
      </c>
      <c r="R1038">
        <v>2.8</v>
      </c>
      <c r="S1038" t="str">
        <f>IF(Table1[Audit_Score]&gt;3,"Excellent",IF(Table1[Audit_Score]&gt;=2,"Good","Poor"))</f>
        <v>Good</v>
      </c>
      <c r="T1038" t="s">
        <v>3450</v>
      </c>
    </row>
    <row r="1039" spans="1:21" x14ac:dyDescent="0.3">
      <c r="A1039" t="s">
        <v>3451</v>
      </c>
      <c r="B1039" t="s">
        <v>1987</v>
      </c>
      <c r="C1039" t="s">
        <v>1573</v>
      </c>
      <c r="D1039" t="s">
        <v>19</v>
      </c>
      <c r="E1039" t="s">
        <v>20</v>
      </c>
      <c r="F1039" s="3">
        <v>45512</v>
      </c>
      <c r="G1039" s="3" t="str">
        <f>TEXT(Table1[[#This Row],[Date]],"dddd")</f>
        <v>Thursday</v>
      </c>
      <c r="H1039" s="3" t="str">
        <f>TEXT(Table1[[#This Row],[Date]],"mmmm")</f>
        <v>August</v>
      </c>
      <c r="I1039" s="3" t="str">
        <f>TEXT(Table1[[#This Row],[Date]],"yyyy")</f>
        <v>2024</v>
      </c>
      <c r="J1039" t="s">
        <v>3452</v>
      </c>
      <c r="K1039">
        <v>37</v>
      </c>
      <c r="L1039">
        <v>157.49</v>
      </c>
      <c r="M1039">
        <v>5827.13</v>
      </c>
      <c r="O1039" t="s">
        <v>30</v>
      </c>
      <c r="P1039" t="s">
        <v>9529</v>
      </c>
      <c r="Q1039" t="s">
        <v>23</v>
      </c>
      <c r="R1039">
        <v>1.5</v>
      </c>
      <c r="S1039" t="str">
        <f>IF(Table1[Audit_Score]&gt;3,"Excellent",IF(Table1[Audit_Score]&gt;=2,"Good","Poor"))</f>
        <v>Poor</v>
      </c>
      <c r="T1039" t="s">
        <v>3453</v>
      </c>
    </row>
    <row r="1040" spans="1:21" x14ac:dyDescent="0.3">
      <c r="A1040" t="s">
        <v>3454</v>
      </c>
      <c r="B1040" t="s">
        <v>1234</v>
      </c>
      <c r="C1040" t="s">
        <v>1010</v>
      </c>
      <c r="D1040" t="s">
        <v>19</v>
      </c>
      <c r="E1040" t="s">
        <v>28</v>
      </c>
      <c r="F1040" s="3">
        <v>45721</v>
      </c>
      <c r="G1040" s="3" t="str">
        <f>TEXT(Table1[[#This Row],[Date]],"dddd")</f>
        <v>Wednesday</v>
      </c>
      <c r="H1040" s="3" t="str">
        <f>TEXT(Table1[[#This Row],[Date]],"mmmm")</f>
        <v>March</v>
      </c>
      <c r="I1040" s="3" t="str">
        <f>TEXT(Table1[[#This Row],[Date]],"yyyy")</f>
        <v>2025</v>
      </c>
      <c r="J1040" t="s">
        <v>1645</v>
      </c>
      <c r="K1040">
        <v>38</v>
      </c>
      <c r="L1040">
        <f>VLOOKUP(Field_Sales_Data!J:J,Product_Info!A:H,7,0)</f>
        <v>0</v>
      </c>
      <c r="M1040">
        <v>6271.14</v>
      </c>
      <c r="O1040" t="s">
        <v>48</v>
      </c>
      <c r="P1040" t="s">
        <v>9529</v>
      </c>
      <c r="Q1040" t="s">
        <v>31</v>
      </c>
      <c r="R1040">
        <v>2.9</v>
      </c>
      <c r="S1040" t="str">
        <f>IF(Table1[Audit_Score]&gt;3,"Excellent",IF(Table1[Audit_Score]&gt;=2,"Good","Poor"))</f>
        <v>Good</v>
      </c>
      <c r="T1040" t="s">
        <v>3455</v>
      </c>
    </row>
    <row r="1041" spans="1:21" x14ac:dyDescent="0.3">
      <c r="A1041" t="s">
        <v>3456</v>
      </c>
      <c r="B1041" t="s">
        <v>1534</v>
      </c>
      <c r="C1041" t="s">
        <v>1856</v>
      </c>
      <c r="D1041" t="s">
        <v>19</v>
      </c>
      <c r="E1041" t="s">
        <v>198</v>
      </c>
      <c r="F1041" s="3">
        <v>45977</v>
      </c>
      <c r="G1041" s="3" t="str">
        <f>TEXT(Table1[[#This Row],[Date]],"dddd")</f>
        <v>Sunday</v>
      </c>
      <c r="H1041" s="3" t="str">
        <f>TEXT(Table1[[#This Row],[Date]],"mmmm")</f>
        <v>November</v>
      </c>
      <c r="I1041" s="3" t="str">
        <f>TEXT(Table1[[#This Row],[Date]],"yyyy")</f>
        <v>2025</v>
      </c>
      <c r="J1041" t="s">
        <v>634</v>
      </c>
      <c r="K1041">
        <v>13</v>
      </c>
      <c r="L1041">
        <v>45.25</v>
      </c>
      <c r="M1041">
        <v>588.25</v>
      </c>
      <c r="O1041" t="s">
        <v>105</v>
      </c>
      <c r="P1041" t="s">
        <v>9529</v>
      </c>
      <c r="Q1041" t="s">
        <v>31</v>
      </c>
      <c r="R1041">
        <v>4.4000000000000004</v>
      </c>
      <c r="S1041" t="str">
        <f>IF(Table1[Audit_Score]&gt;3,"Excellent",IF(Table1[Audit_Score]&gt;=2,"Good","Poor"))</f>
        <v>Excellent</v>
      </c>
      <c r="T1041" t="s">
        <v>3457</v>
      </c>
      <c r="U1041" t="s">
        <v>41</v>
      </c>
    </row>
    <row r="1042" spans="1:21" x14ac:dyDescent="0.3">
      <c r="A1042" t="s">
        <v>3458</v>
      </c>
      <c r="B1042" t="s">
        <v>2356</v>
      </c>
      <c r="C1042" t="s">
        <v>441</v>
      </c>
      <c r="D1042" t="s">
        <v>19</v>
      </c>
      <c r="E1042" t="s">
        <v>198</v>
      </c>
      <c r="F1042" s="3">
        <v>45384</v>
      </c>
      <c r="G1042" s="3" t="str">
        <f>TEXT(Table1[[#This Row],[Date]],"dddd")</f>
        <v>Tuesday</v>
      </c>
      <c r="H1042" s="3" t="str">
        <f>TEXT(Table1[[#This Row],[Date]],"mmmm")</f>
        <v>April</v>
      </c>
      <c r="I1042" s="3" t="str">
        <f>TEXT(Table1[[#This Row],[Date]],"yyyy")</f>
        <v>2024</v>
      </c>
      <c r="J1042" t="s">
        <v>1685</v>
      </c>
      <c r="K1042">
        <v>3</v>
      </c>
      <c r="L1042">
        <v>274.67</v>
      </c>
      <c r="M1042">
        <v>824.01</v>
      </c>
      <c r="O1042" t="s">
        <v>30</v>
      </c>
      <c r="P1042" t="s">
        <v>9529</v>
      </c>
      <c r="Q1042" t="s">
        <v>31</v>
      </c>
      <c r="R1042">
        <v>4.5</v>
      </c>
      <c r="S1042" t="str">
        <f>IF(Table1[Audit_Score]&gt;3,"Excellent",IF(Table1[Audit_Score]&gt;=2,"Good","Poor"))</f>
        <v>Excellent</v>
      </c>
      <c r="T1042" t="s">
        <v>3459</v>
      </c>
    </row>
    <row r="1043" spans="1:21" x14ac:dyDescent="0.3">
      <c r="A1043" t="s">
        <v>3460</v>
      </c>
      <c r="B1043" t="s">
        <v>2800</v>
      </c>
      <c r="C1043" t="s">
        <v>208</v>
      </c>
      <c r="D1043" t="s">
        <v>36</v>
      </c>
      <c r="E1043" t="s">
        <v>209</v>
      </c>
      <c r="F1043" s="3">
        <v>45850</v>
      </c>
      <c r="G1043" s="3" t="str">
        <f>TEXT(Table1[[#This Row],[Date]],"dddd")</f>
        <v>Saturday</v>
      </c>
      <c r="H1043" s="3" t="str">
        <f>TEXT(Table1[[#This Row],[Date]],"mmmm")</f>
        <v>July</v>
      </c>
      <c r="I1043" s="3" t="str">
        <f>TEXT(Table1[[#This Row],[Date]],"yyyy")</f>
        <v>2025</v>
      </c>
      <c r="J1043" t="s">
        <v>947</v>
      </c>
      <c r="K1043">
        <v>36</v>
      </c>
      <c r="L1043">
        <v>48.33</v>
      </c>
      <c r="M1043">
        <v>1739.88</v>
      </c>
      <c r="O1043" t="s">
        <v>30</v>
      </c>
      <c r="P1043" t="s">
        <v>9528</v>
      </c>
      <c r="Q1043" t="s">
        <v>23</v>
      </c>
      <c r="R1043">
        <v>1.5</v>
      </c>
      <c r="S1043" t="str">
        <f>IF(Table1[Audit_Score]&gt;3,"Excellent",IF(Table1[Audit_Score]&gt;=2,"Good","Poor"))</f>
        <v>Poor</v>
      </c>
      <c r="T1043" t="s">
        <v>3461</v>
      </c>
    </row>
    <row r="1044" spans="1:21" x14ac:dyDescent="0.3">
      <c r="A1044" t="s">
        <v>3462</v>
      </c>
      <c r="B1044" t="s">
        <v>17</v>
      </c>
      <c r="C1044" t="s">
        <v>2317</v>
      </c>
      <c r="D1044" t="s">
        <v>58</v>
      </c>
      <c r="E1044" t="s">
        <v>138</v>
      </c>
      <c r="F1044" s="3">
        <v>45328</v>
      </c>
      <c r="G1044" s="3" t="str">
        <f>TEXT(Table1[[#This Row],[Date]],"dddd")</f>
        <v>Tuesday</v>
      </c>
      <c r="H1044" s="3" t="str">
        <f>TEXT(Table1[[#This Row],[Date]],"mmmm")</f>
        <v>February</v>
      </c>
      <c r="I1044" s="3" t="str">
        <f>TEXT(Table1[[#This Row],[Date]],"yyyy")</f>
        <v>2024</v>
      </c>
      <c r="J1044" t="s">
        <v>3053</v>
      </c>
      <c r="K1044">
        <v>17</v>
      </c>
      <c r="L1044">
        <v>105.64</v>
      </c>
      <c r="M1044">
        <v>1795.88</v>
      </c>
      <c r="O1044" t="s">
        <v>39</v>
      </c>
      <c r="P1044" t="s">
        <v>9529</v>
      </c>
      <c r="Q1044" t="s">
        <v>31</v>
      </c>
      <c r="R1044">
        <v>1.6</v>
      </c>
      <c r="S1044" t="str">
        <f>IF(Table1[Audit_Score]&gt;3,"Excellent",IF(Table1[Audit_Score]&gt;=2,"Good","Poor"))</f>
        <v>Poor</v>
      </c>
      <c r="T1044" t="s">
        <v>3463</v>
      </c>
    </row>
    <row r="1045" spans="1:21" x14ac:dyDescent="0.3">
      <c r="A1045" t="s">
        <v>3464</v>
      </c>
      <c r="B1045" t="s">
        <v>130</v>
      </c>
      <c r="C1045" t="s">
        <v>295</v>
      </c>
      <c r="D1045" t="s">
        <v>45</v>
      </c>
      <c r="E1045" t="s">
        <v>296</v>
      </c>
      <c r="F1045" s="3">
        <v>45321</v>
      </c>
      <c r="G1045" s="3" t="str">
        <f>TEXT(Table1[[#This Row],[Date]],"dddd")</f>
        <v>Tuesday</v>
      </c>
      <c r="H1045" s="3" t="str">
        <f>TEXT(Table1[[#This Row],[Date]],"mmmm")</f>
        <v>January</v>
      </c>
      <c r="I1045" s="3" t="str">
        <f>TEXT(Table1[[#This Row],[Date]],"yyyy")</f>
        <v>2024</v>
      </c>
      <c r="J1045" t="s">
        <v>3465</v>
      </c>
      <c r="K1045">
        <v>33</v>
      </c>
      <c r="L1045">
        <v>55.56</v>
      </c>
      <c r="M1045">
        <v>1833.48</v>
      </c>
      <c r="O1045" t="s">
        <v>67</v>
      </c>
      <c r="P1045" t="s">
        <v>9529</v>
      </c>
      <c r="Q1045" t="s">
        <v>31</v>
      </c>
      <c r="R1045">
        <v>2.1</v>
      </c>
      <c r="S1045" t="str">
        <f>IF(Table1[Audit_Score]&gt;3,"Excellent",IF(Table1[Audit_Score]&gt;=2,"Good","Poor"))</f>
        <v>Good</v>
      </c>
      <c r="T1045" t="s">
        <v>3466</v>
      </c>
    </row>
    <row r="1046" spans="1:21" x14ac:dyDescent="0.3">
      <c r="A1046" t="s">
        <v>3467</v>
      </c>
      <c r="B1046" t="s">
        <v>2084</v>
      </c>
      <c r="C1046" t="s">
        <v>446</v>
      </c>
      <c r="D1046" t="s">
        <v>58</v>
      </c>
      <c r="E1046" t="s">
        <v>138</v>
      </c>
      <c r="F1046" s="3">
        <v>45381</v>
      </c>
      <c r="G1046" s="3" t="str">
        <f>TEXT(Table1[[#This Row],[Date]],"dddd")</f>
        <v>Saturday</v>
      </c>
      <c r="H1046" s="3" t="str">
        <f>TEXT(Table1[[#This Row],[Date]],"mmmm")</f>
        <v>March</v>
      </c>
      <c r="I1046" s="3" t="str">
        <f>TEXT(Table1[[#This Row],[Date]],"yyyy")</f>
        <v>2024</v>
      </c>
      <c r="J1046" t="s">
        <v>1421</v>
      </c>
      <c r="K1046">
        <v>28</v>
      </c>
      <c r="L1046">
        <v>80.709999999999994</v>
      </c>
      <c r="M1046">
        <v>2259.88</v>
      </c>
      <c r="O1046" t="s">
        <v>67</v>
      </c>
      <c r="P1046" t="s">
        <v>9528</v>
      </c>
      <c r="Q1046" t="s">
        <v>31</v>
      </c>
      <c r="R1046">
        <v>4.2</v>
      </c>
      <c r="S1046" t="str">
        <f>IF(Table1[Audit_Score]&gt;3,"Excellent",IF(Table1[Audit_Score]&gt;=2,"Good","Poor"))</f>
        <v>Excellent</v>
      </c>
      <c r="T1046" t="s">
        <v>3468</v>
      </c>
    </row>
    <row r="1047" spans="1:21" x14ac:dyDescent="0.3">
      <c r="A1047" t="s">
        <v>3469</v>
      </c>
      <c r="B1047" t="s">
        <v>213</v>
      </c>
      <c r="C1047" t="s">
        <v>2337</v>
      </c>
      <c r="D1047" t="s">
        <v>19</v>
      </c>
      <c r="E1047" t="s">
        <v>92</v>
      </c>
      <c r="F1047" s="3">
        <v>45430</v>
      </c>
      <c r="G1047" s="3" t="str">
        <f>TEXT(Table1[[#This Row],[Date]],"dddd")</f>
        <v>Saturday</v>
      </c>
      <c r="H1047" s="3" t="str">
        <f>TEXT(Table1[[#This Row],[Date]],"mmmm")</f>
        <v>May</v>
      </c>
      <c r="I1047" s="3" t="str">
        <f>TEXT(Table1[[#This Row],[Date]],"yyyy")</f>
        <v>2024</v>
      </c>
      <c r="J1047" t="s">
        <v>3470</v>
      </c>
      <c r="K1047">
        <v>34</v>
      </c>
      <c r="L1047">
        <v>239.26</v>
      </c>
      <c r="M1047">
        <v>8134.84</v>
      </c>
      <c r="O1047" t="s">
        <v>22</v>
      </c>
      <c r="P1047" t="s">
        <v>9529</v>
      </c>
      <c r="Q1047" t="s">
        <v>23</v>
      </c>
      <c r="R1047">
        <v>4.4000000000000004</v>
      </c>
      <c r="S1047" t="str">
        <f>IF(Table1[Audit_Score]&gt;3,"Excellent",IF(Table1[Audit_Score]&gt;=2,"Good","Poor"))</f>
        <v>Excellent</v>
      </c>
      <c r="T1047" t="s">
        <v>3471</v>
      </c>
      <c r="U1047" t="s">
        <v>41</v>
      </c>
    </row>
    <row r="1048" spans="1:21" x14ac:dyDescent="0.3">
      <c r="A1048" t="s">
        <v>3472</v>
      </c>
      <c r="B1048" t="s">
        <v>608</v>
      </c>
      <c r="C1048" t="s">
        <v>582</v>
      </c>
      <c r="D1048" t="s">
        <v>58</v>
      </c>
      <c r="E1048" t="s">
        <v>59</v>
      </c>
      <c r="F1048" s="3">
        <v>45714</v>
      </c>
      <c r="G1048" s="3" t="str">
        <f>TEXT(Table1[[#This Row],[Date]],"dddd")</f>
        <v>Wednesday</v>
      </c>
      <c r="H1048" s="3" t="str">
        <f>TEXT(Table1[[#This Row],[Date]],"mmmm")</f>
        <v>February</v>
      </c>
      <c r="I1048" s="3" t="str">
        <f>TEXT(Table1[[#This Row],[Date]],"yyyy")</f>
        <v>2025</v>
      </c>
      <c r="J1048" t="s">
        <v>3153</v>
      </c>
      <c r="K1048">
        <v>36</v>
      </c>
      <c r="L1048">
        <v>207.03</v>
      </c>
      <c r="M1048">
        <v>7453.08</v>
      </c>
      <c r="O1048" t="s">
        <v>39</v>
      </c>
      <c r="P1048" t="s">
        <v>9528</v>
      </c>
      <c r="Q1048" t="s">
        <v>31</v>
      </c>
      <c r="R1048">
        <v>2.7</v>
      </c>
      <c r="S1048" t="str">
        <f>IF(Table1[Audit_Score]&gt;3,"Excellent",IF(Table1[Audit_Score]&gt;=2,"Good","Poor"))</f>
        <v>Good</v>
      </c>
      <c r="T1048" t="s">
        <v>3473</v>
      </c>
      <c r="U1048" t="s">
        <v>41</v>
      </c>
    </row>
    <row r="1049" spans="1:21" x14ac:dyDescent="0.3">
      <c r="A1049" t="s">
        <v>3474</v>
      </c>
      <c r="B1049" t="s">
        <v>608</v>
      </c>
      <c r="C1049" t="s">
        <v>398</v>
      </c>
      <c r="D1049" t="s">
        <v>58</v>
      </c>
      <c r="E1049" t="s">
        <v>154</v>
      </c>
      <c r="F1049" s="3">
        <v>45490</v>
      </c>
      <c r="G1049" s="3" t="str">
        <f>TEXT(Table1[[#This Row],[Date]],"dddd")</f>
        <v>Wednesday</v>
      </c>
      <c r="H1049" s="3" t="str">
        <f>TEXT(Table1[[#This Row],[Date]],"mmmm")</f>
        <v>July</v>
      </c>
      <c r="I1049" s="3" t="str">
        <f>TEXT(Table1[[#This Row],[Date]],"yyyy")</f>
        <v>2024</v>
      </c>
      <c r="J1049" t="s">
        <v>1375</v>
      </c>
      <c r="K1049">
        <v>38</v>
      </c>
      <c r="L1049">
        <v>288.11</v>
      </c>
      <c r="M1049">
        <v>10948.18</v>
      </c>
      <c r="O1049" t="s">
        <v>67</v>
      </c>
      <c r="P1049" t="s">
        <v>9528</v>
      </c>
      <c r="Q1049" t="s">
        <v>31</v>
      </c>
      <c r="R1049">
        <v>2</v>
      </c>
      <c r="S1049" t="str">
        <f>IF(Table1[Audit_Score]&gt;3,"Excellent",IF(Table1[Audit_Score]&gt;=2,"Good","Poor"))</f>
        <v>Good</v>
      </c>
      <c r="T1049" t="s">
        <v>3475</v>
      </c>
      <c r="U1049" t="s">
        <v>41</v>
      </c>
    </row>
    <row r="1050" spans="1:21" x14ac:dyDescent="0.3">
      <c r="A1050" t="s">
        <v>3476</v>
      </c>
      <c r="B1050" t="s">
        <v>3477</v>
      </c>
      <c r="C1050" t="s">
        <v>285</v>
      </c>
      <c r="D1050" t="s">
        <v>19</v>
      </c>
      <c r="E1050" t="s">
        <v>20</v>
      </c>
      <c r="F1050" s="3">
        <v>45339</v>
      </c>
      <c r="G1050" s="3" t="str">
        <f>TEXT(Table1[[#This Row],[Date]],"dddd")</f>
        <v>Saturday</v>
      </c>
      <c r="H1050" s="3" t="str">
        <f>TEXT(Table1[[#This Row],[Date]],"mmmm")</f>
        <v>February</v>
      </c>
      <c r="I1050" s="3" t="str">
        <f>TEXT(Table1[[#This Row],[Date]],"yyyy")</f>
        <v>2024</v>
      </c>
      <c r="J1050" t="s">
        <v>3478</v>
      </c>
      <c r="K1050">
        <v>37</v>
      </c>
      <c r="L1050">
        <v>343.84</v>
      </c>
      <c r="M1050">
        <v>12722.08</v>
      </c>
      <c r="O1050" t="s">
        <v>39</v>
      </c>
      <c r="P1050" t="s">
        <v>9528</v>
      </c>
      <c r="Q1050" t="s">
        <v>87</v>
      </c>
      <c r="R1050">
        <v>3.9</v>
      </c>
      <c r="S1050" t="str">
        <f>IF(Table1[Audit_Score]&gt;3,"Excellent",IF(Table1[Audit_Score]&gt;=2,"Good","Poor"))</f>
        <v>Excellent</v>
      </c>
      <c r="T1050" t="s">
        <v>3479</v>
      </c>
    </row>
    <row r="1051" spans="1:21" x14ac:dyDescent="0.3">
      <c r="A1051" t="s">
        <v>3480</v>
      </c>
      <c r="B1051" t="s">
        <v>2283</v>
      </c>
      <c r="C1051" t="s">
        <v>403</v>
      </c>
      <c r="D1051" t="s">
        <v>19</v>
      </c>
      <c r="E1051" t="s">
        <v>28</v>
      </c>
      <c r="F1051" s="3">
        <v>45858</v>
      </c>
      <c r="G1051" s="3" t="str">
        <f>TEXT(Table1[[#This Row],[Date]],"dddd")</f>
        <v>Sunday</v>
      </c>
      <c r="H1051" s="3" t="str">
        <f>TEXT(Table1[[#This Row],[Date]],"mmmm")</f>
        <v>July</v>
      </c>
      <c r="I1051" s="3" t="str">
        <f>TEXT(Table1[[#This Row],[Date]],"yyyy")</f>
        <v>2025</v>
      </c>
      <c r="J1051" t="s">
        <v>3481</v>
      </c>
      <c r="K1051">
        <v>46</v>
      </c>
      <c r="L1051">
        <v>467.21</v>
      </c>
      <c r="M1051">
        <v>21491.66</v>
      </c>
      <c r="O1051" t="s">
        <v>22</v>
      </c>
      <c r="P1051" t="s">
        <v>9528</v>
      </c>
      <c r="Q1051" t="s">
        <v>31</v>
      </c>
      <c r="R1051">
        <v>4.4000000000000004</v>
      </c>
      <c r="S1051" t="str">
        <f>IF(Table1[Audit_Score]&gt;3,"Excellent",IF(Table1[Audit_Score]&gt;=2,"Good","Poor"))</f>
        <v>Excellent</v>
      </c>
      <c r="T1051" t="s">
        <v>3482</v>
      </c>
    </row>
    <row r="1052" spans="1:21" x14ac:dyDescent="0.3">
      <c r="A1052" t="s">
        <v>3483</v>
      </c>
      <c r="B1052" t="s">
        <v>289</v>
      </c>
      <c r="C1052" t="s">
        <v>249</v>
      </c>
      <c r="D1052" t="s">
        <v>58</v>
      </c>
      <c r="E1052" t="s">
        <v>154</v>
      </c>
      <c r="F1052" s="3">
        <v>45652</v>
      </c>
      <c r="G1052" s="3" t="str">
        <f>TEXT(Table1[[#This Row],[Date]],"dddd")</f>
        <v>Thursday</v>
      </c>
      <c r="H1052" s="3" t="str">
        <f>TEXT(Table1[[#This Row],[Date]],"mmmm")</f>
        <v>December</v>
      </c>
      <c r="I1052" s="3" t="str">
        <f>TEXT(Table1[[#This Row],[Date]],"yyyy")</f>
        <v>2024</v>
      </c>
      <c r="J1052" t="s">
        <v>3484</v>
      </c>
      <c r="K1052">
        <v>46</v>
      </c>
      <c r="L1052">
        <v>359.01</v>
      </c>
      <c r="M1052">
        <v>16514.46</v>
      </c>
      <c r="O1052" t="s">
        <v>67</v>
      </c>
      <c r="P1052" t="s">
        <v>9529</v>
      </c>
      <c r="Q1052" t="s">
        <v>31</v>
      </c>
      <c r="R1052">
        <v>4.2</v>
      </c>
      <c r="S1052" t="str">
        <f>IF(Table1[Audit_Score]&gt;3,"Excellent",IF(Table1[Audit_Score]&gt;=2,"Good","Poor"))</f>
        <v>Excellent</v>
      </c>
      <c r="T1052" t="s">
        <v>3485</v>
      </c>
    </row>
    <row r="1053" spans="1:21" x14ac:dyDescent="0.3">
      <c r="A1053" t="s">
        <v>3486</v>
      </c>
      <c r="B1053" t="s">
        <v>412</v>
      </c>
      <c r="C1053" t="s">
        <v>285</v>
      </c>
      <c r="D1053" t="s">
        <v>19</v>
      </c>
      <c r="E1053" t="s">
        <v>20</v>
      </c>
      <c r="F1053" s="3">
        <v>45698</v>
      </c>
      <c r="G1053" s="3" t="str">
        <f>TEXT(Table1[[#This Row],[Date]],"dddd")</f>
        <v>Monday</v>
      </c>
      <c r="H1053" s="3" t="str">
        <f>TEXT(Table1[[#This Row],[Date]],"mmmm")</f>
        <v>February</v>
      </c>
      <c r="I1053" s="3" t="str">
        <f>TEXT(Table1[[#This Row],[Date]],"yyyy")</f>
        <v>2025</v>
      </c>
      <c r="J1053" t="s">
        <v>859</v>
      </c>
      <c r="K1053">
        <v>17</v>
      </c>
      <c r="L1053">
        <v>132.93</v>
      </c>
      <c r="M1053">
        <v>2259.81</v>
      </c>
      <c r="O1053" t="s">
        <v>105</v>
      </c>
      <c r="P1053" t="s">
        <v>9528</v>
      </c>
      <c r="Q1053" t="s">
        <v>31</v>
      </c>
      <c r="R1053">
        <v>1.9</v>
      </c>
      <c r="S1053" t="str">
        <f>IF(Table1[Audit_Score]&gt;3,"Excellent",IF(Table1[Audit_Score]&gt;=2,"Good","Poor"))</f>
        <v>Poor</v>
      </c>
      <c r="T1053" t="s">
        <v>3487</v>
      </c>
    </row>
    <row r="1054" spans="1:21" x14ac:dyDescent="0.3">
      <c r="A1054" t="s">
        <v>3488</v>
      </c>
      <c r="B1054" t="s">
        <v>1150</v>
      </c>
      <c r="C1054" t="s">
        <v>1649</v>
      </c>
      <c r="D1054" t="s">
        <v>36</v>
      </c>
      <c r="E1054" t="s">
        <v>37</v>
      </c>
      <c r="F1054" s="3">
        <v>45406</v>
      </c>
      <c r="G1054" s="3" t="str">
        <f>TEXT(Table1[[#This Row],[Date]],"dddd")</f>
        <v>Wednesday</v>
      </c>
      <c r="H1054" s="3" t="str">
        <f>TEXT(Table1[[#This Row],[Date]],"mmmm")</f>
        <v>April</v>
      </c>
      <c r="I1054" s="3" t="str">
        <f>TEXT(Table1[[#This Row],[Date]],"yyyy")</f>
        <v>2024</v>
      </c>
      <c r="J1054" t="s">
        <v>3489</v>
      </c>
      <c r="K1054">
        <v>0</v>
      </c>
      <c r="L1054">
        <v>115.85</v>
      </c>
      <c r="M1054" s="5">
        <v>0</v>
      </c>
      <c r="N1054" t="s">
        <v>9532</v>
      </c>
      <c r="O1054" t="s">
        <v>30</v>
      </c>
      <c r="P1054" t="s">
        <v>9528</v>
      </c>
      <c r="Q1054" t="s">
        <v>87</v>
      </c>
      <c r="R1054">
        <v>4.0999999999999996</v>
      </c>
      <c r="S1054" t="str">
        <f>IF(Table1[Audit_Score]&gt;3,"Excellent",IF(Table1[Audit_Score]&gt;=2,"Good","Poor"))</f>
        <v>Excellent</v>
      </c>
      <c r="T1054" t="s">
        <v>3490</v>
      </c>
    </row>
    <row r="1055" spans="1:21" x14ac:dyDescent="0.3">
      <c r="A1055" t="s">
        <v>3491</v>
      </c>
      <c r="B1055" t="s">
        <v>862</v>
      </c>
      <c r="C1055" t="s">
        <v>967</v>
      </c>
      <c r="D1055" t="s">
        <v>19</v>
      </c>
      <c r="E1055" t="s">
        <v>187</v>
      </c>
      <c r="F1055" s="3">
        <v>45459</v>
      </c>
      <c r="G1055" s="3" t="str">
        <f>TEXT(Table1[[#This Row],[Date]],"dddd")</f>
        <v>Sunday</v>
      </c>
      <c r="H1055" s="3" t="str">
        <f>TEXT(Table1[[#This Row],[Date]],"mmmm")</f>
        <v>June</v>
      </c>
      <c r="I1055" s="3" t="str">
        <f>TEXT(Table1[[#This Row],[Date]],"yyyy")</f>
        <v>2024</v>
      </c>
      <c r="J1055" t="s">
        <v>176</v>
      </c>
      <c r="K1055">
        <v>45</v>
      </c>
      <c r="L1055">
        <v>68.39</v>
      </c>
      <c r="M1055">
        <v>3077.55</v>
      </c>
      <c r="O1055" t="s">
        <v>67</v>
      </c>
      <c r="P1055" t="s">
        <v>9528</v>
      </c>
      <c r="Q1055" t="s">
        <v>31</v>
      </c>
      <c r="R1055">
        <v>4</v>
      </c>
      <c r="S1055" t="str">
        <f>IF(Table1[Audit_Score]&gt;3,"Excellent",IF(Table1[Audit_Score]&gt;=2,"Good","Poor"))</f>
        <v>Excellent</v>
      </c>
      <c r="T1055" t="s">
        <v>3492</v>
      </c>
    </row>
    <row r="1056" spans="1:21" x14ac:dyDescent="0.3">
      <c r="A1056" t="s">
        <v>3493</v>
      </c>
      <c r="B1056" t="s">
        <v>2036</v>
      </c>
      <c r="C1056" t="s">
        <v>432</v>
      </c>
      <c r="D1056" t="s">
        <v>36</v>
      </c>
      <c r="E1056" t="s">
        <v>209</v>
      </c>
      <c r="F1056" s="3">
        <v>45861</v>
      </c>
      <c r="G1056" s="3" t="str">
        <f>TEXT(Table1[[#This Row],[Date]],"dddd")</f>
        <v>Wednesday</v>
      </c>
      <c r="H1056" s="3" t="str">
        <f>TEXT(Table1[[#This Row],[Date]],"mmmm")</f>
        <v>July</v>
      </c>
      <c r="I1056" s="3" t="str">
        <f>TEXT(Table1[[#This Row],[Date]],"yyyy")</f>
        <v>2025</v>
      </c>
      <c r="J1056" t="s">
        <v>3494</v>
      </c>
      <c r="K1056">
        <v>48</v>
      </c>
      <c r="L1056">
        <v>220.65</v>
      </c>
      <c r="M1056">
        <v>10591.2</v>
      </c>
      <c r="O1056" t="s">
        <v>30</v>
      </c>
      <c r="P1056" t="s">
        <v>9529</v>
      </c>
      <c r="Q1056" t="s">
        <v>31</v>
      </c>
      <c r="R1056">
        <v>2.5</v>
      </c>
      <c r="S1056" t="str">
        <f>IF(Table1[Audit_Score]&gt;3,"Excellent",IF(Table1[Audit_Score]&gt;=2,"Good","Poor"))</f>
        <v>Good</v>
      </c>
      <c r="T1056" t="s">
        <v>3495</v>
      </c>
    </row>
    <row r="1057" spans="1:21" x14ac:dyDescent="0.3">
      <c r="A1057" t="s">
        <v>3496</v>
      </c>
      <c r="B1057" t="s">
        <v>1289</v>
      </c>
      <c r="C1057" t="s">
        <v>3497</v>
      </c>
      <c r="D1057" t="str">
        <f>VLOOKUP(Table1[[#This Row],[City]],Store_Info!C:D,2,0)</f>
        <v>Cairo</v>
      </c>
      <c r="E1057" t="s">
        <v>187</v>
      </c>
      <c r="F1057" s="3">
        <v>45640</v>
      </c>
      <c r="G1057" s="3" t="str">
        <f>TEXT(Table1[[#This Row],[Date]],"dddd")</f>
        <v>Saturday</v>
      </c>
      <c r="H1057" s="3" t="str">
        <f>TEXT(Table1[[#This Row],[Date]],"mmmm")</f>
        <v>December</v>
      </c>
      <c r="I1057" s="3" t="str">
        <f>TEXT(Table1[[#This Row],[Date]],"yyyy")</f>
        <v>2024</v>
      </c>
      <c r="J1057" t="s">
        <v>556</v>
      </c>
      <c r="K1057">
        <v>36</v>
      </c>
      <c r="L1057">
        <v>234.11</v>
      </c>
      <c r="M1057">
        <v>8427.9599999999991</v>
      </c>
      <c r="O1057" t="s">
        <v>22</v>
      </c>
      <c r="P1057" t="s">
        <v>9529</v>
      </c>
      <c r="Q1057" t="s">
        <v>31</v>
      </c>
      <c r="R1057">
        <v>4.8</v>
      </c>
      <c r="S1057" t="str">
        <f>IF(Table1[Audit_Score]&gt;3,"Excellent",IF(Table1[Audit_Score]&gt;=2,"Good","Poor"))</f>
        <v>Excellent</v>
      </c>
      <c r="T1057" t="s">
        <v>3498</v>
      </c>
    </row>
    <row r="1058" spans="1:21" x14ac:dyDescent="0.3">
      <c r="A1058" t="s">
        <v>3499</v>
      </c>
      <c r="B1058" t="s">
        <v>642</v>
      </c>
      <c r="C1058" t="s">
        <v>180</v>
      </c>
      <c r="D1058" t="s">
        <v>58</v>
      </c>
      <c r="E1058" t="s">
        <v>181</v>
      </c>
      <c r="F1058" s="3">
        <v>45308</v>
      </c>
      <c r="G1058" s="3" t="str">
        <f>TEXT(Table1[[#This Row],[Date]],"dddd")</f>
        <v>Wednesday</v>
      </c>
      <c r="H1058" s="3" t="str">
        <f>TEXT(Table1[[#This Row],[Date]],"mmmm")</f>
        <v>January</v>
      </c>
      <c r="I1058" s="3" t="str">
        <f>TEXT(Table1[[#This Row],[Date]],"yyyy")</f>
        <v>2024</v>
      </c>
      <c r="J1058" t="s">
        <v>3500</v>
      </c>
      <c r="K1058">
        <v>11</v>
      </c>
      <c r="L1058">
        <v>162.66</v>
      </c>
      <c r="M1058">
        <v>1789.26</v>
      </c>
      <c r="O1058" t="s">
        <v>22</v>
      </c>
      <c r="P1058" t="s">
        <v>9528</v>
      </c>
      <c r="Q1058" t="s">
        <v>31</v>
      </c>
      <c r="R1058">
        <v>3.9</v>
      </c>
      <c r="S1058" t="str">
        <f>IF(Table1[Audit_Score]&gt;3,"Excellent",IF(Table1[Audit_Score]&gt;=2,"Good","Poor"))</f>
        <v>Excellent</v>
      </c>
      <c r="T1058" t="s">
        <v>3501</v>
      </c>
    </row>
    <row r="1059" spans="1:21" x14ac:dyDescent="0.3">
      <c r="A1059" t="s">
        <v>3502</v>
      </c>
      <c r="B1059" t="s">
        <v>1094</v>
      </c>
      <c r="C1059" t="s">
        <v>2050</v>
      </c>
      <c r="D1059" t="s">
        <v>19</v>
      </c>
      <c r="E1059" t="s">
        <v>187</v>
      </c>
      <c r="F1059" s="3">
        <v>45986</v>
      </c>
      <c r="G1059" s="3" t="str">
        <f>TEXT(Table1[[#This Row],[Date]],"dddd")</f>
        <v>Tuesday</v>
      </c>
      <c r="H1059" s="3" t="str">
        <f>TEXT(Table1[[#This Row],[Date]],"mmmm")</f>
        <v>November</v>
      </c>
      <c r="I1059" s="3" t="str">
        <f>TEXT(Table1[[#This Row],[Date]],"yyyy")</f>
        <v>2025</v>
      </c>
      <c r="J1059" t="s">
        <v>2643</v>
      </c>
      <c r="K1059">
        <v>46</v>
      </c>
      <c r="L1059">
        <v>39.08</v>
      </c>
      <c r="M1059">
        <v>1797.68</v>
      </c>
      <c r="O1059" t="s">
        <v>22</v>
      </c>
      <c r="P1059" t="s">
        <v>9528</v>
      </c>
      <c r="Q1059" t="s">
        <v>87</v>
      </c>
      <c r="R1059">
        <v>1.5</v>
      </c>
      <c r="S1059" t="str">
        <f>IF(Table1[Audit_Score]&gt;3,"Excellent",IF(Table1[Audit_Score]&gt;=2,"Good","Poor"))</f>
        <v>Poor</v>
      </c>
      <c r="T1059" t="s">
        <v>3503</v>
      </c>
      <c r="U1059" t="s">
        <v>41</v>
      </c>
    </row>
    <row r="1060" spans="1:21" x14ac:dyDescent="0.3">
      <c r="A1060" t="s">
        <v>3504</v>
      </c>
      <c r="B1060" t="s">
        <v>1504</v>
      </c>
      <c r="C1060" t="s">
        <v>2056</v>
      </c>
      <c r="D1060" t="s">
        <v>45</v>
      </c>
      <c r="E1060" t="s">
        <v>65</v>
      </c>
      <c r="F1060" s="3">
        <v>45740</v>
      </c>
      <c r="G1060" s="3" t="str">
        <f>TEXT(Table1[[#This Row],[Date]],"dddd")</f>
        <v>Monday</v>
      </c>
      <c r="H1060" s="3" t="str">
        <f>TEXT(Table1[[#This Row],[Date]],"mmmm")</f>
        <v>March</v>
      </c>
      <c r="I1060" s="3" t="str">
        <f>TEXT(Table1[[#This Row],[Date]],"yyyy")</f>
        <v>2025</v>
      </c>
      <c r="J1060" t="s">
        <v>1645</v>
      </c>
      <c r="K1060">
        <v>9</v>
      </c>
      <c r="L1060">
        <v>165.03</v>
      </c>
      <c r="M1060">
        <v>1485.27</v>
      </c>
      <c r="O1060" t="s">
        <v>105</v>
      </c>
      <c r="P1060" t="s">
        <v>9529</v>
      </c>
      <c r="Q1060" t="s">
        <v>23</v>
      </c>
      <c r="R1060">
        <v>5</v>
      </c>
      <c r="S1060" t="str">
        <f>IF(Table1[Audit_Score]&gt;3,"Excellent",IF(Table1[Audit_Score]&gt;=2,"Good","Poor"))</f>
        <v>Excellent</v>
      </c>
      <c r="T1060" t="s">
        <v>3505</v>
      </c>
    </row>
    <row r="1061" spans="1:21" x14ac:dyDescent="0.3">
      <c r="A1061" t="s">
        <v>3506</v>
      </c>
      <c r="B1061" t="s">
        <v>1034</v>
      </c>
      <c r="C1061" t="s">
        <v>208</v>
      </c>
      <c r="D1061" t="s">
        <v>36</v>
      </c>
      <c r="E1061" t="s">
        <v>209</v>
      </c>
      <c r="F1061" s="3">
        <v>45789</v>
      </c>
      <c r="G1061" s="3" t="str">
        <f>TEXT(Table1[[#This Row],[Date]],"dddd")</f>
        <v>Monday</v>
      </c>
      <c r="H1061" s="3" t="str">
        <f>TEXT(Table1[[#This Row],[Date]],"mmmm")</f>
        <v>May</v>
      </c>
      <c r="I1061" s="3" t="str">
        <f>TEXT(Table1[[#This Row],[Date]],"yyyy")</f>
        <v>2025</v>
      </c>
      <c r="J1061" t="s">
        <v>1003</v>
      </c>
      <c r="K1061">
        <v>33</v>
      </c>
      <c r="L1061">
        <v>297.89</v>
      </c>
      <c r="M1061">
        <v>9830.3700000000008</v>
      </c>
      <c r="O1061" t="s">
        <v>39</v>
      </c>
      <c r="P1061" t="s">
        <v>9528</v>
      </c>
      <c r="Q1061" t="s">
        <v>87</v>
      </c>
      <c r="R1061">
        <v>3.4</v>
      </c>
      <c r="S1061" t="str">
        <f>IF(Table1[Audit_Score]&gt;3,"Excellent",IF(Table1[Audit_Score]&gt;=2,"Good","Poor"))</f>
        <v>Excellent</v>
      </c>
      <c r="T1061" t="s">
        <v>3507</v>
      </c>
    </row>
    <row r="1062" spans="1:21" x14ac:dyDescent="0.3">
      <c r="A1062" t="s">
        <v>3508</v>
      </c>
      <c r="B1062" t="s">
        <v>1576</v>
      </c>
      <c r="C1062" t="s">
        <v>1569</v>
      </c>
      <c r="D1062" t="s">
        <v>19</v>
      </c>
      <c r="E1062" t="s">
        <v>20</v>
      </c>
      <c r="F1062" s="3">
        <v>45715</v>
      </c>
      <c r="G1062" s="3" t="str">
        <f>TEXT(Table1[[#This Row],[Date]],"dddd")</f>
        <v>Thursday</v>
      </c>
      <c r="H1062" s="3" t="str">
        <f>TEXT(Table1[[#This Row],[Date]],"mmmm")</f>
        <v>February</v>
      </c>
      <c r="I1062" s="3" t="str">
        <f>TEXT(Table1[[#This Row],[Date]],"yyyy")</f>
        <v>2025</v>
      </c>
      <c r="J1062" t="s">
        <v>1261</v>
      </c>
      <c r="K1062">
        <v>41</v>
      </c>
      <c r="L1062">
        <v>15.8</v>
      </c>
      <c r="M1062">
        <v>647.79999999999995</v>
      </c>
      <c r="O1062" t="s">
        <v>30</v>
      </c>
      <c r="P1062" t="s">
        <v>9529</v>
      </c>
      <c r="Q1062" t="s">
        <v>87</v>
      </c>
      <c r="R1062">
        <v>1.6</v>
      </c>
      <c r="S1062" t="str">
        <f>IF(Table1[Audit_Score]&gt;3,"Excellent",IF(Table1[Audit_Score]&gt;=2,"Good","Poor"))</f>
        <v>Poor</v>
      </c>
      <c r="T1062" t="s">
        <v>3509</v>
      </c>
    </row>
    <row r="1063" spans="1:21" x14ac:dyDescent="0.3">
      <c r="A1063" t="s">
        <v>3510</v>
      </c>
      <c r="B1063" t="s">
        <v>114</v>
      </c>
      <c r="C1063" t="s">
        <v>3423</v>
      </c>
      <c r="D1063" t="s">
        <v>19</v>
      </c>
      <c r="E1063" t="s">
        <v>28</v>
      </c>
      <c r="F1063" s="3">
        <v>45700</v>
      </c>
      <c r="G1063" s="3" t="str">
        <f>TEXT(Table1[[#This Row],[Date]],"dddd")</f>
        <v>Wednesday</v>
      </c>
      <c r="H1063" s="3" t="str">
        <f>TEXT(Table1[[#This Row],[Date]],"mmmm")</f>
        <v>February</v>
      </c>
      <c r="I1063" s="3" t="str">
        <f>TEXT(Table1[[#This Row],[Date]],"yyyy")</f>
        <v>2025</v>
      </c>
      <c r="J1063" t="s">
        <v>644</v>
      </c>
      <c r="K1063">
        <v>9</v>
      </c>
      <c r="L1063">
        <v>209.36</v>
      </c>
      <c r="M1063">
        <v>1884.24</v>
      </c>
      <c r="O1063" t="s">
        <v>48</v>
      </c>
      <c r="P1063" t="s">
        <v>9529</v>
      </c>
      <c r="Q1063" t="s">
        <v>31</v>
      </c>
      <c r="R1063">
        <v>2.8</v>
      </c>
      <c r="S1063" t="str">
        <f>IF(Table1[Audit_Score]&gt;3,"Excellent",IF(Table1[Audit_Score]&gt;=2,"Good","Poor"))</f>
        <v>Good</v>
      </c>
      <c r="T1063" t="s">
        <v>3511</v>
      </c>
    </row>
    <row r="1064" spans="1:21" x14ac:dyDescent="0.3">
      <c r="A1064" t="s">
        <v>3512</v>
      </c>
      <c r="B1064" t="s">
        <v>963</v>
      </c>
      <c r="C1064" t="s">
        <v>1002</v>
      </c>
      <c r="D1064" t="s">
        <v>78</v>
      </c>
      <c r="E1064" t="s">
        <v>103</v>
      </c>
      <c r="F1064" s="3">
        <v>45815</v>
      </c>
      <c r="G1064" s="3" t="str">
        <f>TEXT(Table1[[#This Row],[Date]],"dddd")</f>
        <v>Saturday</v>
      </c>
      <c r="H1064" s="3" t="str">
        <f>TEXT(Table1[[#This Row],[Date]],"mmmm")</f>
        <v>June</v>
      </c>
      <c r="I1064" s="3" t="str">
        <f>TEXT(Table1[[#This Row],[Date]],"yyyy")</f>
        <v>2025</v>
      </c>
      <c r="J1064" t="s">
        <v>3513</v>
      </c>
      <c r="K1064">
        <v>41</v>
      </c>
      <c r="L1064">
        <v>176.06</v>
      </c>
      <c r="M1064">
        <v>7218.46</v>
      </c>
      <c r="O1064" t="s">
        <v>39</v>
      </c>
      <c r="P1064" t="s">
        <v>9528</v>
      </c>
      <c r="Q1064" t="s">
        <v>31</v>
      </c>
      <c r="R1064">
        <v>4.2</v>
      </c>
      <c r="S1064" t="str">
        <f>IF(Table1[Audit_Score]&gt;3,"Excellent",IF(Table1[Audit_Score]&gt;=2,"Good","Poor"))</f>
        <v>Excellent</v>
      </c>
      <c r="T1064" t="s">
        <v>3514</v>
      </c>
    </row>
    <row r="1065" spans="1:21" x14ac:dyDescent="0.3">
      <c r="A1065" t="s">
        <v>3515</v>
      </c>
      <c r="B1065" t="s">
        <v>901</v>
      </c>
      <c r="C1065" t="s">
        <v>249</v>
      </c>
      <c r="D1065" t="s">
        <v>58</v>
      </c>
      <c r="E1065" t="s">
        <v>154</v>
      </c>
      <c r="F1065" s="3">
        <v>45932</v>
      </c>
      <c r="G1065" s="3" t="str">
        <f>TEXT(Table1[[#This Row],[Date]],"dddd")</f>
        <v>Thursday</v>
      </c>
      <c r="H1065" s="3" t="str">
        <f>TEXT(Table1[[#This Row],[Date]],"mmmm")</f>
        <v>October</v>
      </c>
      <c r="I1065" s="3" t="str">
        <f>TEXT(Table1[[#This Row],[Date]],"yyyy")</f>
        <v>2025</v>
      </c>
      <c r="J1065" t="s">
        <v>3516</v>
      </c>
      <c r="K1065">
        <v>28</v>
      </c>
      <c r="L1065">
        <v>54.43</v>
      </c>
      <c r="M1065">
        <v>1524.04</v>
      </c>
      <c r="O1065" t="s">
        <v>39</v>
      </c>
      <c r="P1065" t="s">
        <v>9529</v>
      </c>
      <c r="Q1065" t="s">
        <v>31</v>
      </c>
      <c r="R1065">
        <v>1.7</v>
      </c>
      <c r="S1065" t="str">
        <f>IF(Table1[Audit_Score]&gt;3,"Excellent",IF(Table1[Audit_Score]&gt;=2,"Good","Poor"))</f>
        <v>Poor</v>
      </c>
      <c r="T1065" t="s">
        <v>3517</v>
      </c>
    </row>
    <row r="1066" spans="1:21" x14ac:dyDescent="0.3">
      <c r="A1066" t="s">
        <v>3518</v>
      </c>
      <c r="B1066" t="s">
        <v>563</v>
      </c>
      <c r="C1066" t="s">
        <v>1768</v>
      </c>
      <c r="D1066" t="s">
        <v>36</v>
      </c>
      <c r="E1066" t="s">
        <v>198</v>
      </c>
      <c r="F1066" s="3">
        <v>45596</v>
      </c>
      <c r="G1066" s="3" t="str">
        <f>TEXT(Table1[[#This Row],[Date]],"dddd")</f>
        <v>Thursday</v>
      </c>
      <c r="H1066" s="3" t="str">
        <f>TEXT(Table1[[#This Row],[Date]],"mmmm")</f>
        <v>October</v>
      </c>
      <c r="I1066" s="3" t="str">
        <f>TEXT(Table1[[#This Row],[Date]],"yyyy")</f>
        <v>2024</v>
      </c>
      <c r="J1066" t="s">
        <v>3519</v>
      </c>
      <c r="K1066">
        <v>8</v>
      </c>
      <c r="L1066">
        <v>200.28</v>
      </c>
      <c r="M1066">
        <v>1602.24</v>
      </c>
      <c r="O1066" t="s">
        <v>67</v>
      </c>
      <c r="P1066" t="s">
        <v>9529</v>
      </c>
      <c r="Q1066" t="s">
        <v>87</v>
      </c>
      <c r="R1066">
        <v>1.9</v>
      </c>
      <c r="S1066" t="str">
        <f>IF(Table1[Audit_Score]&gt;3,"Excellent",IF(Table1[Audit_Score]&gt;=2,"Good","Poor"))</f>
        <v>Poor</v>
      </c>
      <c r="T1066" t="s">
        <v>3520</v>
      </c>
    </row>
    <row r="1067" spans="1:21" x14ac:dyDescent="0.3">
      <c r="A1067" t="s">
        <v>3521</v>
      </c>
      <c r="B1067" t="s">
        <v>136</v>
      </c>
      <c r="C1067" t="s">
        <v>3423</v>
      </c>
      <c r="D1067" t="s">
        <v>19</v>
      </c>
      <c r="E1067" t="s">
        <v>28</v>
      </c>
      <c r="F1067" s="3">
        <v>45540</v>
      </c>
      <c r="G1067" s="3" t="str">
        <f>TEXT(Table1[[#This Row],[Date]],"dddd")</f>
        <v>Thursday</v>
      </c>
      <c r="H1067" s="3" t="str">
        <f>TEXT(Table1[[#This Row],[Date]],"mmmm")</f>
        <v>September</v>
      </c>
      <c r="I1067" s="3" t="str">
        <f>TEXT(Table1[[#This Row],[Date]],"yyyy")</f>
        <v>2024</v>
      </c>
      <c r="J1067" t="s">
        <v>3522</v>
      </c>
      <c r="K1067">
        <v>24</v>
      </c>
      <c r="L1067">
        <v>147.94</v>
      </c>
      <c r="M1067">
        <v>3550.56</v>
      </c>
      <c r="O1067" t="s">
        <v>105</v>
      </c>
      <c r="P1067" t="s">
        <v>9528</v>
      </c>
      <c r="Q1067" t="s">
        <v>31</v>
      </c>
      <c r="R1067">
        <v>3.5</v>
      </c>
      <c r="S1067" t="str">
        <f>IF(Table1[Audit_Score]&gt;3,"Excellent",IF(Table1[Audit_Score]&gt;=2,"Good","Poor"))</f>
        <v>Excellent</v>
      </c>
      <c r="T1067" t="s">
        <v>3523</v>
      </c>
    </row>
    <row r="1068" spans="1:21" x14ac:dyDescent="0.3">
      <c r="A1068" t="s">
        <v>3524</v>
      </c>
      <c r="B1068" t="s">
        <v>854</v>
      </c>
      <c r="C1068" t="s">
        <v>1557</v>
      </c>
      <c r="D1068" t="s">
        <v>45</v>
      </c>
      <c r="E1068" t="s">
        <v>46</v>
      </c>
      <c r="F1068" s="3">
        <v>45989</v>
      </c>
      <c r="G1068" s="3" t="str">
        <f>TEXT(Table1[[#This Row],[Date]],"dddd")</f>
        <v>Friday</v>
      </c>
      <c r="H1068" s="3" t="str">
        <f>TEXT(Table1[[#This Row],[Date]],"mmmm")</f>
        <v>November</v>
      </c>
      <c r="I1068" s="3" t="str">
        <f>TEXT(Table1[[#This Row],[Date]],"yyyy")</f>
        <v>2025</v>
      </c>
      <c r="J1068" t="s">
        <v>2749</v>
      </c>
      <c r="K1068">
        <v>36</v>
      </c>
      <c r="L1068">
        <v>88.99</v>
      </c>
      <c r="M1068">
        <v>3203.64</v>
      </c>
      <c r="O1068" t="s">
        <v>48</v>
      </c>
      <c r="P1068" t="s">
        <v>9529</v>
      </c>
      <c r="Q1068" t="s">
        <v>31</v>
      </c>
      <c r="R1068">
        <v>2.8</v>
      </c>
      <c r="S1068" t="str">
        <f>IF(Table1[Audit_Score]&gt;3,"Excellent",IF(Table1[Audit_Score]&gt;=2,"Good","Poor"))</f>
        <v>Good</v>
      </c>
      <c r="T1068" t="s">
        <v>3525</v>
      </c>
    </row>
    <row r="1069" spans="1:21" x14ac:dyDescent="0.3">
      <c r="A1069" t="s">
        <v>3526</v>
      </c>
      <c r="B1069" t="s">
        <v>130</v>
      </c>
      <c r="C1069" t="s">
        <v>3527</v>
      </c>
      <c r="D1069" t="s">
        <v>19</v>
      </c>
      <c r="E1069" t="s">
        <v>28</v>
      </c>
      <c r="F1069" s="3">
        <v>45694</v>
      </c>
      <c r="G1069" s="3" t="str">
        <f>TEXT(Table1[[#This Row],[Date]],"dddd")</f>
        <v>Thursday</v>
      </c>
      <c r="H1069" s="3" t="str">
        <f>TEXT(Table1[[#This Row],[Date]],"mmmm")</f>
        <v>February</v>
      </c>
      <c r="I1069" s="3" t="str">
        <f>TEXT(Table1[[#This Row],[Date]],"yyyy")</f>
        <v>2025</v>
      </c>
      <c r="J1069" t="s">
        <v>3528</v>
      </c>
      <c r="K1069">
        <v>36</v>
      </c>
      <c r="L1069">
        <v>71.88</v>
      </c>
      <c r="M1069">
        <v>2587.6799999999998</v>
      </c>
      <c r="O1069" t="s">
        <v>67</v>
      </c>
      <c r="P1069" t="s">
        <v>9528</v>
      </c>
      <c r="Q1069" t="s">
        <v>31</v>
      </c>
      <c r="R1069">
        <v>2.1</v>
      </c>
      <c r="S1069" t="str">
        <f>IF(Table1[Audit_Score]&gt;3,"Excellent",IF(Table1[Audit_Score]&gt;=2,"Good","Poor"))</f>
        <v>Good</v>
      </c>
      <c r="T1069" t="s">
        <v>3529</v>
      </c>
    </row>
    <row r="1070" spans="1:21" x14ac:dyDescent="0.3">
      <c r="A1070" t="s">
        <v>3530</v>
      </c>
      <c r="B1070" t="s">
        <v>1034</v>
      </c>
      <c r="C1070" t="s">
        <v>1653</v>
      </c>
      <c r="D1070" t="s">
        <v>19</v>
      </c>
      <c r="E1070" t="s">
        <v>187</v>
      </c>
      <c r="F1070" s="3">
        <v>45768</v>
      </c>
      <c r="G1070" s="3" t="str">
        <f>TEXT(Table1[[#This Row],[Date]],"dddd")</f>
        <v>Monday</v>
      </c>
      <c r="H1070" s="3" t="str">
        <f>TEXT(Table1[[#This Row],[Date]],"mmmm")</f>
        <v>April</v>
      </c>
      <c r="I1070" s="3" t="str">
        <f>TEXT(Table1[[#This Row],[Date]],"yyyy")</f>
        <v>2025</v>
      </c>
      <c r="J1070" t="s">
        <v>498</v>
      </c>
      <c r="K1070">
        <v>20</v>
      </c>
      <c r="L1070">
        <v>180.82</v>
      </c>
      <c r="M1070">
        <v>3616.4</v>
      </c>
      <c r="O1070" t="s">
        <v>105</v>
      </c>
      <c r="P1070" t="s">
        <v>9529</v>
      </c>
      <c r="Q1070" t="s">
        <v>31</v>
      </c>
      <c r="R1070">
        <v>4.5999999999999996</v>
      </c>
      <c r="S1070" t="str">
        <f>IF(Table1[Audit_Score]&gt;3,"Excellent",IF(Table1[Audit_Score]&gt;=2,"Good","Poor"))</f>
        <v>Excellent</v>
      </c>
      <c r="T1070" t="s">
        <v>3531</v>
      </c>
    </row>
    <row r="1071" spans="1:21" x14ac:dyDescent="0.3">
      <c r="A1071" t="s">
        <v>3532</v>
      </c>
      <c r="B1071" t="s">
        <v>2829</v>
      </c>
      <c r="C1071" t="s">
        <v>1399</v>
      </c>
      <c r="D1071" t="s">
        <v>19</v>
      </c>
      <c r="E1071" t="s">
        <v>28</v>
      </c>
      <c r="F1071" s="3">
        <v>45942</v>
      </c>
      <c r="G1071" s="3" t="str">
        <f>TEXT(Table1[[#This Row],[Date]],"dddd")</f>
        <v>Sunday</v>
      </c>
      <c r="H1071" s="3" t="str">
        <f>TEXT(Table1[[#This Row],[Date]],"mmmm")</f>
        <v>October</v>
      </c>
      <c r="I1071" s="3" t="str">
        <f>TEXT(Table1[[#This Row],[Date]],"yyyy")</f>
        <v>2025</v>
      </c>
      <c r="J1071" t="s">
        <v>3062</v>
      </c>
      <c r="K1071">
        <v>45</v>
      </c>
      <c r="L1071">
        <v>83.41</v>
      </c>
      <c r="M1071">
        <v>3753.45</v>
      </c>
      <c r="O1071" t="s">
        <v>105</v>
      </c>
      <c r="P1071" t="s">
        <v>9528</v>
      </c>
      <c r="Q1071" t="s">
        <v>31</v>
      </c>
      <c r="R1071">
        <v>4.3</v>
      </c>
      <c r="S1071" t="str">
        <f>IF(Table1[Audit_Score]&gt;3,"Excellent",IF(Table1[Audit_Score]&gt;=2,"Good","Poor"))</f>
        <v>Excellent</v>
      </c>
      <c r="T1071" t="s">
        <v>3533</v>
      </c>
    </row>
    <row r="1072" spans="1:21" x14ac:dyDescent="0.3">
      <c r="A1072" t="s">
        <v>3534</v>
      </c>
      <c r="B1072" t="s">
        <v>2241</v>
      </c>
      <c r="C1072" t="s">
        <v>3349</v>
      </c>
      <c r="D1072" t="s">
        <v>45</v>
      </c>
      <c r="E1072" t="s">
        <v>46</v>
      </c>
      <c r="F1072" s="3">
        <v>45434</v>
      </c>
      <c r="G1072" s="3" t="str">
        <f>TEXT(Table1[[#This Row],[Date]],"dddd")</f>
        <v>Wednesday</v>
      </c>
      <c r="H1072" s="3" t="str">
        <f>TEXT(Table1[[#This Row],[Date]],"mmmm")</f>
        <v>May</v>
      </c>
      <c r="I1072" s="3" t="str">
        <f>TEXT(Table1[[#This Row],[Date]],"yyyy")</f>
        <v>2024</v>
      </c>
      <c r="J1072" t="s">
        <v>2487</v>
      </c>
      <c r="K1072">
        <v>10</v>
      </c>
      <c r="L1072">
        <v>160.82</v>
      </c>
      <c r="M1072">
        <v>1608.2</v>
      </c>
      <c r="O1072" t="s">
        <v>39</v>
      </c>
      <c r="P1072" t="s">
        <v>9529</v>
      </c>
      <c r="Q1072" t="s">
        <v>87</v>
      </c>
      <c r="R1072">
        <v>2.7</v>
      </c>
      <c r="S1072" t="str">
        <f>IF(Table1[Audit_Score]&gt;3,"Excellent",IF(Table1[Audit_Score]&gt;=2,"Good","Poor"))</f>
        <v>Good</v>
      </c>
      <c r="T1072" t="s">
        <v>3535</v>
      </c>
    </row>
    <row r="1073" spans="1:20" x14ac:dyDescent="0.3">
      <c r="A1073" t="s">
        <v>3536</v>
      </c>
      <c r="B1073" t="s">
        <v>1504</v>
      </c>
      <c r="C1073" t="s">
        <v>1435</v>
      </c>
      <c r="D1073" t="s">
        <v>36</v>
      </c>
      <c r="E1073" t="s">
        <v>72</v>
      </c>
      <c r="F1073" s="3">
        <v>45656</v>
      </c>
      <c r="G1073" s="3" t="str">
        <f>TEXT(Table1[[#This Row],[Date]],"dddd")</f>
        <v>Monday</v>
      </c>
      <c r="H1073" s="3" t="str">
        <f>TEXT(Table1[[#This Row],[Date]],"mmmm")</f>
        <v>December</v>
      </c>
      <c r="I1073" s="3" t="str">
        <f>TEXT(Table1[[#This Row],[Date]],"yyyy")</f>
        <v>2024</v>
      </c>
      <c r="J1073" t="s">
        <v>3282</v>
      </c>
      <c r="K1073">
        <v>31</v>
      </c>
      <c r="L1073">
        <v>290.64</v>
      </c>
      <c r="M1073">
        <v>9009.84</v>
      </c>
      <c r="O1073" t="s">
        <v>39</v>
      </c>
      <c r="P1073" t="s">
        <v>9529</v>
      </c>
      <c r="Q1073" t="s">
        <v>31</v>
      </c>
      <c r="R1073">
        <v>4.2</v>
      </c>
      <c r="S1073" t="str">
        <f>IF(Table1[Audit_Score]&gt;3,"Excellent",IF(Table1[Audit_Score]&gt;=2,"Good","Poor"))</f>
        <v>Excellent</v>
      </c>
      <c r="T1073" t="s">
        <v>3537</v>
      </c>
    </row>
    <row r="1074" spans="1:20" x14ac:dyDescent="0.3">
      <c r="A1074" t="s">
        <v>3538</v>
      </c>
      <c r="B1074" t="s">
        <v>2829</v>
      </c>
      <c r="C1074" t="s">
        <v>2893</v>
      </c>
      <c r="D1074" t="s">
        <v>78</v>
      </c>
      <c r="E1074" t="s">
        <v>103</v>
      </c>
      <c r="F1074" s="3">
        <v>45536</v>
      </c>
      <c r="G1074" s="3" t="str">
        <f>TEXT(Table1[[#This Row],[Date]],"dddd")</f>
        <v>Sunday</v>
      </c>
      <c r="H1074" s="3" t="str">
        <f>TEXT(Table1[[#This Row],[Date]],"mmmm")</f>
        <v>September</v>
      </c>
      <c r="I1074" s="3" t="str">
        <f>TEXT(Table1[[#This Row],[Date]],"yyyy")</f>
        <v>2024</v>
      </c>
      <c r="J1074" t="s">
        <v>3539</v>
      </c>
      <c r="K1074">
        <v>3</v>
      </c>
      <c r="L1074">
        <v>186.63</v>
      </c>
      <c r="M1074">
        <v>559.89</v>
      </c>
      <c r="O1074" t="s">
        <v>67</v>
      </c>
      <c r="P1074" t="s">
        <v>9529</v>
      </c>
      <c r="Q1074" t="s">
        <v>31</v>
      </c>
      <c r="R1074">
        <v>3.2</v>
      </c>
      <c r="S1074" t="str">
        <f>IF(Table1[Audit_Score]&gt;3,"Excellent",IF(Table1[Audit_Score]&gt;=2,"Good","Poor"))</f>
        <v>Excellent</v>
      </c>
      <c r="T1074" t="s">
        <v>3540</v>
      </c>
    </row>
    <row r="1075" spans="1:20" x14ac:dyDescent="0.3">
      <c r="A1075" t="s">
        <v>3541</v>
      </c>
      <c r="B1075" t="s">
        <v>894</v>
      </c>
      <c r="C1075" t="s">
        <v>441</v>
      </c>
      <c r="D1075" t="s">
        <v>19</v>
      </c>
      <c r="E1075" t="s">
        <v>198</v>
      </c>
      <c r="F1075" s="3">
        <v>45772</v>
      </c>
      <c r="G1075" s="3" t="str">
        <f>TEXT(Table1[[#This Row],[Date]],"dddd")</f>
        <v>Friday</v>
      </c>
      <c r="H1075" s="3" t="str">
        <f>TEXT(Table1[[#This Row],[Date]],"mmmm")</f>
        <v>April</v>
      </c>
      <c r="I1075" s="3" t="str">
        <f>TEXT(Table1[[#This Row],[Date]],"yyyy")</f>
        <v>2025</v>
      </c>
      <c r="J1075" t="s">
        <v>3044</v>
      </c>
      <c r="K1075">
        <v>17</v>
      </c>
      <c r="L1075">
        <v>192.48</v>
      </c>
      <c r="M1075">
        <v>3272.16</v>
      </c>
      <c r="O1075" t="s">
        <v>30</v>
      </c>
      <c r="P1075" t="s">
        <v>9528</v>
      </c>
      <c r="Q1075" t="s">
        <v>31</v>
      </c>
      <c r="R1075">
        <v>1.2</v>
      </c>
      <c r="S1075" t="str">
        <f>IF(Table1[Audit_Score]&gt;3,"Excellent",IF(Table1[Audit_Score]&gt;=2,"Good","Poor"))</f>
        <v>Poor</v>
      </c>
      <c r="T1075" t="s">
        <v>3542</v>
      </c>
    </row>
    <row r="1076" spans="1:20" x14ac:dyDescent="0.3">
      <c r="A1076" t="s">
        <v>3543</v>
      </c>
      <c r="B1076" t="s">
        <v>26</v>
      </c>
      <c r="C1076" t="s">
        <v>1928</v>
      </c>
      <c r="D1076" t="s">
        <v>36</v>
      </c>
      <c r="E1076" t="s">
        <v>72</v>
      </c>
      <c r="F1076" s="3">
        <v>45579</v>
      </c>
      <c r="G1076" s="3" t="str">
        <f>TEXT(Table1[[#This Row],[Date]],"dddd")</f>
        <v>Monday</v>
      </c>
      <c r="H1076" s="3" t="str">
        <f>TEXT(Table1[[#This Row],[Date]],"mmmm")</f>
        <v>October</v>
      </c>
      <c r="I1076" s="3" t="str">
        <f>TEXT(Table1[[#This Row],[Date]],"yyyy")</f>
        <v>2024</v>
      </c>
      <c r="J1076" t="s">
        <v>3544</v>
      </c>
      <c r="K1076">
        <v>40</v>
      </c>
      <c r="L1076">
        <v>78.069999999999993</v>
      </c>
      <c r="M1076">
        <v>3122.8</v>
      </c>
      <c r="O1076" t="s">
        <v>105</v>
      </c>
      <c r="P1076" t="s">
        <v>9529</v>
      </c>
      <c r="Q1076" t="s">
        <v>31</v>
      </c>
      <c r="R1076">
        <v>3.3</v>
      </c>
      <c r="S1076" t="str">
        <f>IF(Table1[Audit_Score]&gt;3,"Excellent",IF(Table1[Audit_Score]&gt;=2,"Good","Poor"))</f>
        <v>Excellent</v>
      </c>
      <c r="T1076" t="s">
        <v>3545</v>
      </c>
    </row>
    <row r="1077" spans="1:20" x14ac:dyDescent="0.3">
      <c r="A1077" t="s">
        <v>3546</v>
      </c>
      <c r="B1077" t="s">
        <v>594</v>
      </c>
      <c r="C1077" t="s">
        <v>27</v>
      </c>
      <c r="D1077" t="s">
        <v>19</v>
      </c>
      <c r="E1077" t="s">
        <v>28</v>
      </c>
      <c r="F1077" s="3">
        <v>45684</v>
      </c>
      <c r="G1077" s="3" t="str">
        <f>TEXT(Table1[[#This Row],[Date]],"dddd")</f>
        <v>Monday</v>
      </c>
      <c r="H1077" s="3" t="str">
        <f>TEXT(Table1[[#This Row],[Date]],"mmmm")</f>
        <v>January</v>
      </c>
      <c r="I1077" s="3" t="str">
        <f>TEXT(Table1[[#This Row],[Date]],"yyyy")</f>
        <v>2025</v>
      </c>
      <c r="J1077" t="s">
        <v>3547</v>
      </c>
      <c r="K1077">
        <v>20</v>
      </c>
      <c r="L1077">
        <v>274.17</v>
      </c>
      <c r="M1077">
        <v>5483.4</v>
      </c>
      <c r="O1077" t="s">
        <v>105</v>
      </c>
      <c r="P1077" t="s">
        <v>9529</v>
      </c>
      <c r="Q1077" t="s">
        <v>31</v>
      </c>
      <c r="R1077">
        <v>2</v>
      </c>
      <c r="S1077" t="str">
        <f>IF(Table1[Audit_Score]&gt;3,"Excellent",IF(Table1[Audit_Score]&gt;=2,"Good","Poor"))</f>
        <v>Good</v>
      </c>
      <c r="T1077" t="s">
        <v>3548</v>
      </c>
    </row>
    <row r="1078" spans="1:20" x14ac:dyDescent="0.3">
      <c r="A1078" t="s">
        <v>3549</v>
      </c>
      <c r="B1078" t="s">
        <v>169</v>
      </c>
      <c r="C1078" t="s">
        <v>1535</v>
      </c>
      <c r="D1078" t="s">
        <v>78</v>
      </c>
      <c r="E1078" t="s">
        <v>122</v>
      </c>
      <c r="F1078" s="3">
        <v>45879</v>
      </c>
      <c r="G1078" s="3" t="str">
        <f>TEXT(Table1[[#This Row],[Date]],"dddd")</f>
        <v>Sunday</v>
      </c>
      <c r="H1078" s="3" t="str">
        <f>TEXT(Table1[[#This Row],[Date]],"mmmm")</f>
        <v>August</v>
      </c>
      <c r="I1078" s="3" t="str">
        <f>TEXT(Table1[[#This Row],[Date]],"yyyy")</f>
        <v>2025</v>
      </c>
      <c r="J1078" t="s">
        <v>851</v>
      </c>
      <c r="K1078">
        <v>44</v>
      </c>
      <c r="L1078">
        <v>55.24</v>
      </c>
      <c r="M1078">
        <v>2430.56</v>
      </c>
      <c r="O1078" t="s">
        <v>67</v>
      </c>
      <c r="P1078" t="s">
        <v>9528</v>
      </c>
      <c r="Q1078" t="s">
        <v>31</v>
      </c>
      <c r="R1078">
        <v>4.8</v>
      </c>
      <c r="S1078" t="str">
        <f>IF(Table1[Audit_Score]&gt;3,"Excellent",IF(Table1[Audit_Score]&gt;=2,"Good","Poor"))</f>
        <v>Excellent</v>
      </c>
      <c r="T1078" t="s">
        <v>3550</v>
      </c>
    </row>
    <row r="1079" spans="1:20" x14ac:dyDescent="0.3">
      <c r="A1079" t="s">
        <v>3551</v>
      </c>
      <c r="B1079" t="s">
        <v>535</v>
      </c>
      <c r="C1079" t="s">
        <v>1100</v>
      </c>
      <c r="D1079" t="s">
        <v>45</v>
      </c>
      <c r="E1079" t="s">
        <v>46</v>
      </c>
      <c r="F1079" s="3">
        <v>45929</v>
      </c>
      <c r="G1079" s="3" t="str">
        <f>TEXT(Table1[[#This Row],[Date]],"dddd")</f>
        <v>Monday</v>
      </c>
      <c r="H1079" s="3" t="str">
        <f>TEXT(Table1[[#This Row],[Date]],"mmmm")</f>
        <v>September</v>
      </c>
      <c r="I1079" s="3" t="str">
        <f>TEXT(Table1[[#This Row],[Date]],"yyyy")</f>
        <v>2025</v>
      </c>
      <c r="J1079" t="s">
        <v>3552</v>
      </c>
      <c r="K1079">
        <v>22</v>
      </c>
      <c r="L1079">
        <v>390.88</v>
      </c>
      <c r="M1079">
        <v>8599.36</v>
      </c>
      <c r="O1079" t="s">
        <v>22</v>
      </c>
      <c r="P1079" t="s">
        <v>9528</v>
      </c>
      <c r="Q1079" t="s">
        <v>31</v>
      </c>
      <c r="R1079">
        <v>4.5999999999999996</v>
      </c>
      <c r="S1079" t="str">
        <f>IF(Table1[Audit_Score]&gt;3,"Excellent",IF(Table1[Audit_Score]&gt;=2,"Good","Poor"))</f>
        <v>Excellent</v>
      </c>
      <c r="T1079" t="s">
        <v>3553</v>
      </c>
    </row>
    <row r="1080" spans="1:20" x14ac:dyDescent="0.3">
      <c r="A1080" t="s">
        <v>3554</v>
      </c>
      <c r="B1080" t="s">
        <v>3407</v>
      </c>
      <c r="C1080" t="s">
        <v>518</v>
      </c>
      <c r="D1080" t="s">
        <v>78</v>
      </c>
      <c r="E1080" t="s">
        <v>110</v>
      </c>
      <c r="F1080" s="3">
        <v>45825</v>
      </c>
      <c r="G1080" s="3" t="str">
        <f>TEXT(Table1[[#This Row],[Date]],"dddd")</f>
        <v>Tuesday</v>
      </c>
      <c r="H1080" s="3" t="str">
        <f>TEXT(Table1[[#This Row],[Date]],"mmmm")</f>
        <v>June</v>
      </c>
      <c r="I1080" s="3" t="str">
        <f>TEXT(Table1[[#This Row],[Date]],"yyyy")</f>
        <v>2025</v>
      </c>
      <c r="J1080" t="s">
        <v>3555</v>
      </c>
      <c r="K1080">
        <v>41</v>
      </c>
      <c r="L1080">
        <v>378.98</v>
      </c>
      <c r="M1080">
        <v>15538.18</v>
      </c>
      <c r="O1080" t="s">
        <v>67</v>
      </c>
      <c r="P1080" t="s">
        <v>9529</v>
      </c>
      <c r="Q1080" t="s">
        <v>31</v>
      </c>
      <c r="R1080">
        <v>4</v>
      </c>
      <c r="S1080" t="str">
        <f>IF(Table1[Audit_Score]&gt;3,"Excellent",IF(Table1[Audit_Score]&gt;=2,"Good","Poor"))</f>
        <v>Excellent</v>
      </c>
      <c r="T1080" t="s">
        <v>3556</v>
      </c>
    </row>
    <row r="1081" spans="1:20" x14ac:dyDescent="0.3">
      <c r="A1081" t="s">
        <v>3557</v>
      </c>
      <c r="B1081" t="s">
        <v>1081</v>
      </c>
      <c r="C1081" t="s">
        <v>276</v>
      </c>
      <c r="D1081" t="s">
        <v>36</v>
      </c>
      <c r="E1081" t="s">
        <v>209</v>
      </c>
      <c r="F1081" s="3">
        <v>45566</v>
      </c>
      <c r="G1081" s="3" t="str">
        <f>TEXT(Table1[[#This Row],[Date]],"dddd")</f>
        <v>Tuesday</v>
      </c>
      <c r="H1081" s="3" t="str">
        <f>TEXT(Table1[[#This Row],[Date]],"mmmm")</f>
        <v>October</v>
      </c>
      <c r="I1081" s="3" t="str">
        <f>TEXT(Table1[[#This Row],[Date]],"yyyy")</f>
        <v>2024</v>
      </c>
      <c r="J1081" t="s">
        <v>3558</v>
      </c>
      <c r="K1081">
        <v>11</v>
      </c>
      <c r="L1081">
        <v>185.23</v>
      </c>
      <c r="M1081">
        <v>2037.53</v>
      </c>
      <c r="O1081" t="s">
        <v>39</v>
      </c>
      <c r="P1081" t="s">
        <v>9529</v>
      </c>
      <c r="Q1081" t="s">
        <v>31</v>
      </c>
      <c r="R1081">
        <v>2.1</v>
      </c>
      <c r="S1081" t="str">
        <f>IF(Table1[Audit_Score]&gt;3,"Excellent",IF(Table1[Audit_Score]&gt;=2,"Good","Poor"))</f>
        <v>Good</v>
      </c>
      <c r="T1081" t="s">
        <v>3559</v>
      </c>
    </row>
    <row r="1082" spans="1:20" x14ac:dyDescent="0.3">
      <c r="A1082" t="s">
        <v>3560</v>
      </c>
      <c r="B1082" t="s">
        <v>3477</v>
      </c>
      <c r="C1082" t="s">
        <v>1552</v>
      </c>
      <c r="D1082" t="s">
        <v>19</v>
      </c>
      <c r="E1082" t="s">
        <v>20</v>
      </c>
      <c r="F1082" s="3">
        <v>45321</v>
      </c>
      <c r="G1082" s="3" t="str">
        <f>TEXT(Table1[[#This Row],[Date]],"dddd")</f>
        <v>Tuesday</v>
      </c>
      <c r="H1082" s="3" t="str">
        <f>TEXT(Table1[[#This Row],[Date]],"mmmm")</f>
        <v>January</v>
      </c>
      <c r="I1082" s="3" t="str">
        <f>TEXT(Table1[[#This Row],[Date]],"yyyy")</f>
        <v>2024</v>
      </c>
      <c r="J1082" t="s">
        <v>3561</v>
      </c>
      <c r="K1082">
        <v>17</v>
      </c>
      <c r="L1082">
        <v>131.72999999999999</v>
      </c>
      <c r="M1082">
        <v>2239.41</v>
      </c>
      <c r="O1082" t="s">
        <v>67</v>
      </c>
      <c r="P1082" t="s">
        <v>9529</v>
      </c>
      <c r="Q1082" t="s">
        <v>31</v>
      </c>
      <c r="R1082">
        <v>1.7</v>
      </c>
      <c r="S1082" t="str">
        <f>IF(Table1[Audit_Score]&gt;3,"Excellent",IF(Table1[Audit_Score]&gt;=2,"Good","Poor"))</f>
        <v>Poor</v>
      </c>
      <c r="T1082" t="s">
        <v>3562</v>
      </c>
    </row>
    <row r="1083" spans="1:20" x14ac:dyDescent="0.3">
      <c r="A1083" t="s">
        <v>3563</v>
      </c>
      <c r="B1083" t="s">
        <v>700</v>
      </c>
      <c r="C1083" t="s">
        <v>604</v>
      </c>
      <c r="D1083" t="s">
        <v>19</v>
      </c>
      <c r="E1083" t="s">
        <v>187</v>
      </c>
      <c r="F1083" s="3">
        <v>45942</v>
      </c>
      <c r="G1083" s="3" t="str">
        <f>TEXT(Table1[[#This Row],[Date]],"dddd")</f>
        <v>Sunday</v>
      </c>
      <c r="H1083" s="3" t="str">
        <f>TEXT(Table1[[#This Row],[Date]],"mmmm")</f>
        <v>October</v>
      </c>
      <c r="I1083" s="3" t="str">
        <f>TEXT(Table1[[#This Row],[Date]],"yyyy")</f>
        <v>2025</v>
      </c>
      <c r="J1083" t="s">
        <v>3484</v>
      </c>
      <c r="K1083">
        <v>32</v>
      </c>
      <c r="L1083">
        <v>359.01</v>
      </c>
      <c r="M1083">
        <v>11488.32</v>
      </c>
      <c r="O1083" t="s">
        <v>39</v>
      </c>
      <c r="P1083" t="s">
        <v>9529</v>
      </c>
      <c r="Q1083" t="s">
        <v>31</v>
      </c>
      <c r="R1083">
        <v>2.2999999999999998</v>
      </c>
      <c r="S1083" t="str">
        <f>IF(Table1[Audit_Score]&gt;3,"Excellent",IF(Table1[Audit_Score]&gt;=2,"Good","Poor"))</f>
        <v>Good</v>
      </c>
      <c r="T1083" t="s">
        <v>3564</v>
      </c>
    </row>
    <row r="1084" spans="1:20" x14ac:dyDescent="0.3">
      <c r="A1084" t="s">
        <v>3565</v>
      </c>
      <c r="B1084" t="s">
        <v>932</v>
      </c>
      <c r="C1084" t="s">
        <v>329</v>
      </c>
      <c r="D1084" t="s">
        <v>58</v>
      </c>
      <c r="E1084" t="s">
        <v>181</v>
      </c>
      <c r="F1084" s="3">
        <v>45638</v>
      </c>
      <c r="G1084" s="3" t="str">
        <f>TEXT(Table1[[#This Row],[Date]],"dddd")</f>
        <v>Thursday</v>
      </c>
      <c r="H1084" s="3" t="str">
        <f>TEXT(Table1[[#This Row],[Date]],"mmmm")</f>
        <v>December</v>
      </c>
      <c r="I1084" s="3" t="str">
        <f>TEXT(Table1[[#This Row],[Date]],"yyyy")</f>
        <v>2024</v>
      </c>
      <c r="J1084" t="s">
        <v>3566</v>
      </c>
      <c r="K1084">
        <v>33</v>
      </c>
      <c r="L1084">
        <v>64.13</v>
      </c>
      <c r="M1084">
        <v>2116.29</v>
      </c>
      <c r="O1084" t="s">
        <v>30</v>
      </c>
      <c r="P1084" t="s">
        <v>9529</v>
      </c>
      <c r="Q1084" t="s">
        <v>31</v>
      </c>
      <c r="R1084">
        <v>3.3</v>
      </c>
      <c r="S1084" t="str">
        <f>IF(Table1[Audit_Score]&gt;3,"Excellent",IF(Table1[Audit_Score]&gt;=2,"Good","Poor"))</f>
        <v>Excellent</v>
      </c>
      <c r="T1084" t="s">
        <v>3567</v>
      </c>
    </row>
    <row r="1085" spans="1:20" x14ac:dyDescent="0.3">
      <c r="A1085" t="s">
        <v>3568</v>
      </c>
      <c r="B1085" t="s">
        <v>120</v>
      </c>
      <c r="C1085" t="s">
        <v>2507</v>
      </c>
      <c r="D1085" t="s">
        <v>36</v>
      </c>
      <c r="E1085" t="s">
        <v>72</v>
      </c>
      <c r="F1085" s="3">
        <v>45477</v>
      </c>
      <c r="G1085" s="3" t="str">
        <f>TEXT(Table1[[#This Row],[Date]],"dddd")</f>
        <v>Thursday</v>
      </c>
      <c r="H1085" s="3" t="str">
        <f>TEXT(Table1[[#This Row],[Date]],"mmmm")</f>
        <v>July</v>
      </c>
      <c r="I1085" s="3" t="str">
        <f>TEXT(Table1[[#This Row],[Date]],"yyyy")</f>
        <v>2024</v>
      </c>
      <c r="J1085" t="s">
        <v>3569</v>
      </c>
      <c r="K1085">
        <v>48</v>
      </c>
      <c r="L1085">
        <v>103.47</v>
      </c>
      <c r="M1085">
        <v>4966.5600000000004</v>
      </c>
      <c r="O1085" t="s">
        <v>67</v>
      </c>
      <c r="P1085" t="s">
        <v>9528</v>
      </c>
      <c r="Q1085" t="s">
        <v>23</v>
      </c>
      <c r="R1085">
        <v>3.9</v>
      </c>
      <c r="S1085" t="str">
        <f>IF(Table1[Audit_Score]&gt;3,"Excellent",IF(Table1[Audit_Score]&gt;=2,"Good","Poor"))</f>
        <v>Excellent</v>
      </c>
      <c r="T1085" t="s">
        <v>3570</v>
      </c>
    </row>
    <row r="1086" spans="1:20" x14ac:dyDescent="0.3">
      <c r="A1086" t="s">
        <v>3571</v>
      </c>
      <c r="B1086" t="s">
        <v>674</v>
      </c>
      <c r="C1086" t="s">
        <v>403</v>
      </c>
      <c r="D1086" t="s">
        <v>19</v>
      </c>
      <c r="E1086" t="s">
        <v>28</v>
      </c>
      <c r="F1086" s="3">
        <v>45496</v>
      </c>
      <c r="G1086" s="3" t="str">
        <f>TEXT(Table1[[#This Row],[Date]],"dddd")</f>
        <v>Tuesday</v>
      </c>
      <c r="H1086" s="3" t="str">
        <f>TEXT(Table1[[#This Row],[Date]],"mmmm")</f>
        <v>July</v>
      </c>
      <c r="I1086" s="3" t="str">
        <f>TEXT(Table1[[#This Row],[Date]],"yyyy")</f>
        <v>2024</v>
      </c>
      <c r="J1086" t="s">
        <v>727</v>
      </c>
      <c r="K1086">
        <v>47</v>
      </c>
      <c r="L1086">
        <v>83.42</v>
      </c>
      <c r="M1086">
        <v>3920.74</v>
      </c>
      <c r="O1086" t="s">
        <v>30</v>
      </c>
      <c r="P1086" t="s">
        <v>9529</v>
      </c>
      <c r="Q1086" t="s">
        <v>87</v>
      </c>
      <c r="R1086">
        <v>3.2</v>
      </c>
      <c r="S1086" t="str">
        <f>IF(Table1[Audit_Score]&gt;3,"Excellent",IF(Table1[Audit_Score]&gt;=2,"Good","Poor"))</f>
        <v>Excellent</v>
      </c>
      <c r="T1086" t="s">
        <v>3572</v>
      </c>
    </row>
    <row r="1087" spans="1:20" x14ac:dyDescent="0.3">
      <c r="A1087" t="s">
        <v>3573</v>
      </c>
      <c r="B1087" t="s">
        <v>3574</v>
      </c>
      <c r="C1087" t="s">
        <v>1151</v>
      </c>
      <c r="D1087" t="s">
        <v>58</v>
      </c>
      <c r="E1087" t="s">
        <v>244</v>
      </c>
      <c r="F1087" s="3">
        <v>45534</v>
      </c>
      <c r="G1087" s="3" t="str">
        <f>TEXT(Table1[[#This Row],[Date]],"dddd")</f>
        <v>Friday</v>
      </c>
      <c r="H1087" s="3" t="str">
        <f>TEXT(Table1[[#This Row],[Date]],"mmmm")</f>
        <v>August</v>
      </c>
      <c r="I1087" s="3" t="str">
        <f>TEXT(Table1[[#This Row],[Date]],"yyyy")</f>
        <v>2024</v>
      </c>
      <c r="J1087" t="s">
        <v>2577</v>
      </c>
      <c r="K1087">
        <v>27</v>
      </c>
      <c r="L1087">
        <v>196.15</v>
      </c>
      <c r="M1087">
        <v>5296.05</v>
      </c>
      <c r="O1087" t="s">
        <v>67</v>
      </c>
      <c r="P1087" t="s">
        <v>9529</v>
      </c>
      <c r="Q1087" t="s">
        <v>31</v>
      </c>
      <c r="R1087">
        <v>2.5</v>
      </c>
      <c r="S1087" t="str">
        <f>IF(Table1[Audit_Score]&gt;3,"Excellent",IF(Table1[Audit_Score]&gt;=2,"Good","Poor"))</f>
        <v>Good</v>
      </c>
      <c r="T1087" t="s">
        <v>3575</v>
      </c>
    </row>
    <row r="1088" spans="1:20" x14ac:dyDescent="0.3">
      <c r="A1088" t="s">
        <v>3576</v>
      </c>
      <c r="B1088" t="s">
        <v>445</v>
      </c>
      <c r="C1088" t="s">
        <v>3423</v>
      </c>
      <c r="D1088" t="s">
        <v>19</v>
      </c>
      <c r="E1088" t="s">
        <v>28</v>
      </c>
      <c r="F1088" s="3">
        <v>45611</v>
      </c>
      <c r="G1088" s="3" t="str">
        <f>TEXT(Table1[[#This Row],[Date]],"dddd")</f>
        <v>Friday</v>
      </c>
      <c r="H1088" s="3" t="str">
        <f>TEXT(Table1[[#This Row],[Date]],"mmmm")</f>
        <v>November</v>
      </c>
      <c r="I1088" s="3" t="str">
        <f>TEXT(Table1[[#This Row],[Date]],"yyyy")</f>
        <v>2024</v>
      </c>
      <c r="J1088" t="s">
        <v>358</v>
      </c>
      <c r="K1088">
        <v>21</v>
      </c>
      <c r="L1088">
        <v>150.38999999999999</v>
      </c>
      <c r="M1088">
        <v>3158.19</v>
      </c>
      <c r="O1088" t="s">
        <v>48</v>
      </c>
      <c r="P1088" t="s">
        <v>9528</v>
      </c>
      <c r="Q1088" t="s">
        <v>31</v>
      </c>
      <c r="R1088">
        <v>4.7</v>
      </c>
      <c r="S1088" t="str">
        <f>IF(Table1[Audit_Score]&gt;3,"Excellent",IF(Table1[Audit_Score]&gt;=2,"Good","Poor"))</f>
        <v>Excellent</v>
      </c>
      <c r="T1088" t="s">
        <v>3577</v>
      </c>
    </row>
    <row r="1089" spans="1:21" x14ac:dyDescent="0.3">
      <c r="A1089" t="s">
        <v>3578</v>
      </c>
      <c r="B1089" t="s">
        <v>480</v>
      </c>
      <c r="C1089" t="s">
        <v>71</v>
      </c>
      <c r="D1089" t="s">
        <v>36</v>
      </c>
      <c r="E1089" t="s">
        <v>72</v>
      </c>
      <c r="F1089" s="3">
        <v>45859</v>
      </c>
      <c r="G1089" s="3" t="str">
        <f>TEXT(Table1[[#This Row],[Date]],"dddd")</f>
        <v>Monday</v>
      </c>
      <c r="H1089" s="3" t="str">
        <f>TEXT(Table1[[#This Row],[Date]],"mmmm")</f>
        <v>July</v>
      </c>
      <c r="I1089" s="3" t="str">
        <f>TEXT(Table1[[#This Row],[Date]],"yyyy")</f>
        <v>2025</v>
      </c>
      <c r="J1089" t="s">
        <v>3579</v>
      </c>
      <c r="K1089">
        <v>22</v>
      </c>
      <c r="L1089">
        <v>329.23</v>
      </c>
      <c r="M1089">
        <v>7243.06</v>
      </c>
      <c r="O1089" t="s">
        <v>67</v>
      </c>
      <c r="P1089" t="s">
        <v>9528</v>
      </c>
      <c r="Q1089" t="s">
        <v>23</v>
      </c>
      <c r="R1089">
        <v>1.3</v>
      </c>
      <c r="S1089" t="str">
        <f>IF(Table1[Audit_Score]&gt;3,"Excellent",IF(Table1[Audit_Score]&gt;=2,"Good","Poor"))</f>
        <v>Poor</v>
      </c>
      <c r="T1089" t="s">
        <v>3580</v>
      </c>
    </row>
    <row r="1090" spans="1:21" x14ac:dyDescent="0.3">
      <c r="A1090" t="s">
        <v>3581</v>
      </c>
      <c r="B1090" t="s">
        <v>1534</v>
      </c>
      <c r="C1090" t="s">
        <v>2767</v>
      </c>
      <c r="D1090" t="s">
        <v>36</v>
      </c>
      <c r="E1090" t="s">
        <v>72</v>
      </c>
      <c r="F1090" s="3">
        <v>45790</v>
      </c>
      <c r="G1090" s="3" t="str">
        <f>TEXT(Table1[[#This Row],[Date]],"dddd")</f>
        <v>Tuesday</v>
      </c>
      <c r="H1090" s="3" t="str">
        <f>TEXT(Table1[[#This Row],[Date]],"mmmm")</f>
        <v>May</v>
      </c>
      <c r="I1090" s="3" t="str">
        <f>TEXT(Table1[[#This Row],[Date]],"yyyy")</f>
        <v>2025</v>
      </c>
      <c r="J1090" t="s">
        <v>3582</v>
      </c>
      <c r="K1090">
        <v>48</v>
      </c>
      <c r="L1090">
        <v>73.98</v>
      </c>
      <c r="M1090">
        <v>3551.04</v>
      </c>
      <c r="O1090" t="s">
        <v>48</v>
      </c>
      <c r="P1090" t="s">
        <v>9528</v>
      </c>
      <c r="Q1090" t="s">
        <v>31</v>
      </c>
      <c r="R1090">
        <v>2.9</v>
      </c>
      <c r="S1090" t="str">
        <f>IF(Table1[Audit_Score]&gt;3,"Excellent",IF(Table1[Audit_Score]&gt;=2,"Good","Poor"))</f>
        <v>Good</v>
      </c>
      <c r="T1090" t="s">
        <v>3583</v>
      </c>
    </row>
    <row r="1091" spans="1:21" x14ac:dyDescent="0.3">
      <c r="A1091" t="s">
        <v>3584</v>
      </c>
      <c r="B1091" t="s">
        <v>1556</v>
      </c>
      <c r="C1091" t="s">
        <v>830</v>
      </c>
      <c r="D1091" t="s">
        <v>58</v>
      </c>
      <c r="E1091" t="s">
        <v>154</v>
      </c>
      <c r="F1091" s="3">
        <v>45711</v>
      </c>
      <c r="G1091" s="3" t="str">
        <f>TEXT(Table1[[#This Row],[Date]],"dddd")</f>
        <v>Sunday</v>
      </c>
      <c r="H1091" s="3" t="str">
        <f>TEXT(Table1[[#This Row],[Date]],"mmmm")</f>
        <v>February</v>
      </c>
      <c r="I1091" s="3" t="str">
        <f>TEXT(Table1[[#This Row],[Date]],"yyyy")</f>
        <v>2025</v>
      </c>
      <c r="J1091" t="s">
        <v>913</v>
      </c>
      <c r="K1091">
        <v>39</v>
      </c>
      <c r="L1091">
        <v>412.62</v>
      </c>
      <c r="M1091">
        <v>16092.18</v>
      </c>
      <c r="O1091" t="s">
        <v>30</v>
      </c>
      <c r="P1091" t="s">
        <v>9528</v>
      </c>
      <c r="Q1091" t="s">
        <v>31</v>
      </c>
      <c r="R1091">
        <v>3.1</v>
      </c>
      <c r="S1091" t="str">
        <f>IF(Table1[Audit_Score]&gt;3,"Excellent",IF(Table1[Audit_Score]&gt;=2,"Good","Poor"))</f>
        <v>Excellent</v>
      </c>
      <c r="T1091" t="s">
        <v>3585</v>
      </c>
      <c r="U1091" t="s">
        <v>41</v>
      </c>
    </row>
    <row r="1092" spans="1:21" x14ac:dyDescent="0.3">
      <c r="A1092" t="s">
        <v>3586</v>
      </c>
      <c r="B1092" t="s">
        <v>1648</v>
      </c>
      <c r="C1092" t="s">
        <v>329</v>
      </c>
      <c r="D1092" t="s">
        <v>58</v>
      </c>
      <c r="E1092" t="s">
        <v>181</v>
      </c>
      <c r="F1092" s="3">
        <v>45469</v>
      </c>
      <c r="G1092" s="3" t="str">
        <f>TEXT(Table1[[#This Row],[Date]],"dddd")</f>
        <v>Wednesday</v>
      </c>
      <c r="H1092" s="3" t="str">
        <f>TEXT(Table1[[#This Row],[Date]],"mmmm")</f>
        <v>June</v>
      </c>
      <c r="I1092" s="3" t="str">
        <f>TEXT(Table1[[#This Row],[Date]],"yyyy")</f>
        <v>2024</v>
      </c>
      <c r="J1092" t="s">
        <v>1290</v>
      </c>
      <c r="K1092">
        <v>2</v>
      </c>
      <c r="L1092">
        <v>105.22</v>
      </c>
      <c r="M1092">
        <v>210.44</v>
      </c>
      <c r="O1092" t="s">
        <v>30</v>
      </c>
      <c r="P1092" t="s">
        <v>9528</v>
      </c>
      <c r="Q1092" t="s">
        <v>23</v>
      </c>
      <c r="R1092">
        <v>2.7</v>
      </c>
      <c r="S1092" t="str">
        <f>IF(Table1[Audit_Score]&gt;3,"Excellent",IF(Table1[Audit_Score]&gt;=2,"Good","Poor"))</f>
        <v>Good</v>
      </c>
      <c r="T1092" t="s">
        <v>3587</v>
      </c>
    </row>
    <row r="1093" spans="1:21" x14ac:dyDescent="0.3">
      <c r="A1093" t="s">
        <v>3588</v>
      </c>
      <c r="B1093" t="s">
        <v>894</v>
      </c>
      <c r="C1093" t="s">
        <v>2056</v>
      </c>
      <c r="D1093" t="s">
        <v>45</v>
      </c>
      <c r="E1093" t="s">
        <v>65</v>
      </c>
      <c r="F1093" s="3">
        <v>45516</v>
      </c>
      <c r="G1093" s="3" t="str">
        <f>TEXT(Table1[[#This Row],[Date]],"dddd")</f>
        <v>Monday</v>
      </c>
      <c r="H1093" s="3" t="str">
        <f>TEXT(Table1[[#This Row],[Date]],"mmmm")</f>
        <v>August</v>
      </c>
      <c r="I1093" s="3" t="str">
        <f>TEXT(Table1[[#This Row],[Date]],"yyyy")</f>
        <v>2024</v>
      </c>
      <c r="J1093" t="s">
        <v>3178</v>
      </c>
      <c r="K1093">
        <v>35</v>
      </c>
      <c r="L1093">
        <v>96.54</v>
      </c>
      <c r="M1093">
        <v>3378.9</v>
      </c>
      <c r="O1093" t="s">
        <v>39</v>
      </c>
      <c r="P1093" t="s">
        <v>9528</v>
      </c>
      <c r="Q1093" t="s">
        <v>31</v>
      </c>
      <c r="R1093">
        <v>2.4</v>
      </c>
      <c r="S1093" t="str">
        <f>IF(Table1[Audit_Score]&gt;3,"Excellent",IF(Table1[Audit_Score]&gt;=2,"Good","Poor"))</f>
        <v>Good</v>
      </c>
      <c r="T1093" t="s">
        <v>3589</v>
      </c>
    </row>
    <row r="1094" spans="1:21" x14ac:dyDescent="0.3">
      <c r="A1094" t="s">
        <v>3590</v>
      </c>
      <c r="B1094" t="s">
        <v>1956</v>
      </c>
      <c r="C1094" t="s">
        <v>1174</v>
      </c>
      <c r="D1094" t="s">
        <v>36</v>
      </c>
      <c r="E1094" t="s">
        <v>209</v>
      </c>
      <c r="F1094" s="3">
        <v>45381</v>
      </c>
      <c r="G1094" s="3" t="str">
        <f>TEXT(Table1[[#This Row],[Date]],"dddd")</f>
        <v>Saturday</v>
      </c>
      <c r="H1094" s="3" t="str">
        <f>TEXT(Table1[[#This Row],[Date]],"mmmm")</f>
        <v>March</v>
      </c>
      <c r="I1094" s="3" t="str">
        <f>TEXT(Table1[[#This Row],[Date]],"yyyy")</f>
        <v>2024</v>
      </c>
      <c r="J1094" t="s">
        <v>3591</v>
      </c>
      <c r="K1094">
        <v>26</v>
      </c>
      <c r="L1094">
        <v>109.84</v>
      </c>
      <c r="M1094">
        <v>2855.84</v>
      </c>
      <c r="O1094" t="s">
        <v>48</v>
      </c>
      <c r="P1094" t="s">
        <v>9529</v>
      </c>
      <c r="Q1094" t="s">
        <v>31</v>
      </c>
      <c r="R1094">
        <v>3.1</v>
      </c>
      <c r="S1094" t="str">
        <f>IF(Table1[Audit_Score]&gt;3,"Excellent",IF(Table1[Audit_Score]&gt;=2,"Good","Poor"))</f>
        <v>Excellent</v>
      </c>
      <c r="T1094" t="s">
        <v>3592</v>
      </c>
      <c r="U1094" t="s">
        <v>41</v>
      </c>
    </row>
    <row r="1095" spans="1:21" x14ac:dyDescent="0.3">
      <c r="A1095" t="s">
        <v>3593</v>
      </c>
      <c r="B1095" t="s">
        <v>2084</v>
      </c>
      <c r="C1095" t="s">
        <v>1246</v>
      </c>
      <c r="D1095" t="s">
        <v>19</v>
      </c>
      <c r="E1095" t="s">
        <v>187</v>
      </c>
      <c r="F1095" s="3">
        <v>45443</v>
      </c>
      <c r="G1095" s="3" t="str">
        <f>TEXT(Table1[[#This Row],[Date]],"dddd")</f>
        <v>Friday</v>
      </c>
      <c r="H1095" s="3" t="str">
        <f>TEXT(Table1[[#This Row],[Date]],"mmmm")</f>
        <v>May</v>
      </c>
      <c r="I1095" s="3" t="str">
        <f>TEXT(Table1[[#This Row],[Date]],"yyyy")</f>
        <v>2024</v>
      </c>
      <c r="J1095" t="s">
        <v>3594</v>
      </c>
      <c r="K1095">
        <v>27</v>
      </c>
      <c r="L1095">
        <v>241.95</v>
      </c>
      <c r="M1095">
        <v>6532.65</v>
      </c>
      <c r="O1095" t="s">
        <v>22</v>
      </c>
      <c r="P1095" t="s">
        <v>9528</v>
      </c>
      <c r="Q1095" t="s">
        <v>31</v>
      </c>
      <c r="R1095">
        <v>3.6</v>
      </c>
      <c r="S1095" t="str">
        <f>IF(Table1[Audit_Score]&gt;3,"Excellent",IF(Table1[Audit_Score]&gt;=2,"Good","Poor"))</f>
        <v>Excellent</v>
      </c>
      <c r="T1095" t="s">
        <v>3595</v>
      </c>
    </row>
    <row r="1096" spans="1:21" x14ac:dyDescent="0.3">
      <c r="A1096" t="s">
        <v>3596</v>
      </c>
      <c r="B1096" t="s">
        <v>412</v>
      </c>
      <c r="C1096" t="s">
        <v>959</v>
      </c>
      <c r="D1096" t="s">
        <v>58</v>
      </c>
      <c r="E1096" t="s">
        <v>138</v>
      </c>
      <c r="F1096" s="3">
        <v>45576</v>
      </c>
      <c r="G1096" s="3" t="str">
        <f>TEXT(Table1[[#This Row],[Date]],"dddd")</f>
        <v>Friday</v>
      </c>
      <c r="H1096" s="3" t="str">
        <f>TEXT(Table1[[#This Row],[Date]],"mmmm")</f>
        <v>October</v>
      </c>
      <c r="I1096" s="3" t="str">
        <f>TEXT(Table1[[#This Row],[Date]],"yyyy")</f>
        <v>2024</v>
      </c>
      <c r="J1096" t="s">
        <v>3597</v>
      </c>
      <c r="K1096">
        <v>44</v>
      </c>
      <c r="L1096">
        <v>181.75</v>
      </c>
      <c r="M1096">
        <v>7997</v>
      </c>
      <c r="O1096" t="s">
        <v>39</v>
      </c>
      <c r="P1096" t="s">
        <v>9528</v>
      </c>
      <c r="Q1096" t="s">
        <v>23</v>
      </c>
      <c r="R1096">
        <v>4.8</v>
      </c>
      <c r="S1096" t="str">
        <f>IF(Table1[Audit_Score]&gt;3,"Excellent",IF(Table1[Audit_Score]&gt;=2,"Good","Poor"))</f>
        <v>Excellent</v>
      </c>
      <c r="T1096" t="s">
        <v>3598</v>
      </c>
    </row>
    <row r="1097" spans="1:21" x14ac:dyDescent="0.3">
      <c r="A1097" t="s">
        <v>3599</v>
      </c>
      <c r="B1097" t="s">
        <v>889</v>
      </c>
      <c r="C1097" t="s">
        <v>259</v>
      </c>
      <c r="D1097" t="s">
        <v>45</v>
      </c>
      <c r="E1097" t="s">
        <v>46</v>
      </c>
      <c r="F1097" s="3">
        <v>45847</v>
      </c>
      <c r="G1097" s="3" t="str">
        <f>TEXT(Table1[[#This Row],[Date]],"dddd")</f>
        <v>Wednesday</v>
      </c>
      <c r="H1097" s="3" t="str">
        <f>TEXT(Table1[[#This Row],[Date]],"mmmm")</f>
        <v>July</v>
      </c>
      <c r="I1097" s="3" t="str">
        <f>TEXT(Table1[[#This Row],[Date]],"yyyy")</f>
        <v>2025</v>
      </c>
      <c r="J1097" t="s">
        <v>3600</v>
      </c>
      <c r="K1097">
        <v>45</v>
      </c>
      <c r="L1097">
        <v>107.25</v>
      </c>
      <c r="M1097">
        <v>4826.25</v>
      </c>
      <c r="O1097" t="s">
        <v>22</v>
      </c>
      <c r="P1097" t="s">
        <v>9528</v>
      </c>
      <c r="Q1097" t="s">
        <v>31</v>
      </c>
      <c r="R1097">
        <v>4.5999999999999996</v>
      </c>
      <c r="S1097" t="str">
        <f>IF(Table1[Audit_Score]&gt;3,"Excellent",IF(Table1[Audit_Score]&gt;=2,"Good","Poor"))</f>
        <v>Excellent</v>
      </c>
      <c r="T1097" t="s">
        <v>3601</v>
      </c>
    </row>
    <row r="1098" spans="1:21" x14ac:dyDescent="0.3">
      <c r="A1098" t="s">
        <v>3602</v>
      </c>
      <c r="B1098" t="s">
        <v>90</v>
      </c>
      <c r="C1098" t="s">
        <v>446</v>
      </c>
      <c r="D1098" t="s">
        <v>58</v>
      </c>
      <c r="E1098" t="s">
        <v>138</v>
      </c>
      <c r="F1098" s="3">
        <v>45326</v>
      </c>
      <c r="G1098" s="3" t="str">
        <f>TEXT(Table1[[#This Row],[Date]],"dddd")</f>
        <v>Sunday</v>
      </c>
      <c r="H1098" s="3" t="str">
        <f>TEXT(Table1[[#This Row],[Date]],"mmmm")</f>
        <v>February</v>
      </c>
      <c r="I1098" s="3" t="str">
        <f>TEXT(Table1[[#This Row],[Date]],"yyyy")</f>
        <v>2024</v>
      </c>
      <c r="J1098" t="s">
        <v>149</v>
      </c>
      <c r="K1098">
        <v>25</v>
      </c>
      <c r="L1098">
        <v>81.52</v>
      </c>
      <c r="M1098">
        <v>2038</v>
      </c>
      <c r="O1098" t="s">
        <v>39</v>
      </c>
      <c r="P1098" t="s">
        <v>9528</v>
      </c>
      <c r="Q1098" t="s">
        <v>31</v>
      </c>
      <c r="R1098">
        <v>3.1</v>
      </c>
      <c r="S1098" t="str">
        <f>IF(Table1[Audit_Score]&gt;3,"Excellent",IF(Table1[Audit_Score]&gt;=2,"Good","Poor"))</f>
        <v>Excellent</v>
      </c>
      <c r="T1098" t="s">
        <v>3603</v>
      </c>
    </row>
    <row r="1099" spans="1:21" x14ac:dyDescent="0.3">
      <c r="A1099" t="s">
        <v>3604</v>
      </c>
      <c r="B1099" t="s">
        <v>76</v>
      </c>
      <c r="C1099" t="s">
        <v>536</v>
      </c>
      <c r="D1099" t="s">
        <v>19</v>
      </c>
      <c r="E1099" t="s">
        <v>198</v>
      </c>
      <c r="F1099" s="3">
        <v>45941</v>
      </c>
      <c r="G1099" s="3" t="str">
        <f>TEXT(Table1[[#This Row],[Date]],"dddd")</f>
        <v>Saturday</v>
      </c>
      <c r="H1099" s="3" t="str">
        <f>TEXT(Table1[[#This Row],[Date]],"mmmm")</f>
        <v>October</v>
      </c>
      <c r="I1099" s="3" t="str">
        <f>TEXT(Table1[[#This Row],[Date]],"yyyy")</f>
        <v>2025</v>
      </c>
      <c r="J1099" t="s">
        <v>3605</v>
      </c>
      <c r="K1099">
        <v>28</v>
      </c>
      <c r="L1099">
        <v>196.92</v>
      </c>
      <c r="M1099">
        <v>5513.76</v>
      </c>
      <c r="O1099" t="s">
        <v>39</v>
      </c>
      <c r="P1099" t="s">
        <v>9528</v>
      </c>
      <c r="Q1099" t="s">
        <v>31</v>
      </c>
      <c r="R1099">
        <v>1.2</v>
      </c>
      <c r="S1099" t="str">
        <f>IF(Table1[Audit_Score]&gt;3,"Excellent",IF(Table1[Audit_Score]&gt;=2,"Good","Poor"))</f>
        <v>Poor</v>
      </c>
      <c r="T1099" t="s">
        <v>3606</v>
      </c>
    </row>
    <row r="1100" spans="1:21" x14ac:dyDescent="0.3">
      <c r="A1100" t="s">
        <v>3607</v>
      </c>
      <c r="B1100" t="s">
        <v>627</v>
      </c>
      <c r="C1100" t="s">
        <v>3008</v>
      </c>
      <c r="D1100" t="s">
        <v>45</v>
      </c>
      <c r="E1100" t="s">
        <v>116</v>
      </c>
      <c r="F1100" s="3">
        <v>45734</v>
      </c>
      <c r="G1100" s="3" t="str">
        <f>TEXT(Table1[[#This Row],[Date]],"dddd")</f>
        <v>Tuesday</v>
      </c>
      <c r="H1100" s="3" t="str">
        <f>TEXT(Table1[[#This Row],[Date]],"mmmm")</f>
        <v>March</v>
      </c>
      <c r="I1100" s="3" t="str">
        <f>TEXT(Table1[[#This Row],[Date]],"yyyy")</f>
        <v>2025</v>
      </c>
      <c r="J1100" t="s">
        <v>3608</v>
      </c>
      <c r="K1100">
        <v>13</v>
      </c>
      <c r="L1100">
        <v>232.5</v>
      </c>
      <c r="M1100">
        <v>3022.5</v>
      </c>
      <c r="O1100" t="s">
        <v>48</v>
      </c>
      <c r="P1100" t="s">
        <v>9529</v>
      </c>
      <c r="Q1100" t="s">
        <v>31</v>
      </c>
      <c r="R1100">
        <v>2.8</v>
      </c>
      <c r="S1100" t="str">
        <f>IF(Table1[Audit_Score]&gt;3,"Excellent",IF(Table1[Audit_Score]&gt;=2,"Good","Poor"))</f>
        <v>Good</v>
      </c>
      <c r="T1100" t="s">
        <v>3609</v>
      </c>
      <c r="U1100" t="s">
        <v>41</v>
      </c>
    </row>
    <row r="1101" spans="1:21" x14ac:dyDescent="0.3">
      <c r="A1101" t="s">
        <v>3610</v>
      </c>
      <c r="B1101" t="s">
        <v>484</v>
      </c>
      <c r="C1101" t="s">
        <v>2232</v>
      </c>
      <c r="D1101" t="s">
        <v>78</v>
      </c>
      <c r="E1101" t="s">
        <v>79</v>
      </c>
      <c r="F1101" s="3">
        <v>45465</v>
      </c>
      <c r="G1101" s="3" t="str">
        <f>TEXT(Table1[[#This Row],[Date]],"dddd")</f>
        <v>Saturday</v>
      </c>
      <c r="H1101" s="3" t="str">
        <f>TEXT(Table1[[#This Row],[Date]],"mmmm")</f>
        <v>June</v>
      </c>
      <c r="I1101" s="3" t="str">
        <f>TEXT(Table1[[#This Row],[Date]],"yyyy")</f>
        <v>2024</v>
      </c>
      <c r="J1101" t="s">
        <v>3611</v>
      </c>
      <c r="K1101">
        <v>40</v>
      </c>
      <c r="L1101">
        <v>82.32</v>
      </c>
      <c r="M1101">
        <v>3292.8</v>
      </c>
      <c r="O1101" t="s">
        <v>48</v>
      </c>
      <c r="P1101" t="s">
        <v>9528</v>
      </c>
      <c r="Q1101" t="s">
        <v>31</v>
      </c>
      <c r="R1101">
        <v>3.1</v>
      </c>
      <c r="S1101" t="str">
        <f>IF(Table1[Audit_Score]&gt;3,"Excellent",IF(Table1[Audit_Score]&gt;=2,"Good","Poor"))</f>
        <v>Excellent</v>
      </c>
      <c r="T1101" t="s">
        <v>3612</v>
      </c>
    </row>
    <row r="1102" spans="1:21" x14ac:dyDescent="0.3">
      <c r="A1102" t="s">
        <v>3613</v>
      </c>
      <c r="B1102" t="s">
        <v>901</v>
      </c>
      <c r="C1102" t="s">
        <v>1035</v>
      </c>
      <c r="D1102" t="s">
        <v>36</v>
      </c>
      <c r="E1102" t="s">
        <v>198</v>
      </c>
      <c r="F1102" s="3">
        <v>45557</v>
      </c>
      <c r="G1102" s="3" t="str">
        <f>TEXT(Table1[[#This Row],[Date]],"dddd")</f>
        <v>Sunday</v>
      </c>
      <c r="H1102" s="3" t="str">
        <f>TEXT(Table1[[#This Row],[Date]],"mmmm")</f>
        <v>September</v>
      </c>
      <c r="I1102" s="3" t="str">
        <f>TEXT(Table1[[#This Row],[Date]],"yyyy")</f>
        <v>2024</v>
      </c>
      <c r="J1102" t="s">
        <v>1929</v>
      </c>
      <c r="K1102">
        <v>11</v>
      </c>
      <c r="L1102">
        <v>62.04</v>
      </c>
      <c r="M1102">
        <v>682.44</v>
      </c>
      <c r="O1102" t="s">
        <v>22</v>
      </c>
      <c r="P1102" t="s">
        <v>9528</v>
      </c>
      <c r="Q1102" t="s">
        <v>31</v>
      </c>
      <c r="R1102">
        <v>3.6</v>
      </c>
      <c r="S1102" t="str">
        <f>IF(Table1[Audit_Score]&gt;3,"Excellent",IF(Table1[Audit_Score]&gt;=2,"Good","Poor"))</f>
        <v>Excellent</v>
      </c>
      <c r="T1102" t="s">
        <v>3614</v>
      </c>
    </row>
    <row r="1103" spans="1:21" x14ac:dyDescent="0.3">
      <c r="A1103" t="s">
        <v>3615</v>
      </c>
      <c r="B1103" t="s">
        <v>376</v>
      </c>
      <c r="C1103" t="s">
        <v>2311</v>
      </c>
      <c r="D1103" t="s">
        <v>78</v>
      </c>
      <c r="E1103" t="s">
        <v>132</v>
      </c>
      <c r="F1103" s="3">
        <v>45649</v>
      </c>
      <c r="G1103" s="3" t="str">
        <f>TEXT(Table1[[#This Row],[Date]],"dddd")</f>
        <v>Monday</v>
      </c>
      <c r="H1103" s="3" t="str">
        <f>TEXT(Table1[[#This Row],[Date]],"mmmm")</f>
        <v>December</v>
      </c>
      <c r="I1103" s="3" t="str">
        <f>TEXT(Table1[[#This Row],[Date]],"yyyy")</f>
        <v>2024</v>
      </c>
      <c r="J1103" t="s">
        <v>1909</v>
      </c>
      <c r="K1103">
        <v>24</v>
      </c>
      <c r="L1103">
        <v>161.1</v>
      </c>
      <c r="M1103">
        <v>3866.4</v>
      </c>
      <c r="O1103" t="s">
        <v>48</v>
      </c>
      <c r="P1103" t="s">
        <v>9529</v>
      </c>
      <c r="Q1103" t="s">
        <v>31</v>
      </c>
      <c r="R1103">
        <v>4.9000000000000004</v>
      </c>
      <c r="S1103" t="str">
        <f>IF(Table1[Audit_Score]&gt;3,"Excellent",IF(Table1[Audit_Score]&gt;=2,"Good","Poor"))</f>
        <v>Excellent</v>
      </c>
      <c r="T1103" t="s">
        <v>3616</v>
      </c>
    </row>
    <row r="1104" spans="1:21" x14ac:dyDescent="0.3">
      <c r="A1104" t="s">
        <v>3617</v>
      </c>
      <c r="B1104" t="s">
        <v>202</v>
      </c>
      <c r="C1104" t="s">
        <v>1464</v>
      </c>
      <c r="D1104" t="s">
        <v>36</v>
      </c>
      <c r="E1104" t="s">
        <v>209</v>
      </c>
      <c r="F1104" s="3">
        <v>45573</v>
      </c>
      <c r="G1104" s="3" t="str">
        <f>TEXT(Table1[[#This Row],[Date]],"dddd")</f>
        <v>Tuesday</v>
      </c>
      <c r="H1104" s="3" t="str">
        <f>TEXT(Table1[[#This Row],[Date]],"mmmm")</f>
        <v>October</v>
      </c>
      <c r="I1104" s="3" t="str">
        <f>TEXT(Table1[[#This Row],[Date]],"yyyy")</f>
        <v>2024</v>
      </c>
      <c r="J1104" t="s">
        <v>786</v>
      </c>
      <c r="K1104">
        <v>44</v>
      </c>
      <c r="L1104">
        <v>8.49</v>
      </c>
      <c r="M1104">
        <v>373.56</v>
      </c>
      <c r="O1104" t="s">
        <v>39</v>
      </c>
      <c r="P1104" t="s">
        <v>9528</v>
      </c>
      <c r="Q1104" t="s">
        <v>31</v>
      </c>
      <c r="R1104">
        <v>3.5</v>
      </c>
      <c r="S1104" t="str">
        <f>IF(Table1[Audit_Score]&gt;3,"Excellent",IF(Table1[Audit_Score]&gt;=2,"Good","Poor"))</f>
        <v>Excellent</v>
      </c>
      <c r="T1104" t="s">
        <v>3618</v>
      </c>
    </row>
    <row r="1105" spans="1:21" x14ac:dyDescent="0.3">
      <c r="A1105" t="s">
        <v>3619</v>
      </c>
      <c r="B1105" t="s">
        <v>1978</v>
      </c>
      <c r="C1105" t="s">
        <v>1733</v>
      </c>
      <c r="D1105" t="s">
        <v>19</v>
      </c>
      <c r="E1105" t="s">
        <v>198</v>
      </c>
      <c r="F1105" s="3">
        <v>45768</v>
      </c>
      <c r="G1105" s="3" t="str">
        <f>TEXT(Table1[[#This Row],[Date]],"dddd")</f>
        <v>Monday</v>
      </c>
      <c r="H1105" s="3" t="str">
        <f>TEXT(Table1[[#This Row],[Date]],"mmmm")</f>
        <v>April</v>
      </c>
      <c r="I1105" s="3" t="str">
        <f>TEXT(Table1[[#This Row],[Date]],"yyyy")</f>
        <v>2025</v>
      </c>
      <c r="J1105" t="s">
        <v>3620</v>
      </c>
      <c r="K1105">
        <v>39</v>
      </c>
      <c r="L1105">
        <v>165.95</v>
      </c>
      <c r="M1105">
        <v>6472.05</v>
      </c>
      <c r="O1105" t="s">
        <v>48</v>
      </c>
      <c r="P1105" t="s">
        <v>9529</v>
      </c>
      <c r="Q1105" t="s">
        <v>31</v>
      </c>
      <c r="R1105">
        <v>2</v>
      </c>
      <c r="S1105" t="str">
        <f>IF(Table1[Audit_Score]&gt;3,"Excellent",IF(Table1[Audit_Score]&gt;=2,"Good","Poor"))</f>
        <v>Good</v>
      </c>
      <c r="T1105" t="s">
        <v>3621</v>
      </c>
    </row>
    <row r="1106" spans="1:21" x14ac:dyDescent="0.3">
      <c r="A1106" t="s">
        <v>3622</v>
      </c>
      <c r="B1106" t="s">
        <v>1382</v>
      </c>
      <c r="C1106" t="s">
        <v>1343</v>
      </c>
      <c r="D1106" t="s">
        <v>45</v>
      </c>
      <c r="E1106" t="s">
        <v>46</v>
      </c>
      <c r="F1106" s="3">
        <v>45721</v>
      </c>
      <c r="G1106" s="3" t="str">
        <f>TEXT(Table1[[#This Row],[Date]],"dddd")</f>
        <v>Wednesday</v>
      </c>
      <c r="H1106" s="3" t="str">
        <f>TEXT(Table1[[#This Row],[Date]],"mmmm")</f>
        <v>March</v>
      </c>
      <c r="I1106" s="3" t="str">
        <f>TEXT(Table1[[#This Row],[Date]],"yyyy")</f>
        <v>2025</v>
      </c>
      <c r="J1106" t="s">
        <v>3623</v>
      </c>
      <c r="K1106">
        <v>32</v>
      </c>
      <c r="L1106">
        <v>135.49</v>
      </c>
      <c r="M1106">
        <v>4335.68</v>
      </c>
      <c r="O1106" t="s">
        <v>48</v>
      </c>
      <c r="P1106" t="s">
        <v>9529</v>
      </c>
      <c r="Q1106" t="s">
        <v>87</v>
      </c>
      <c r="R1106">
        <v>2</v>
      </c>
      <c r="S1106" t="str">
        <f>IF(Table1[Audit_Score]&gt;3,"Excellent",IF(Table1[Audit_Score]&gt;=2,"Good","Poor"))</f>
        <v>Good</v>
      </c>
      <c r="T1106" t="s">
        <v>3624</v>
      </c>
    </row>
    <row r="1107" spans="1:21" x14ac:dyDescent="0.3">
      <c r="A1107" t="s">
        <v>3625</v>
      </c>
      <c r="B1107" t="s">
        <v>1099</v>
      </c>
      <c r="C1107" t="s">
        <v>1928</v>
      </c>
      <c r="D1107" t="s">
        <v>36</v>
      </c>
      <c r="E1107" t="s">
        <v>72</v>
      </c>
      <c r="F1107" s="3">
        <v>45716</v>
      </c>
      <c r="G1107" s="3" t="str">
        <f>TEXT(Table1[[#This Row],[Date]],"dddd")</f>
        <v>Friday</v>
      </c>
      <c r="H1107" s="3" t="str">
        <f>TEXT(Table1[[#This Row],[Date]],"mmmm")</f>
        <v>February</v>
      </c>
      <c r="I1107" s="3" t="str">
        <f>TEXT(Table1[[#This Row],[Date]],"yyyy")</f>
        <v>2025</v>
      </c>
      <c r="J1107" t="s">
        <v>916</v>
      </c>
      <c r="K1107">
        <v>1</v>
      </c>
      <c r="L1107">
        <v>357.78</v>
      </c>
      <c r="M1107">
        <v>357.78</v>
      </c>
      <c r="O1107" t="s">
        <v>22</v>
      </c>
      <c r="P1107" t="s">
        <v>9528</v>
      </c>
      <c r="Q1107" t="s">
        <v>23</v>
      </c>
      <c r="R1107">
        <v>2.1</v>
      </c>
      <c r="S1107" t="str">
        <f>IF(Table1[Audit_Score]&gt;3,"Excellent",IF(Table1[Audit_Score]&gt;=2,"Good","Poor"))</f>
        <v>Good</v>
      </c>
      <c r="T1107" t="s">
        <v>3626</v>
      </c>
      <c r="U1107" t="s">
        <v>41</v>
      </c>
    </row>
    <row r="1108" spans="1:21" x14ac:dyDescent="0.3">
      <c r="A1108" t="s">
        <v>3627</v>
      </c>
      <c r="B1108" t="s">
        <v>1347</v>
      </c>
      <c r="C1108" t="s">
        <v>35</v>
      </c>
      <c r="D1108" t="s">
        <v>36</v>
      </c>
      <c r="E1108" t="s">
        <v>37</v>
      </c>
      <c r="F1108" s="3">
        <v>45695</v>
      </c>
      <c r="G1108" s="3" t="str">
        <f>TEXT(Table1[[#This Row],[Date]],"dddd")</f>
        <v>Friday</v>
      </c>
      <c r="H1108" s="3" t="str">
        <f>TEXT(Table1[[#This Row],[Date]],"mmmm")</f>
        <v>February</v>
      </c>
      <c r="I1108" s="3" t="str">
        <f>TEXT(Table1[[#This Row],[Date]],"yyyy")</f>
        <v>2025</v>
      </c>
      <c r="J1108" t="s">
        <v>330</v>
      </c>
      <c r="K1108">
        <v>19</v>
      </c>
      <c r="L1108">
        <v>243.62</v>
      </c>
      <c r="M1108">
        <v>4628.78</v>
      </c>
      <c r="O1108" t="s">
        <v>105</v>
      </c>
      <c r="P1108" t="s">
        <v>9529</v>
      </c>
      <c r="Q1108" t="s">
        <v>31</v>
      </c>
      <c r="R1108">
        <v>3.2</v>
      </c>
      <c r="S1108" t="str">
        <f>IF(Table1[Audit_Score]&gt;3,"Excellent",IF(Table1[Audit_Score]&gt;=2,"Good","Poor"))</f>
        <v>Excellent</v>
      </c>
      <c r="T1108" t="s">
        <v>3628</v>
      </c>
      <c r="U1108" t="s">
        <v>41</v>
      </c>
    </row>
    <row r="1109" spans="1:21" x14ac:dyDescent="0.3">
      <c r="A1109" t="s">
        <v>3629</v>
      </c>
      <c r="B1109" t="s">
        <v>581</v>
      </c>
      <c r="C1109" t="s">
        <v>665</v>
      </c>
      <c r="D1109" t="s">
        <v>36</v>
      </c>
      <c r="E1109" t="s">
        <v>198</v>
      </c>
      <c r="F1109" s="3">
        <v>45557</v>
      </c>
      <c r="G1109" s="3" t="str">
        <f>TEXT(Table1[[#This Row],[Date]],"dddd")</f>
        <v>Sunday</v>
      </c>
      <c r="H1109" s="3" t="str">
        <f>TEXT(Table1[[#This Row],[Date]],"mmmm")</f>
        <v>September</v>
      </c>
      <c r="I1109" s="3" t="str">
        <f>TEXT(Table1[[#This Row],[Date]],"yyyy")</f>
        <v>2024</v>
      </c>
      <c r="J1109" t="s">
        <v>3016</v>
      </c>
      <c r="K1109">
        <v>32</v>
      </c>
      <c r="L1109">
        <v>203.66</v>
      </c>
      <c r="M1109">
        <v>6517.12</v>
      </c>
      <c r="O1109" t="s">
        <v>67</v>
      </c>
      <c r="P1109" t="s">
        <v>9528</v>
      </c>
      <c r="Q1109" t="s">
        <v>23</v>
      </c>
      <c r="R1109">
        <v>3.9</v>
      </c>
      <c r="S1109" t="str">
        <f>IF(Table1[Audit_Score]&gt;3,"Excellent",IF(Table1[Audit_Score]&gt;=2,"Good","Poor"))</f>
        <v>Excellent</v>
      </c>
      <c r="T1109" t="s">
        <v>3630</v>
      </c>
    </row>
    <row r="1110" spans="1:21" x14ac:dyDescent="0.3">
      <c r="A1110" t="s">
        <v>3631</v>
      </c>
      <c r="B1110" t="s">
        <v>120</v>
      </c>
      <c r="C1110" t="s">
        <v>670</v>
      </c>
      <c r="D1110" t="s">
        <v>19</v>
      </c>
      <c r="E1110" t="s">
        <v>28</v>
      </c>
      <c r="F1110" s="3">
        <v>45887</v>
      </c>
      <c r="G1110" s="3" t="str">
        <f>TEXT(Table1[[#This Row],[Date]],"dddd")</f>
        <v>Monday</v>
      </c>
      <c r="H1110" s="3" t="str">
        <f>TEXT(Table1[[#This Row],[Date]],"mmmm")</f>
        <v>August</v>
      </c>
      <c r="I1110" s="3" t="str">
        <f>TEXT(Table1[[#This Row],[Date]],"yyyy")</f>
        <v>2025</v>
      </c>
      <c r="J1110" t="s">
        <v>3632</v>
      </c>
      <c r="K1110">
        <v>17</v>
      </c>
      <c r="L1110">
        <v>242.94</v>
      </c>
      <c r="M1110">
        <v>4129.9799999999996</v>
      </c>
      <c r="O1110" t="s">
        <v>67</v>
      </c>
      <c r="P1110" t="s">
        <v>9528</v>
      </c>
      <c r="Q1110" t="s">
        <v>87</v>
      </c>
      <c r="R1110">
        <v>3.4</v>
      </c>
      <c r="S1110" t="str">
        <f>IF(Table1[Audit_Score]&gt;3,"Excellent",IF(Table1[Audit_Score]&gt;=2,"Good","Poor"))</f>
        <v>Excellent</v>
      </c>
      <c r="T1110" t="s">
        <v>3633</v>
      </c>
    </row>
    <row r="1111" spans="1:21" x14ac:dyDescent="0.3">
      <c r="A1111" t="s">
        <v>3634</v>
      </c>
      <c r="B1111" t="s">
        <v>164</v>
      </c>
      <c r="C1111" t="s">
        <v>3171</v>
      </c>
      <c r="D1111" t="s">
        <v>36</v>
      </c>
      <c r="E1111" t="s">
        <v>198</v>
      </c>
      <c r="F1111" s="3">
        <v>45526</v>
      </c>
      <c r="G1111" s="3" t="str">
        <f>TEXT(Table1[[#This Row],[Date]],"dddd")</f>
        <v>Thursday</v>
      </c>
      <c r="H1111" s="3" t="str">
        <f>TEXT(Table1[[#This Row],[Date]],"mmmm")</f>
        <v>August</v>
      </c>
      <c r="I1111" s="3" t="str">
        <f>TEXT(Table1[[#This Row],[Date]],"yyyy")</f>
        <v>2024</v>
      </c>
      <c r="J1111" t="s">
        <v>3635</v>
      </c>
      <c r="K1111">
        <v>44</v>
      </c>
      <c r="L1111">
        <v>129.07</v>
      </c>
      <c r="M1111">
        <v>5679.08</v>
      </c>
      <c r="O1111" t="s">
        <v>30</v>
      </c>
      <c r="P1111" t="s">
        <v>9528</v>
      </c>
      <c r="Q1111" t="s">
        <v>31</v>
      </c>
      <c r="R1111">
        <v>3.8</v>
      </c>
      <c r="S1111" t="str">
        <f>IF(Table1[Audit_Score]&gt;3,"Excellent",IF(Table1[Audit_Score]&gt;=2,"Good","Poor"))</f>
        <v>Excellent</v>
      </c>
      <c r="T1111" t="s">
        <v>3636</v>
      </c>
    </row>
    <row r="1112" spans="1:21" x14ac:dyDescent="0.3">
      <c r="A1112" t="s">
        <v>3637</v>
      </c>
      <c r="B1112" t="s">
        <v>963</v>
      </c>
      <c r="C1112" t="s">
        <v>810</v>
      </c>
      <c r="D1112" t="s">
        <v>58</v>
      </c>
      <c r="E1112" t="s">
        <v>154</v>
      </c>
      <c r="F1112" s="3">
        <v>45321</v>
      </c>
      <c r="G1112" s="3" t="str">
        <f>TEXT(Table1[[#This Row],[Date]],"dddd")</f>
        <v>Tuesday</v>
      </c>
      <c r="H1112" s="3" t="str">
        <f>TEXT(Table1[[#This Row],[Date]],"mmmm")</f>
        <v>January</v>
      </c>
      <c r="I1112" s="3" t="str">
        <f>TEXT(Table1[[#This Row],[Date]],"yyyy")</f>
        <v>2024</v>
      </c>
      <c r="J1112" t="s">
        <v>3638</v>
      </c>
      <c r="K1112">
        <v>49</v>
      </c>
      <c r="L1112">
        <v>183.98</v>
      </c>
      <c r="M1112">
        <v>9015.02</v>
      </c>
      <c r="O1112" t="s">
        <v>48</v>
      </c>
      <c r="P1112" t="s">
        <v>9528</v>
      </c>
      <c r="Q1112" t="s">
        <v>31</v>
      </c>
      <c r="R1112">
        <v>2.9</v>
      </c>
      <c r="S1112" t="str">
        <f>IF(Table1[Audit_Score]&gt;3,"Excellent",IF(Table1[Audit_Score]&gt;=2,"Good","Poor"))</f>
        <v>Good</v>
      </c>
      <c r="T1112" t="s">
        <v>3639</v>
      </c>
      <c r="U1112" t="s">
        <v>41</v>
      </c>
    </row>
    <row r="1113" spans="1:21" x14ac:dyDescent="0.3">
      <c r="A1113" t="s">
        <v>3640</v>
      </c>
      <c r="B1113" t="s">
        <v>1001</v>
      </c>
      <c r="C1113" t="s">
        <v>1429</v>
      </c>
      <c r="D1113" t="s">
        <v>45</v>
      </c>
      <c r="E1113" t="s">
        <v>46</v>
      </c>
      <c r="F1113" s="3">
        <v>45891</v>
      </c>
      <c r="G1113" s="3" t="str">
        <f>TEXT(Table1[[#This Row],[Date]],"dddd")</f>
        <v>Friday</v>
      </c>
      <c r="H1113" s="3" t="str">
        <f>TEXT(Table1[[#This Row],[Date]],"mmmm")</f>
        <v>August</v>
      </c>
      <c r="I1113" s="3" t="str">
        <f>TEXT(Table1[[#This Row],[Date]],"yyyy")</f>
        <v>2025</v>
      </c>
      <c r="J1113" t="s">
        <v>3641</v>
      </c>
      <c r="K1113">
        <v>37</v>
      </c>
      <c r="L1113">
        <v>15.37</v>
      </c>
      <c r="M1113">
        <v>568.69000000000005</v>
      </c>
      <c r="O1113" t="s">
        <v>39</v>
      </c>
      <c r="P1113" t="s">
        <v>9528</v>
      </c>
      <c r="Q1113" t="s">
        <v>31</v>
      </c>
      <c r="R1113">
        <v>2</v>
      </c>
      <c r="S1113" t="str">
        <f>IF(Table1[Audit_Score]&gt;3,"Excellent",IF(Table1[Audit_Score]&gt;=2,"Good","Poor"))</f>
        <v>Good</v>
      </c>
      <c r="T1113" t="s">
        <v>3642</v>
      </c>
      <c r="U1113" t="s">
        <v>41</v>
      </c>
    </row>
    <row r="1114" spans="1:21" x14ac:dyDescent="0.3">
      <c r="A1114" t="s">
        <v>3643</v>
      </c>
      <c r="B1114" t="s">
        <v>207</v>
      </c>
      <c r="C1114" t="s">
        <v>2961</v>
      </c>
      <c r="D1114" t="s">
        <v>45</v>
      </c>
      <c r="E1114" t="s">
        <v>116</v>
      </c>
      <c r="F1114" s="3">
        <v>45665</v>
      </c>
      <c r="G1114" s="3" t="str">
        <f>TEXT(Table1[[#This Row],[Date]],"dddd")</f>
        <v>Wednesday</v>
      </c>
      <c r="H1114" s="3" t="str">
        <f>TEXT(Table1[[#This Row],[Date]],"mmmm")</f>
        <v>January</v>
      </c>
      <c r="I1114" s="3" t="str">
        <f>TEXT(Table1[[#This Row],[Date]],"yyyy")</f>
        <v>2025</v>
      </c>
      <c r="J1114" t="s">
        <v>3644</v>
      </c>
      <c r="K1114">
        <v>32</v>
      </c>
      <c r="L1114">
        <v>333.42</v>
      </c>
      <c r="M1114">
        <v>10669.44</v>
      </c>
      <c r="O1114" t="s">
        <v>22</v>
      </c>
      <c r="P1114" t="s">
        <v>9529</v>
      </c>
      <c r="Q1114" t="s">
        <v>31</v>
      </c>
      <c r="R1114">
        <v>1.8</v>
      </c>
      <c r="S1114" t="str">
        <f>IF(Table1[Audit_Score]&gt;3,"Excellent",IF(Table1[Audit_Score]&gt;=2,"Good","Poor"))</f>
        <v>Poor</v>
      </c>
      <c r="T1114" t="s">
        <v>3645</v>
      </c>
      <c r="U1114" t="s">
        <v>41</v>
      </c>
    </row>
    <row r="1115" spans="1:21" x14ac:dyDescent="0.3">
      <c r="A1115" t="s">
        <v>3646</v>
      </c>
      <c r="B1115" t="s">
        <v>389</v>
      </c>
      <c r="C1115" t="s">
        <v>2085</v>
      </c>
      <c r="D1115" t="s">
        <v>36</v>
      </c>
      <c r="E1115" t="s">
        <v>85</v>
      </c>
      <c r="F1115" s="3">
        <v>45383</v>
      </c>
      <c r="G1115" s="3" t="str">
        <f>TEXT(Table1[[#This Row],[Date]],"dddd")</f>
        <v>Monday</v>
      </c>
      <c r="H1115" s="3" t="str">
        <f>TEXT(Table1[[#This Row],[Date]],"mmmm")</f>
        <v>April</v>
      </c>
      <c r="I1115" s="3" t="str">
        <f>TEXT(Table1[[#This Row],[Date]],"yyyy")</f>
        <v>2024</v>
      </c>
      <c r="J1115" t="s">
        <v>2218</v>
      </c>
      <c r="K1115">
        <v>0</v>
      </c>
      <c r="L1115">
        <v>195.94</v>
      </c>
      <c r="M1115">
        <v>4898.5</v>
      </c>
      <c r="O1115" t="s">
        <v>39</v>
      </c>
      <c r="P1115" t="s">
        <v>9528</v>
      </c>
      <c r="Q1115" t="s">
        <v>31</v>
      </c>
      <c r="R1115">
        <v>3.3</v>
      </c>
      <c r="S1115" t="str">
        <f>IF(Table1[Audit_Score]&gt;3,"Excellent",IF(Table1[Audit_Score]&gt;=2,"Good","Poor"))</f>
        <v>Excellent</v>
      </c>
      <c r="T1115" t="s">
        <v>3647</v>
      </c>
      <c r="U1115" t="s">
        <v>41</v>
      </c>
    </row>
    <row r="1116" spans="1:21" x14ac:dyDescent="0.3">
      <c r="A1116" t="s">
        <v>3648</v>
      </c>
      <c r="B1116" t="s">
        <v>1115</v>
      </c>
      <c r="C1116" t="s">
        <v>1733</v>
      </c>
      <c r="D1116" t="s">
        <v>19</v>
      </c>
      <c r="E1116" t="s">
        <v>198</v>
      </c>
      <c r="F1116" s="3">
        <v>45901</v>
      </c>
      <c r="G1116" s="3" t="str">
        <f>TEXT(Table1[[#This Row],[Date]],"dddd")</f>
        <v>Monday</v>
      </c>
      <c r="H1116" s="3" t="str">
        <f>TEXT(Table1[[#This Row],[Date]],"mmmm")</f>
        <v>September</v>
      </c>
      <c r="I1116" s="3" t="str">
        <f>TEXT(Table1[[#This Row],[Date]],"yyyy")</f>
        <v>2025</v>
      </c>
      <c r="J1116" t="s">
        <v>3649</v>
      </c>
      <c r="K1116">
        <v>43</v>
      </c>
      <c r="L1116">
        <v>414.67</v>
      </c>
      <c r="M1116">
        <v>17830.810000000001</v>
      </c>
      <c r="O1116" t="s">
        <v>48</v>
      </c>
      <c r="P1116" t="s">
        <v>9528</v>
      </c>
      <c r="Q1116" t="s">
        <v>31</v>
      </c>
      <c r="R1116">
        <v>4.2</v>
      </c>
      <c r="S1116" t="str">
        <f>IF(Table1[Audit_Score]&gt;3,"Excellent",IF(Table1[Audit_Score]&gt;=2,"Good","Poor"))</f>
        <v>Excellent</v>
      </c>
      <c r="T1116" t="s">
        <v>3650</v>
      </c>
      <c r="U1116" t="s">
        <v>41</v>
      </c>
    </row>
    <row r="1117" spans="1:21" x14ac:dyDescent="0.3">
      <c r="A1117" t="s">
        <v>3651</v>
      </c>
      <c r="B1117" t="s">
        <v>1849</v>
      </c>
      <c r="C1117" t="s">
        <v>1361</v>
      </c>
      <c r="D1117" t="str">
        <f>VLOOKUP(Table1[[#This Row],[City]],Store_Info!C:D,2,0)</f>
        <v>Delta</v>
      </c>
      <c r="E1117" t="s">
        <v>244</v>
      </c>
      <c r="F1117" s="3">
        <v>45566</v>
      </c>
      <c r="G1117" s="3" t="str">
        <f>TEXT(Table1[[#This Row],[Date]],"dddd")</f>
        <v>Tuesday</v>
      </c>
      <c r="H1117" s="3" t="str">
        <f>TEXT(Table1[[#This Row],[Date]],"mmmm")</f>
        <v>October</v>
      </c>
      <c r="I1117" s="3" t="str">
        <f>TEXT(Table1[[#This Row],[Date]],"yyyy")</f>
        <v>2024</v>
      </c>
      <c r="J1117" t="s">
        <v>2405</v>
      </c>
      <c r="K1117">
        <v>21</v>
      </c>
      <c r="L1117">
        <v>196.08</v>
      </c>
      <c r="M1117">
        <v>4117.68</v>
      </c>
      <c r="O1117" t="s">
        <v>48</v>
      </c>
      <c r="P1117" t="s">
        <v>9529</v>
      </c>
      <c r="Q1117" t="s">
        <v>31</v>
      </c>
      <c r="R1117">
        <v>2.7</v>
      </c>
      <c r="S1117" t="str">
        <f>IF(Table1[Audit_Score]&gt;3,"Excellent",IF(Table1[Audit_Score]&gt;=2,"Good","Poor"))</f>
        <v>Good</v>
      </c>
      <c r="T1117" t="s">
        <v>3652</v>
      </c>
    </row>
    <row r="1118" spans="1:21" x14ac:dyDescent="0.3">
      <c r="A1118" t="s">
        <v>3653</v>
      </c>
      <c r="B1118" t="s">
        <v>3654</v>
      </c>
      <c r="C1118" t="s">
        <v>1514</v>
      </c>
      <c r="D1118" t="s">
        <v>58</v>
      </c>
      <c r="E1118" t="s">
        <v>181</v>
      </c>
      <c r="F1118" s="3">
        <v>45785</v>
      </c>
      <c r="G1118" s="3" t="str">
        <f>TEXT(Table1[[#This Row],[Date]],"dddd")</f>
        <v>Thursday</v>
      </c>
      <c r="H1118" s="3" t="str">
        <f>TEXT(Table1[[#This Row],[Date]],"mmmm")</f>
        <v>May</v>
      </c>
      <c r="I1118" s="3" t="str">
        <f>TEXT(Table1[[#This Row],[Date]],"yyyy")</f>
        <v>2025</v>
      </c>
      <c r="J1118" t="s">
        <v>1730</v>
      </c>
      <c r="K1118">
        <v>17</v>
      </c>
      <c r="L1118">
        <v>141.66</v>
      </c>
      <c r="M1118">
        <v>2408.2199999999998</v>
      </c>
      <c r="O1118" t="s">
        <v>48</v>
      </c>
      <c r="P1118" t="s">
        <v>9528</v>
      </c>
      <c r="Q1118" t="s">
        <v>31</v>
      </c>
      <c r="R1118">
        <v>4.8</v>
      </c>
      <c r="S1118" t="str">
        <f>IF(Table1[Audit_Score]&gt;3,"Excellent",IF(Table1[Audit_Score]&gt;=2,"Good","Poor"))</f>
        <v>Excellent</v>
      </c>
      <c r="T1118" t="s">
        <v>3655</v>
      </c>
    </row>
    <row r="1119" spans="1:21" x14ac:dyDescent="0.3">
      <c r="A1119" t="s">
        <v>3656</v>
      </c>
      <c r="B1119" t="s">
        <v>1199</v>
      </c>
      <c r="C1119" t="s">
        <v>408</v>
      </c>
      <c r="D1119" t="s">
        <v>19</v>
      </c>
      <c r="E1119" t="s">
        <v>28</v>
      </c>
      <c r="F1119" s="3">
        <v>45592</v>
      </c>
      <c r="G1119" s="3" t="str">
        <f>TEXT(Table1[[#This Row],[Date]],"dddd")</f>
        <v>Sunday</v>
      </c>
      <c r="H1119" s="3" t="str">
        <f>TEXT(Table1[[#This Row],[Date]],"mmmm")</f>
        <v>October</v>
      </c>
      <c r="I1119" s="3" t="str">
        <f>TEXT(Table1[[#This Row],[Date]],"yyyy")</f>
        <v>2024</v>
      </c>
      <c r="J1119" t="s">
        <v>1893</v>
      </c>
      <c r="K1119">
        <v>9</v>
      </c>
      <c r="L1119">
        <v>255.63</v>
      </c>
      <c r="M1119">
        <v>2300.67</v>
      </c>
      <c r="O1119" t="s">
        <v>22</v>
      </c>
      <c r="P1119" t="s">
        <v>9528</v>
      </c>
      <c r="Q1119" t="s">
        <v>31</v>
      </c>
      <c r="R1119">
        <v>1.1000000000000001</v>
      </c>
      <c r="S1119" t="str">
        <f>IF(Table1[Audit_Score]&gt;3,"Excellent",IF(Table1[Audit_Score]&gt;=2,"Good","Poor"))</f>
        <v>Poor</v>
      </c>
      <c r="T1119" t="s">
        <v>3657</v>
      </c>
    </row>
    <row r="1120" spans="1:21" x14ac:dyDescent="0.3">
      <c r="A1120" t="s">
        <v>3658</v>
      </c>
      <c r="B1120" t="s">
        <v>1871</v>
      </c>
      <c r="C1120" t="s">
        <v>3084</v>
      </c>
      <c r="D1120" t="s">
        <v>78</v>
      </c>
      <c r="E1120" t="s">
        <v>122</v>
      </c>
      <c r="F1120" s="3">
        <v>45419</v>
      </c>
      <c r="G1120" s="3" t="str">
        <f>TEXT(Table1[[#This Row],[Date]],"dddd")</f>
        <v>Tuesday</v>
      </c>
      <c r="H1120" s="3" t="str">
        <f>TEXT(Table1[[#This Row],[Date]],"mmmm")</f>
        <v>May</v>
      </c>
      <c r="I1120" s="3" t="str">
        <f>TEXT(Table1[[#This Row],[Date]],"yyyy")</f>
        <v>2024</v>
      </c>
      <c r="J1120" t="s">
        <v>3659</v>
      </c>
      <c r="K1120">
        <v>0</v>
      </c>
      <c r="L1120">
        <v>38.020000000000003</v>
      </c>
      <c r="M1120" s="5">
        <v>0</v>
      </c>
      <c r="N1120" t="s">
        <v>9532</v>
      </c>
      <c r="O1120" t="s">
        <v>67</v>
      </c>
      <c r="P1120" t="s">
        <v>9528</v>
      </c>
      <c r="Q1120" t="s">
        <v>87</v>
      </c>
      <c r="R1120">
        <v>3.7</v>
      </c>
      <c r="S1120" t="str">
        <f>IF(Table1[Audit_Score]&gt;3,"Excellent",IF(Table1[Audit_Score]&gt;=2,"Good","Poor"))</f>
        <v>Excellent</v>
      </c>
      <c r="T1120" t="s">
        <v>3660</v>
      </c>
    </row>
    <row r="1121" spans="1:21" x14ac:dyDescent="0.3">
      <c r="A1121" t="s">
        <v>3661</v>
      </c>
      <c r="B1121" t="s">
        <v>1760</v>
      </c>
      <c r="C1121" t="s">
        <v>1780</v>
      </c>
      <c r="D1121" t="s">
        <v>58</v>
      </c>
      <c r="E1121" t="s">
        <v>154</v>
      </c>
      <c r="F1121" s="3">
        <v>45390</v>
      </c>
      <c r="G1121" s="3" t="str">
        <f>TEXT(Table1[[#This Row],[Date]],"dddd")</f>
        <v>Monday</v>
      </c>
      <c r="H1121" s="3" t="str">
        <f>TEXT(Table1[[#This Row],[Date]],"mmmm")</f>
        <v>April</v>
      </c>
      <c r="I1121" s="3" t="str">
        <f>TEXT(Table1[[#This Row],[Date]],"yyyy")</f>
        <v>2024</v>
      </c>
      <c r="J1121" t="s">
        <v>1868</v>
      </c>
      <c r="K1121">
        <v>48</v>
      </c>
      <c r="L1121">
        <v>296.73</v>
      </c>
      <c r="M1121">
        <v>14243.04</v>
      </c>
      <c r="O1121" t="s">
        <v>22</v>
      </c>
      <c r="P1121" t="s">
        <v>9529</v>
      </c>
      <c r="Q1121" t="s">
        <v>23</v>
      </c>
      <c r="R1121">
        <v>4.5</v>
      </c>
      <c r="S1121" t="str">
        <f>IF(Table1[Audit_Score]&gt;3,"Excellent",IF(Table1[Audit_Score]&gt;=2,"Good","Poor"))</f>
        <v>Excellent</v>
      </c>
      <c r="T1121" t="s">
        <v>3662</v>
      </c>
      <c r="U1121" t="s">
        <v>41</v>
      </c>
    </row>
    <row r="1122" spans="1:21" x14ac:dyDescent="0.3">
      <c r="A1122" t="s">
        <v>3663</v>
      </c>
      <c r="B1122" t="s">
        <v>371</v>
      </c>
      <c r="C1122" t="s">
        <v>2050</v>
      </c>
      <c r="D1122" t="s">
        <v>19</v>
      </c>
      <c r="E1122" t="s">
        <v>187</v>
      </c>
      <c r="F1122" s="3">
        <v>45306</v>
      </c>
      <c r="G1122" s="3" t="str">
        <f>TEXT(Table1[[#This Row],[Date]],"dddd")</f>
        <v>Monday</v>
      </c>
      <c r="H1122" s="3" t="str">
        <f>TEXT(Table1[[#This Row],[Date]],"mmmm")</f>
        <v>January</v>
      </c>
      <c r="I1122" s="3" t="str">
        <f>TEXT(Table1[[#This Row],[Date]],"yyyy")</f>
        <v>2024</v>
      </c>
      <c r="J1122" t="s">
        <v>2426</v>
      </c>
      <c r="K1122">
        <v>32</v>
      </c>
      <c r="L1122">
        <v>121.02</v>
      </c>
      <c r="M1122">
        <v>3872.64</v>
      </c>
      <c r="O1122" t="s">
        <v>105</v>
      </c>
      <c r="P1122" t="s">
        <v>9528</v>
      </c>
      <c r="Q1122" t="s">
        <v>23</v>
      </c>
      <c r="R1122">
        <v>2.2999999999999998</v>
      </c>
      <c r="S1122" t="str">
        <f>IF(Table1[Audit_Score]&gt;3,"Excellent",IF(Table1[Audit_Score]&gt;=2,"Good","Poor"))</f>
        <v>Good</v>
      </c>
      <c r="T1122" t="s">
        <v>3664</v>
      </c>
      <c r="U1122" t="s">
        <v>41</v>
      </c>
    </row>
    <row r="1123" spans="1:21" x14ac:dyDescent="0.3">
      <c r="A1123" t="s">
        <v>3665</v>
      </c>
      <c r="B1123" t="s">
        <v>522</v>
      </c>
      <c r="C1123" t="s">
        <v>890</v>
      </c>
      <c r="D1123" t="s">
        <v>19</v>
      </c>
      <c r="E1123" t="s">
        <v>187</v>
      </c>
      <c r="F1123" s="3">
        <v>45566</v>
      </c>
      <c r="G1123" s="3" t="str">
        <f>TEXT(Table1[[#This Row],[Date]],"dddd")</f>
        <v>Tuesday</v>
      </c>
      <c r="H1123" s="3" t="str">
        <f>TEXT(Table1[[#This Row],[Date]],"mmmm")</f>
        <v>October</v>
      </c>
      <c r="I1123" s="3" t="str">
        <f>TEXT(Table1[[#This Row],[Date]],"yyyy")</f>
        <v>2024</v>
      </c>
      <c r="J1123" t="s">
        <v>1961</v>
      </c>
      <c r="K1123">
        <v>48</v>
      </c>
      <c r="L1123">
        <v>352.96</v>
      </c>
      <c r="M1123">
        <v>16942.080000000002</v>
      </c>
      <c r="O1123" t="s">
        <v>105</v>
      </c>
      <c r="P1123" t="s">
        <v>9529</v>
      </c>
      <c r="Q1123" t="s">
        <v>31</v>
      </c>
      <c r="R1123">
        <v>1.9</v>
      </c>
      <c r="S1123" t="str">
        <f>IF(Table1[Audit_Score]&gt;3,"Excellent",IF(Table1[Audit_Score]&gt;=2,"Good","Poor"))</f>
        <v>Poor</v>
      </c>
      <c r="T1123" t="s">
        <v>3666</v>
      </c>
    </row>
    <row r="1124" spans="1:21" x14ac:dyDescent="0.3">
      <c r="A1124" t="s">
        <v>3667</v>
      </c>
      <c r="B1124" t="s">
        <v>1452</v>
      </c>
      <c r="C1124" t="s">
        <v>661</v>
      </c>
      <c r="D1124" t="s">
        <v>19</v>
      </c>
      <c r="E1124" t="s">
        <v>187</v>
      </c>
      <c r="F1124" s="3">
        <v>45807</v>
      </c>
      <c r="G1124" s="3" t="str">
        <f>TEXT(Table1[[#This Row],[Date]],"dddd")</f>
        <v>Friday</v>
      </c>
      <c r="H1124" s="3" t="str">
        <f>TEXT(Table1[[#This Row],[Date]],"mmmm")</f>
        <v>May</v>
      </c>
      <c r="I1124" s="3" t="str">
        <f>TEXT(Table1[[#This Row],[Date]],"yyyy")</f>
        <v>2025</v>
      </c>
      <c r="J1124" t="s">
        <v>1725</v>
      </c>
      <c r="K1124">
        <v>14</v>
      </c>
      <c r="L1124">
        <v>141.16999999999999</v>
      </c>
      <c r="M1124">
        <v>1976.38</v>
      </c>
      <c r="O1124" t="s">
        <v>67</v>
      </c>
      <c r="P1124" t="s">
        <v>9529</v>
      </c>
      <c r="Q1124" t="s">
        <v>23</v>
      </c>
      <c r="R1124">
        <v>3.2</v>
      </c>
      <c r="S1124" t="str">
        <f>IF(Table1[Audit_Score]&gt;3,"Excellent",IF(Table1[Audit_Score]&gt;=2,"Good","Poor"))</f>
        <v>Excellent</v>
      </c>
      <c r="T1124" t="s">
        <v>3668</v>
      </c>
    </row>
    <row r="1125" spans="1:21" x14ac:dyDescent="0.3">
      <c r="A1125" t="s">
        <v>3669</v>
      </c>
      <c r="B1125" t="s">
        <v>484</v>
      </c>
      <c r="C1125" t="s">
        <v>959</v>
      </c>
      <c r="D1125" t="s">
        <v>58</v>
      </c>
      <c r="E1125" t="s">
        <v>138</v>
      </c>
      <c r="F1125" s="3">
        <v>45653</v>
      </c>
      <c r="G1125" s="3" t="str">
        <f>TEXT(Table1[[#This Row],[Date]],"dddd")</f>
        <v>Friday</v>
      </c>
      <c r="H1125" s="3" t="str">
        <f>TEXT(Table1[[#This Row],[Date]],"mmmm")</f>
        <v>December</v>
      </c>
      <c r="I1125" s="3" t="str">
        <f>TEXT(Table1[[#This Row],[Date]],"yyyy")</f>
        <v>2024</v>
      </c>
      <c r="J1125" t="s">
        <v>93</v>
      </c>
      <c r="K1125">
        <v>11</v>
      </c>
      <c r="L1125">
        <v>392.59</v>
      </c>
      <c r="M1125">
        <v>4318.49</v>
      </c>
      <c r="O1125" t="s">
        <v>39</v>
      </c>
      <c r="P1125" t="s">
        <v>9528</v>
      </c>
      <c r="Q1125" t="s">
        <v>31</v>
      </c>
      <c r="R1125">
        <v>3.9</v>
      </c>
      <c r="S1125" t="str">
        <f>IF(Table1[Audit_Score]&gt;3,"Excellent",IF(Table1[Audit_Score]&gt;=2,"Good","Poor"))</f>
        <v>Excellent</v>
      </c>
      <c r="T1125" t="s">
        <v>3670</v>
      </c>
    </row>
    <row r="1126" spans="1:21" x14ac:dyDescent="0.3">
      <c r="A1126" t="s">
        <v>3671</v>
      </c>
      <c r="B1126" t="s">
        <v>726</v>
      </c>
      <c r="C1126" t="s">
        <v>115</v>
      </c>
      <c r="D1126" t="s">
        <v>45</v>
      </c>
      <c r="E1126" t="s">
        <v>116</v>
      </c>
      <c r="F1126" s="3">
        <v>45925</v>
      </c>
      <c r="G1126" s="3" t="str">
        <f>TEXT(Table1[[#This Row],[Date]],"dddd")</f>
        <v>Thursday</v>
      </c>
      <c r="H1126" s="3" t="str">
        <f>TEXT(Table1[[#This Row],[Date]],"mmmm")</f>
        <v>September</v>
      </c>
      <c r="I1126" s="3" t="str">
        <f>TEXT(Table1[[#This Row],[Date]],"yyyy")</f>
        <v>2025</v>
      </c>
      <c r="J1126" t="s">
        <v>811</v>
      </c>
      <c r="K1126">
        <v>28</v>
      </c>
      <c r="L1126">
        <v>106.75</v>
      </c>
      <c r="M1126">
        <v>2989</v>
      </c>
      <c r="O1126" t="s">
        <v>48</v>
      </c>
      <c r="P1126" t="s">
        <v>9528</v>
      </c>
      <c r="Q1126" t="s">
        <v>31</v>
      </c>
      <c r="R1126">
        <v>1.1000000000000001</v>
      </c>
      <c r="S1126" t="str">
        <f>IF(Table1[Audit_Score]&gt;3,"Excellent",IF(Table1[Audit_Score]&gt;=2,"Good","Poor"))</f>
        <v>Poor</v>
      </c>
      <c r="T1126" t="s">
        <v>3672</v>
      </c>
    </row>
    <row r="1127" spans="1:21" x14ac:dyDescent="0.3">
      <c r="A1127" t="s">
        <v>3673</v>
      </c>
      <c r="B1127" t="s">
        <v>228</v>
      </c>
      <c r="C1127" t="s">
        <v>1569</v>
      </c>
      <c r="D1127" t="s">
        <v>19</v>
      </c>
      <c r="E1127" t="s">
        <v>20</v>
      </c>
      <c r="F1127" s="3">
        <v>45847</v>
      </c>
      <c r="G1127" s="3" t="str">
        <f>TEXT(Table1[[#This Row],[Date]],"dddd")</f>
        <v>Wednesday</v>
      </c>
      <c r="H1127" s="3" t="str">
        <f>TEXT(Table1[[#This Row],[Date]],"mmmm")</f>
        <v>July</v>
      </c>
      <c r="I1127" s="3" t="str">
        <f>TEXT(Table1[[#This Row],[Date]],"yyyy")</f>
        <v>2025</v>
      </c>
      <c r="J1127" t="s">
        <v>847</v>
      </c>
      <c r="K1127">
        <v>15</v>
      </c>
      <c r="L1127">
        <v>202.39</v>
      </c>
      <c r="M1127">
        <v>3035.85</v>
      </c>
      <c r="O1127" t="s">
        <v>105</v>
      </c>
      <c r="P1127" t="s">
        <v>9529</v>
      </c>
      <c r="Q1127" t="s">
        <v>87</v>
      </c>
      <c r="R1127">
        <v>2.9</v>
      </c>
      <c r="S1127" t="str">
        <f>IF(Table1[Audit_Score]&gt;3,"Excellent",IF(Table1[Audit_Score]&gt;=2,"Good","Poor"))</f>
        <v>Good</v>
      </c>
      <c r="T1127" t="s">
        <v>3674</v>
      </c>
      <c r="U1127" t="s">
        <v>41</v>
      </c>
    </row>
    <row r="1128" spans="1:21" x14ac:dyDescent="0.3">
      <c r="A1128" t="s">
        <v>3675</v>
      </c>
      <c r="B1128" t="s">
        <v>2511</v>
      </c>
      <c r="C1128" t="s">
        <v>441</v>
      </c>
      <c r="D1128" t="s">
        <v>19</v>
      </c>
      <c r="E1128" t="s">
        <v>198</v>
      </c>
      <c r="F1128" s="3">
        <v>45784</v>
      </c>
      <c r="G1128" s="3" t="str">
        <f>TEXT(Table1[[#This Row],[Date]],"dddd")</f>
        <v>Wednesday</v>
      </c>
      <c r="H1128" s="3" t="str">
        <f>TEXT(Table1[[#This Row],[Date]],"mmmm")</f>
        <v>May</v>
      </c>
      <c r="I1128" s="3" t="str">
        <f>TEXT(Table1[[#This Row],[Date]],"yyyy")</f>
        <v>2025</v>
      </c>
      <c r="J1128" t="s">
        <v>2545</v>
      </c>
      <c r="K1128">
        <v>16</v>
      </c>
      <c r="L1128">
        <v>169.66</v>
      </c>
      <c r="M1128">
        <v>2714.56</v>
      </c>
      <c r="O1128" t="s">
        <v>22</v>
      </c>
      <c r="P1128" t="s">
        <v>9528</v>
      </c>
      <c r="Q1128" t="s">
        <v>87</v>
      </c>
      <c r="R1128">
        <v>1.1000000000000001</v>
      </c>
      <c r="S1128" t="str">
        <f>IF(Table1[Audit_Score]&gt;3,"Excellent",IF(Table1[Audit_Score]&gt;=2,"Good","Poor"))</f>
        <v>Poor</v>
      </c>
      <c r="T1128" t="s">
        <v>3676</v>
      </c>
    </row>
    <row r="1129" spans="1:21" x14ac:dyDescent="0.3">
      <c r="A1129" t="s">
        <v>3677</v>
      </c>
      <c r="B1129" t="s">
        <v>617</v>
      </c>
      <c r="C1129" t="s">
        <v>3141</v>
      </c>
      <c r="D1129" t="s">
        <v>78</v>
      </c>
      <c r="E1129" t="s">
        <v>103</v>
      </c>
      <c r="F1129" s="3">
        <v>45387</v>
      </c>
      <c r="G1129" s="3" t="str">
        <f>TEXT(Table1[[#This Row],[Date]],"dddd")</f>
        <v>Friday</v>
      </c>
      <c r="H1129" s="3" t="str">
        <f>TEXT(Table1[[#This Row],[Date]],"mmmm")</f>
        <v>April</v>
      </c>
      <c r="I1129" s="3" t="str">
        <f>TEXT(Table1[[#This Row],[Date]],"yyyy")</f>
        <v>2024</v>
      </c>
      <c r="J1129" t="s">
        <v>3678</v>
      </c>
      <c r="K1129">
        <v>6</v>
      </c>
      <c r="L1129">
        <v>1160.0999999999999</v>
      </c>
      <c r="M1129">
        <v>6960.6</v>
      </c>
      <c r="O1129" t="s">
        <v>39</v>
      </c>
      <c r="P1129" t="s">
        <v>9529</v>
      </c>
      <c r="Q1129" t="s">
        <v>87</v>
      </c>
      <c r="R1129">
        <v>3.6</v>
      </c>
      <c r="S1129" t="str">
        <f>IF(Table1[Audit_Score]&gt;3,"Excellent",IF(Table1[Audit_Score]&gt;=2,"Good","Poor"))</f>
        <v>Excellent</v>
      </c>
      <c r="T1129" t="s">
        <v>3679</v>
      </c>
    </row>
    <row r="1130" spans="1:21" x14ac:dyDescent="0.3">
      <c r="A1130" t="s">
        <v>3680</v>
      </c>
      <c r="B1130" t="s">
        <v>1943</v>
      </c>
      <c r="C1130" t="s">
        <v>1055</v>
      </c>
      <c r="D1130" t="s">
        <v>45</v>
      </c>
      <c r="E1130" t="s">
        <v>160</v>
      </c>
      <c r="F1130" s="3">
        <v>45972</v>
      </c>
      <c r="G1130" s="3" t="str">
        <f>TEXT(Table1[[#This Row],[Date]],"dddd")</f>
        <v>Tuesday</v>
      </c>
      <c r="H1130" s="3" t="str">
        <f>TEXT(Table1[[#This Row],[Date]],"mmmm")</f>
        <v>November</v>
      </c>
      <c r="I1130" s="3" t="str">
        <f>TEXT(Table1[[#This Row],[Date]],"yyyy")</f>
        <v>2025</v>
      </c>
      <c r="J1130" t="s">
        <v>3147</v>
      </c>
      <c r="K1130">
        <v>14</v>
      </c>
      <c r="L1130">
        <v>394.76</v>
      </c>
      <c r="M1130">
        <v>5526.64</v>
      </c>
      <c r="O1130" t="s">
        <v>39</v>
      </c>
      <c r="P1130" t="s">
        <v>9529</v>
      </c>
      <c r="Q1130" t="s">
        <v>87</v>
      </c>
      <c r="R1130">
        <v>1.9</v>
      </c>
      <c r="S1130" t="str">
        <f>IF(Table1[Audit_Score]&gt;3,"Excellent",IF(Table1[Audit_Score]&gt;=2,"Good","Poor"))</f>
        <v>Poor</v>
      </c>
      <c r="T1130" t="s">
        <v>3681</v>
      </c>
    </row>
    <row r="1131" spans="1:21" x14ac:dyDescent="0.3">
      <c r="A1131" t="s">
        <v>3682</v>
      </c>
      <c r="B1131" t="s">
        <v>1472</v>
      </c>
      <c r="C1131" t="s">
        <v>3683</v>
      </c>
      <c r="D1131" t="s">
        <v>45</v>
      </c>
      <c r="E1131" t="s">
        <v>65</v>
      </c>
      <c r="F1131" s="3">
        <v>45293</v>
      </c>
      <c r="G1131" s="3" t="str">
        <f>TEXT(Table1[[#This Row],[Date]],"dddd")</f>
        <v>Tuesday</v>
      </c>
      <c r="H1131" s="3" t="str">
        <f>TEXT(Table1[[#This Row],[Date]],"mmmm")</f>
        <v>January</v>
      </c>
      <c r="I1131" s="3" t="str">
        <f>TEXT(Table1[[#This Row],[Date]],"yyyy")</f>
        <v>2024</v>
      </c>
      <c r="J1131" t="s">
        <v>3684</v>
      </c>
      <c r="K1131">
        <v>27</v>
      </c>
      <c r="L1131">
        <v>53.86</v>
      </c>
      <c r="M1131">
        <v>1454.22</v>
      </c>
      <c r="O1131" t="s">
        <v>48</v>
      </c>
      <c r="P1131" t="s">
        <v>9529</v>
      </c>
      <c r="Q1131" t="s">
        <v>31</v>
      </c>
      <c r="R1131">
        <v>3.5</v>
      </c>
      <c r="S1131" t="str">
        <f>IF(Table1[Audit_Score]&gt;3,"Excellent",IF(Table1[Audit_Score]&gt;=2,"Good","Poor"))</f>
        <v>Excellent</v>
      </c>
      <c r="T1131" t="s">
        <v>3685</v>
      </c>
    </row>
    <row r="1132" spans="1:21" x14ac:dyDescent="0.3">
      <c r="A1132" t="s">
        <v>3686</v>
      </c>
      <c r="B1132" t="s">
        <v>603</v>
      </c>
      <c r="C1132" t="s">
        <v>3687</v>
      </c>
      <c r="D1132" t="s">
        <v>19</v>
      </c>
      <c r="E1132" t="s">
        <v>20</v>
      </c>
      <c r="F1132" s="3">
        <v>45673</v>
      </c>
      <c r="G1132" s="3" t="str">
        <f>TEXT(Table1[[#This Row],[Date]],"dddd")</f>
        <v>Thursday</v>
      </c>
      <c r="H1132" s="3" t="str">
        <f>TEXT(Table1[[#This Row],[Date]],"mmmm")</f>
        <v>January</v>
      </c>
      <c r="I1132" s="3" t="str">
        <f>TEXT(Table1[[#This Row],[Date]],"yyyy")</f>
        <v>2025</v>
      </c>
      <c r="J1132" t="s">
        <v>2233</v>
      </c>
      <c r="K1132">
        <v>16</v>
      </c>
      <c r="L1132">
        <v>249.46</v>
      </c>
      <c r="M1132">
        <v>3991.36</v>
      </c>
      <c r="O1132" t="s">
        <v>39</v>
      </c>
      <c r="P1132" t="s">
        <v>9528</v>
      </c>
      <c r="Q1132" t="s">
        <v>31</v>
      </c>
      <c r="R1132">
        <v>1.6</v>
      </c>
      <c r="S1132" t="str">
        <f>IF(Table1[Audit_Score]&gt;3,"Excellent",IF(Table1[Audit_Score]&gt;=2,"Good","Poor"))</f>
        <v>Poor</v>
      </c>
      <c r="T1132" t="s">
        <v>3688</v>
      </c>
    </row>
    <row r="1133" spans="1:21" x14ac:dyDescent="0.3">
      <c r="A1133" t="s">
        <v>3689</v>
      </c>
      <c r="B1133" t="s">
        <v>2062</v>
      </c>
      <c r="C1133" t="s">
        <v>497</v>
      </c>
      <c r="D1133" t="s">
        <v>19</v>
      </c>
      <c r="E1133" t="s">
        <v>187</v>
      </c>
      <c r="F1133" s="3">
        <v>45816</v>
      </c>
      <c r="G1133" s="3" t="str">
        <f>TEXT(Table1[[#This Row],[Date]],"dddd")</f>
        <v>Sunday</v>
      </c>
      <c r="H1133" s="3" t="str">
        <f>TEXT(Table1[[#This Row],[Date]],"mmmm")</f>
        <v>June</v>
      </c>
      <c r="I1133" s="3" t="str">
        <f>TEXT(Table1[[#This Row],[Date]],"yyyy")</f>
        <v>2025</v>
      </c>
      <c r="J1133" t="s">
        <v>3690</v>
      </c>
      <c r="K1133">
        <v>31</v>
      </c>
      <c r="L1133">
        <v>123.18</v>
      </c>
      <c r="M1133">
        <v>3818.58</v>
      </c>
      <c r="O1133" t="s">
        <v>22</v>
      </c>
      <c r="P1133" t="s">
        <v>9529</v>
      </c>
      <c r="Q1133" t="s">
        <v>23</v>
      </c>
      <c r="R1133">
        <v>3.1</v>
      </c>
      <c r="S1133" t="str">
        <f>IF(Table1[Audit_Score]&gt;3,"Excellent",IF(Table1[Audit_Score]&gt;=2,"Good","Poor"))</f>
        <v>Excellent</v>
      </c>
      <c r="T1133" t="s">
        <v>3691</v>
      </c>
    </row>
    <row r="1134" spans="1:21" x14ac:dyDescent="0.3">
      <c r="A1134" t="s">
        <v>3692</v>
      </c>
      <c r="B1134" t="s">
        <v>1668</v>
      </c>
      <c r="C1134" t="s">
        <v>1487</v>
      </c>
      <c r="D1134" t="s">
        <v>45</v>
      </c>
      <c r="E1134" t="s">
        <v>296</v>
      </c>
      <c r="F1134" s="3">
        <v>45468</v>
      </c>
      <c r="G1134" s="3" t="str">
        <f>TEXT(Table1[[#This Row],[Date]],"dddd")</f>
        <v>Tuesday</v>
      </c>
      <c r="H1134" s="3" t="str">
        <f>TEXT(Table1[[#This Row],[Date]],"mmmm")</f>
        <v>June</v>
      </c>
      <c r="I1134" s="3" t="str">
        <f>TEXT(Table1[[#This Row],[Date]],"yyyy")</f>
        <v>2024</v>
      </c>
      <c r="J1134" t="s">
        <v>3067</v>
      </c>
      <c r="K1134">
        <v>45</v>
      </c>
      <c r="L1134">
        <v>226.51</v>
      </c>
      <c r="M1134">
        <v>10192.950000000001</v>
      </c>
      <c r="O1134" t="s">
        <v>39</v>
      </c>
      <c r="P1134" t="s">
        <v>9528</v>
      </c>
      <c r="Q1134" t="s">
        <v>31</v>
      </c>
      <c r="R1134">
        <v>2.6</v>
      </c>
      <c r="S1134" t="str">
        <f>IF(Table1[Audit_Score]&gt;3,"Excellent",IF(Table1[Audit_Score]&gt;=2,"Good","Poor"))</f>
        <v>Good</v>
      </c>
      <c r="T1134" t="s">
        <v>3693</v>
      </c>
    </row>
    <row r="1135" spans="1:21" x14ac:dyDescent="0.3">
      <c r="A1135" t="s">
        <v>3694</v>
      </c>
      <c r="B1135" t="s">
        <v>1472</v>
      </c>
      <c r="C1135" t="s">
        <v>3695</v>
      </c>
      <c r="D1135" t="s">
        <v>19</v>
      </c>
      <c r="E1135" t="s">
        <v>198</v>
      </c>
      <c r="F1135" s="3">
        <v>45978</v>
      </c>
      <c r="G1135" s="3" t="str">
        <f>TEXT(Table1[[#This Row],[Date]],"dddd")</f>
        <v>Monday</v>
      </c>
      <c r="H1135" s="3" t="str">
        <f>TEXT(Table1[[#This Row],[Date]],"mmmm")</f>
        <v>November</v>
      </c>
      <c r="I1135" s="3" t="str">
        <f>TEXT(Table1[[#This Row],[Date]],"yyyy")</f>
        <v>2025</v>
      </c>
      <c r="J1135" t="s">
        <v>942</v>
      </c>
      <c r="K1135">
        <v>17</v>
      </c>
      <c r="L1135">
        <v>192.52</v>
      </c>
      <c r="M1135">
        <v>3272.84</v>
      </c>
      <c r="O1135" t="s">
        <v>39</v>
      </c>
      <c r="P1135" t="s">
        <v>9528</v>
      </c>
      <c r="Q1135" t="s">
        <v>31</v>
      </c>
      <c r="R1135">
        <v>2.4</v>
      </c>
      <c r="S1135" t="str">
        <f>IF(Table1[Audit_Score]&gt;3,"Excellent",IF(Table1[Audit_Score]&gt;=2,"Good","Poor"))</f>
        <v>Good</v>
      </c>
      <c r="T1135" t="s">
        <v>3696</v>
      </c>
    </row>
    <row r="1136" spans="1:21" x14ac:dyDescent="0.3">
      <c r="A1136" t="s">
        <v>3697</v>
      </c>
      <c r="B1136" t="s">
        <v>510</v>
      </c>
      <c r="C1136" t="s">
        <v>1035</v>
      </c>
      <c r="D1136" t="s">
        <v>36</v>
      </c>
      <c r="E1136" t="s">
        <v>198</v>
      </c>
      <c r="F1136" s="3">
        <v>45686</v>
      </c>
      <c r="G1136" s="3" t="str">
        <f>TEXT(Table1[[#This Row],[Date]],"dddd")</f>
        <v>Wednesday</v>
      </c>
      <c r="H1136" s="3" t="str">
        <f>TEXT(Table1[[#This Row],[Date]],"mmmm")</f>
        <v>January</v>
      </c>
      <c r="I1136" s="3" t="str">
        <f>TEXT(Table1[[#This Row],[Date]],"yyyy")</f>
        <v>2025</v>
      </c>
      <c r="J1136" t="s">
        <v>1650</v>
      </c>
      <c r="K1136">
        <v>14</v>
      </c>
      <c r="L1136">
        <v>217.19</v>
      </c>
      <c r="M1136">
        <v>3040.66</v>
      </c>
      <c r="O1136" t="s">
        <v>39</v>
      </c>
      <c r="P1136" t="s">
        <v>9528</v>
      </c>
      <c r="Q1136" t="s">
        <v>31</v>
      </c>
      <c r="R1136">
        <v>3.2</v>
      </c>
      <c r="S1136" t="str">
        <f>IF(Table1[Audit_Score]&gt;3,"Excellent",IF(Table1[Audit_Score]&gt;=2,"Good","Poor"))</f>
        <v>Excellent</v>
      </c>
      <c r="T1136" t="s">
        <v>3698</v>
      </c>
    </row>
    <row r="1137" spans="1:21" x14ac:dyDescent="0.3">
      <c r="A1137" t="s">
        <v>3699</v>
      </c>
      <c r="B1137" t="s">
        <v>96</v>
      </c>
      <c r="C1137" t="s">
        <v>967</v>
      </c>
      <c r="D1137" t="s">
        <v>19</v>
      </c>
      <c r="E1137" t="s">
        <v>187</v>
      </c>
      <c r="F1137" s="3">
        <v>45455</v>
      </c>
      <c r="G1137" s="3" t="str">
        <f>TEXT(Table1[[#This Row],[Date]],"dddd")</f>
        <v>Wednesday</v>
      </c>
      <c r="H1137" s="3" t="str">
        <f>TEXT(Table1[[#This Row],[Date]],"mmmm")</f>
        <v>June</v>
      </c>
      <c r="I1137" s="3" t="str">
        <f>TEXT(Table1[[#This Row],[Date]],"yyyy")</f>
        <v>2024</v>
      </c>
      <c r="J1137" t="s">
        <v>3700</v>
      </c>
      <c r="K1137">
        <v>8</v>
      </c>
      <c r="L1137">
        <v>22.33</v>
      </c>
      <c r="M1137">
        <v>178.64</v>
      </c>
      <c r="O1137" t="s">
        <v>30</v>
      </c>
      <c r="P1137" t="s">
        <v>9528</v>
      </c>
      <c r="Q1137" t="s">
        <v>31</v>
      </c>
      <c r="R1137">
        <v>1.1000000000000001</v>
      </c>
      <c r="S1137" t="str">
        <f>IF(Table1[Audit_Score]&gt;3,"Excellent",IF(Table1[Audit_Score]&gt;=2,"Good","Poor"))</f>
        <v>Poor</v>
      </c>
      <c r="T1137" t="s">
        <v>3701</v>
      </c>
      <c r="U1137" t="s">
        <v>41</v>
      </c>
    </row>
    <row r="1138" spans="1:21" x14ac:dyDescent="0.3">
      <c r="A1138" t="s">
        <v>3702</v>
      </c>
      <c r="B1138" t="s">
        <v>389</v>
      </c>
      <c r="C1138" t="s">
        <v>2884</v>
      </c>
      <c r="D1138" t="s">
        <v>45</v>
      </c>
      <c r="E1138" t="s">
        <v>46</v>
      </c>
      <c r="F1138" s="3">
        <v>45739</v>
      </c>
      <c r="G1138" s="3" t="str">
        <f>TEXT(Table1[[#This Row],[Date]],"dddd")</f>
        <v>Sunday</v>
      </c>
      <c r="H1138" s="3" t="str">
        <f>TEXT(Table1[[#This Row],[Date]],"mmmm")</f>
        <v>March</v>
      </c>
      <c r="I1138" s="3" t="str">
        <f>TEXT(Table1[[#This Row],[Date]],"yyyy")</f>
        <v>2025</v>
      </c>
      <c r="J1138" t="s">
        <v>2518</v>
      </c>
      <c r="K1138">
        <v>34</v>
      </c>
      <c r="L1138">
        <v>203.12</v>
      </c>
      <c r="M1138">
        <v>6906.08</v>
      </c>
      <c r="O1138" t="s">
        <v>105</v>
      </c>
      <c r="P1138" t="s">
        <v>9528</v>
      </c>
      <c r="Q1138" t="s">
        <v>31</v>
      </c>
      <c r="R1138">
        <v>3.3</v>
      </c>
      <c r="S1138" t="str">
        <f>IF(Table1[Audit_Score]&gt;3,"Excellent",IF(Table1[Audit_Score]&gt;=2,"Good","Poor"))</f>
        <v>Excellent</v>
      </c>
      <c r="T1138" t="s">
        <v>3703</v>
      </c>
    </row>
    <row r="1139" spans="1:21" x14ac:dyDescent="0.3">
      <c r="A1139" t="s">
        <v>3704</v>
      </c>
      <c r="B1139" t="s">
        <v>489</v>
      </c>
      <c r="C1139" t="s">
        <v>238</v>
      </c>
      <c r="D1139" t="s">
        <v>58</v>
      </c>
      <c r="E1139" t="s">
        <v>138</v>
      </c>
      <c r="F1139" s="3">
        <v>45571</v>
      </c>
      <c r="G1139" s="3" t="str">
        <f>TEXT(Table1[[#This Row],[Date]],"dddd")</f>
        <v>Sunday</v>
      </c>
      <c r="H1139" s="3" t="str">
        <f>TEXT(Table1[[#This Row],[Date]],"mmmm")</f>
        <v>October</v>
      </c>
      <c r="I1139" s="3" t="str">
        <f>TEXT(Table1[[#This Row],[Date]],"yyyy")</f>
        <v>2024</v>
      </c>
      <c r="J1139" t="s">
        <v>1505</v>
      </c>
      <c r="K1139">
        <v>34</v>
      </c>
      <c r="L1139">
        <v>206.37</v>
      </c>
      <c r="M1139">
        <v>7016.58</v>
      </c>
      <c r="O1139" t="s">
        <v>48</v>
      </c>
      <c r="P1139" t="s">
        <v>9529</v>
      </c>
      <c r="Q1139" t="s">
        <v>31</v>
      </c>
      <c r="R1139">
        <v>4.7</v>
      </c>
      <c r="S1139" t="str">
        <f>IF(Table1[Audit_Score]&gt;3,"Excellent",IF(Table1[Audit_Score]&gt;=2,"Good","Poor"))</f>
        <v>Excellent</v>
      </c>
      <c r="T1139" t="s">
        <v>3705</v>
      </c>
    </row>
    <row r="1140" spans="1:21" x14ac:dyDescent="0.3">
      <c r="A1140" t="s">
        <v>3706</v>
      </c>
      <c r="B1140" t="s">
        <v>622</v>
      </c>
      <c r="C1140" t="s">
        <v>91</v>
      </c>
      <c r="D1140" t="s">
        <v>19</v>
      </c>
      <c r="E1140" t="s">
        <v>92</v>
      </c>
      <c r="F1140" s="3">
        <v>45474</v>
      </c>
      <c r="G1140" s="3" t="str">
        <f>TEXT(Table1[[#This Row],[Date]],"dddd")</f>
        <v>Monday</v>
      </c>
      <c r="H1140" s="3" t="str">
        <f>TEXT(Table1[[#This Row],[Date]],"mmmm")</f>
        <v>July</v>
      </c>
      <c r="I1140" s="3" t="str">
        <f>TEXT(Table1[[#This Row],[Date]],"yyyy")</f>
        <v>2024</v>
      </c>
      <c r="J1140" t="s">
        <v>3707</v>
      </c>
      <c r="K1140">
        <v>41</v>
      </c>
      <c r="L1140">
        <v>11.58</v>
      </c>
      <c r="M1140">
        <v>474.78</v>
      </c>
      <c r="O1140" t="s">
        <v>48</v>
      </c>
      <c r="P1140" t="s">
        <v>9528</v>
      </c>
      <c r="Q1140" t="s">
        <v>31</v>
      </c>
      <c r="R1140">
        <v>4.8</v>
      </c>
      <c r="S1140" t="str">
        <f>IF(Table1[Audit_Score]&gt;3,"Excellent",IF(Table1[Audit_Score]&gt;=2,"Good","Poor"))</f>
        <v>Excellent</v>
      </c>
      <c r="T1140" t="s">
        <v>3708</v>
      </c>
    </row>
    <row r="1141" spans="1:21" x14ac:dyDescent="0.3">
      <c r="A1141" t="s">
        <v>3709</v>
      </c>
      <c r="B1141" t="s">
        <v>2028</v>
      </c>
      <c r="C1141" t="s">
        <v>1315</v>
      </c>
      <c r="D1141" t="s">
        <v>58</v>
      </c>
      <c r="E1141" t="s">
        <v>181</v>
      </c>
      <c r="F1141" s="3">
        <v>45957</v>
      </c>
      <c r="G1141" s="3" t="str">
        <f>TEXT(Table1[[#This Row],[Date]],"dddd")</f>
        <v>Monday</v>
      </c>
      <c r="H1141" s="3" t="str">
        <f>TEXT(Table1[[#This Row],[Date]],"mmmm")</f>
        <v>October</v>
      </c>
      <c r="I1141" s="3" t="str">
        <f>TEXT(Table1[[#This Row],[Date]],"yyyy")</f>
        <v>2025</v>
      </c>
      <c r="J1141" t="s">
        <v>93</v>
      </c>
      <c r="K1141">
        <v>32</v>
      </c>
      <c r="L1141">
        <v>392.59</v>
      </c>
      <c r="M1141">
        <v>12562.88</v>
      </c>
      <c r="O1141" t="s">
        <v>48</v>
      </c>
      <c r="P1141" t="s">
        <v>9528</v>
      </c>
      <c r="Q1141" t="s">
        <v>31</v>
      </c>
      <c r="R1141">
        <v>3.5</v>
      </c>
      <c r="S1141" t="str">
        <f>IF(Table1[Audit_Score]&gt;3,"Excellent",IF(Table1[Audit_Score]&gt;=2,"Good","Poor"))</f>
        <v>Excellent</v>
      </c>
      <c r="T1141" t="s">
        <v>3710</v>
      </c>
    </row>
    <row r="1142" spans="1:21" x14ac:dyDescent="0.3">
      <c r="A1142" t="s">
        <v>3711</v>
      </c>
      <c r="B1142" t="s">
        <v>2511</v>
      </c>
      <c r="C1142" t="s">
        <v>1357</v>
      </c>
      <c r="D1142" t="s">
        <v>19</v>
      </c>
      <c r="E1142" t="s">
        <v>187</v>
      </c>
      <c r="F1142" s="3">
        <v>45658</v>
      </c>
      <c r="G1142" s="3" t="str">
        <f>TEXT(Table1[[#This Row],[Date]],"dddd")</f>
        <v>Wednesday</v>
      </c>
      <c r="H1142" s="3" t="str">
        <f>TEXT(Table1[[#This Row],[Date]],"mmmm")</f>
        <v>January</v>
      </c>
      <c r="I1142" s="3" t="str">
        <f>TEXT(Table1[[#This Row],[Date]],"yyyy")</f>
        <v>2025</v>
      </c>
      <c r="J1142" t="s">
        <v>3712</v>
      </c>
      <c r="K1142">
        <v>48</v>
      </c>
      <c r="L1142">
        <v>142.27000000000001</v>
      </c>
      <c r="M1142">
        <v>6828.96</v>
      </c>
      <c r="O1142" t="s">
        <v>30</v>
      </c>
      <c r="P1142" t="s">
        <v>9528</v>
      </c>
      <c r="Q1142" t="s">
        <v>31</v>
      </c>
      <c r="R1142">
        <v>1.7</v>
      </c>
      <c r="S1142" t="str">
        <f>IF(Table1[Audit_Score]&gt;3,"Excellent",IF(Table1[Audit_Score]&gt;=2,"Good","Poor"))</f>
        <v>Poor</v>
      </c>
      <c r="T1142" t="s">
        <v>3713</v>
      </c>
    </row>
    <row r="1143" spans="1:21" x14ac:dyDescent="0.3">
      <c r="A1143" t="s">
        <v>3714</v>
      </c>
      <c r="B1143" t="s">
        <v>2151</v>
      </c>
      <c r="C1143" t="s">
        <v>1120</v>
      </c>
      <c r="D1143" t="s">
        <v>19</v>
      </c>
      <c r="E1143" t="s">
        <v>187</v>
      </c>
      <c r="F1143" s="3">
        <v>45688</v>
      </c>
      <c r="G1143" s="3" t="str">
        <f>TEXT(Table1[[#This Row],[Date]],"dddd")</f>
        <v>Friday</v>
      </c>
      <c r="H1143" s="3" t="str">
        <f>TEXT(Table1[[#This Row],[Date]],"mmmm")</f>
        <v>January</v>
      </c>
      <c r="I1143" s="3" t="str">
        <f>TEXT(Table1[[#This Row],[Date]],"yyyy")</f>
        <v>2025</v>
      </c>
      <c r="J1143" t="s">
        <v>1563</v>
      </c>
      <c r="K1143">
        <v>48</v>
      </c>
      <c r="L1143">
        <v>19.46</v>
      </c>
      <c r="M1143">
        <v>934.08</v>
      </c>
      <c r="O1143" t="s">
        <v>48</v>
      </c>
      <c r="P1143" t="s">
        <v>9528</v>
      </c>
      <c r="Q1143" t="s">
        <v>87</v>
      </c>
      <c r="R1143">
        <v>3.1</v>
      </c>
      <c r="S1143" t="str">
        <f>IF(Table1[Audit_Score]&gt;3,"Excellent",IF(Table1[Audit_Score]&gt;=2,"Good","Poor"))</f>
        <v>Excellent</v>
      </c>
      <c r="T1143" t="s">
        <v>3715</v>
      </c>
    </row>
    <row r="1144" spans="1:21" x14ac:dyDescent="0.3">
      <c r="A1144" t="s">
        <v>3716</v>
      </c>
      <c r="B1144" t="s">
        <v>426</v>
      </c>
      <c r="C1144" t="s">
        <v>941</v>
      </c>
      <c r="D1144" t="s">
        <v>45</v>
      </c>
      <c r="E1144" t="s">
        <v>116</v>
      </c>
      <c r="F1144" s="3">
        <v>45679</v>
      </c>
      <c r="G1144" s="3" t="str">
        <f>TEXT(Table1[[#This Row],[Date]],"dddd")</f>
        <v>Wednesday</v>
      </c>
      <c r="H1144" s="3" t="str">
        <f>TEXT(Table1[[#This Row],[Date]],"mmmm")</f>
        <v>January</v>
      </c>
      <c r="I1144" s="3" t="str">
        <f>TEXT(Table1[[#This Row],[Date]],"yyyy")</f>
        <v>2025</v>
      </c>
      <c r="J1144" t="s">
        <v>3717</v>
      </c>
      <c r="K1144">
        <v>1</v>
      </c>
      <c r="L1144">
        <v>11.58</v>
      </c>
      <c r="M1144">
        <v>11.58</v>
      </c>
      <c r="O1144" t="s">
        <v>39</v>
      </c>
      <c r="P1144" t="s">
        <v>9528</v>
      </c>
      <c r="Q1144" t="s">
        <v>31</v>
      </c>
      <c r="R1144">
        <v>3.4</v>
      </c>
      <c r="S1144" t="str">
        <f>IF(Table1[Audit_Score]&gt;3,"Excellent",IF(Table1[Audit_Score]&gt;=2,"Good","Poor"))</f>
        <v>Excellent</v>
      </c>
      <c r="T1144" t="s">
        <v>3718</v>
      </c>
    </row>
    <row r="1145" spans="1:21" x14ac:dyDescent="0.3">
      <c r="A1145" t="s">
        <v>3719</v>
      </c>
      <c r="B1145" t="s">
        <v>130</v>
      </c>
      <c r="C1145" t="s">
        <v>1082</v>
      </c>
      <c r="D1145" t="s">
        <v>45</v>
      </c>
      <c r="E1145" t="s">
        <v>46</v>
      </c>
      <c r="F1145" s="3">
        <v>45849</v>
      </c>
      <c r="G1145" s="3" t="str">
        <f>TEXT(Table1[[#This Row],[Date]],"dddd")</f>
        <v>Friday</v>
      </c>
      <c r="H1145" s="3" t="str">
        <f>TEXT(Table1[[#This Row],[Date]],"mmmm")</f>
        <v>July</v>
      </c>
      <c r="I1145" s="3" t="str">
        <f>TEXT(Table1[[#This Row],[Date]],"yyyy")</f>
        <v>2025</v>
      </c>
      <c r="J1145" t="s">
        <v>991</v>
      </c>
      <c r="K1145">
        <v>0</v>
      </c>
      <c r="L1145">
        <v>198.48</v>
      </c>
      <c r="M1145" s="5">
        <v>0</v>
      </c>
      <c r="N1145" t="s">
        <v>9532</v>
      </c>
      <c r="O1145" t="s">
        <v>48</v>
      </c>
      <c r="P1145" t="s">
        <v>9528</v>
      </c>
      <c r="Q1145" t="s">
        <v>31</v>
      </c>
      <c r="R1145">
        <v>3.4</v>
      </c>
      <c r="S1145" t="str">
        <f>IF(Table1[Audit_Score]&gt;3,"Excellent",IF(Table1[Audit_Score]&gt;=2,"Good","Poor"))</f>
        <v>Excellent</v>
      </c>
      <c r="T1145" t="s">
        <v>3720</v>
      </c>
      <c r="U1145" t="s">
        <v>41</v>
      </c>
    </row>
    <row r="1146" spans="1:21" x14ac:dyDescent="0.3">
      <c r="A1146" t="s">
        <v>3721</v>
      </c>
      <c r="B1146" t="s">
        <v>603</v>
      </c>
      <c r="C1146" t="s">
        <v>362</v>
      </c>
      <c r="D1146" t="s">
        <v>58</v>
      </c>
      <c r="E1146" t="s">
        <v>138</v>
      </c>
      <c r="F1146" s="3">
        <v>45681</v>
      </c>
      <c r="G1146" s="3" t="str">
        <f>TEXT(Table1[[#This Row],[Date]],"dddd")</f>
        <v>Friday</v>
      </c>
      <c r="H1146" s="3" t="str">
        <f>TEXT(Table1[[#This Row],[Date]],"mmmm")</f>
        <v>January</v>
      </c>
      <c r="I1146" s="3" t="str">
        <f>TEXT(Table1[[#This Row],[Date]],"yyyy")</f>
        <v>2025</v>
      </c>
      <c r="J1146" t="s">
        <v>442</v>
      </c>
      <c r="K1146">
        <v>47</v>
      </c>
      <c r="L1146">
        <v>65.430000000000007</v>
      </c>
      <c r="M1146">
        <v>3075.21</v>
      </c>
      <c r="O1146" t="s">
        <v>48</v>
      </c>
      <c r="P1146" t="s">
        <v>9529</v>
      </c>
      <c r="Q1146" t="s">
        <v>31</v>
      </c>
      <c r="R1146">
        <v>4</v>
      </c>
      <c r="S1146" t="str">
        <f>IF(Table1[Audit_Score]&gt;3,"Excellent",IF(Table1[Audit_Score]&gt;=2,"Good","Poor"))</f>
        <v>Excellent</v>
      </c>
      <c r="T1146" t="s">
        <v>3722</v>
      </c>
      <c r="U1146" t="s">
        <v>41</v>
      </c>
    </row>
    <row r="1147" spans="1:21" x14ac:dyDescent="0.3">
      <c r="A1147" t="s">
        <v>3723</v>
      </c>
      <c r="B1147" t="s">
        <v>567</v>
      </c>
      <c r="C1147" t="s">
        <v>2697</v>
      </c>
      <c r="D1147" t="s">
        <v>58</v>
      </c>
      <c r="E1147" t="s">
        <v>154</v>
      </c>
      <c r="F1147" s="3">
        <v>45910</v>
      </c>
      <c r="G1147" s="3" t="str">
        <f>TEXT(Table1[[#This Row],[Date]],"dddd")</f>
        <v>Wednesday</v>
      </c>
      <c r="H1147" s="3" t="str">
        <f>TEXT(Table1[[#This Row],[Date]],"mmmm")</f>
        <v>September</v>
      </c>
      <c r="I1147" s="3" t="str">
        <f>TEXT(Table1[[#This Row],[Date]],"yyyy")</f>
        <v>2025</v>
      </c>
      <c r="J1147" t="s">
        <v>1278</v>
      </c>
      <c r="K1147">
        <v>42</v>
      </c>
      <c r="L1147">
        <v>367.25</v>
      </c>
      <c r="M1147">
        <v>15424.5</v>
      </c>
      <c r="O1147" t="s">
        <v>30</v>
      </c>
      <c r="P1147" t="s">
        <v>9528</v>
      </c>
      <c r="Q1147" t="s">
        <v>87</v>
      </c>
      <c r="R1147">
        <v>4</v>
      </c>
      <c r="S1147" t="str">
        <f>IF(Table1[Audit_Score]&gt;3,"Excellent",IF(Table1[Audit_Score]&gt;=2,"Good","Poor"))</f>
        <v>Excellent</v>
      </c>
      <c r="T1147" t="s">
        <v>3724</v>
      </c>
      <c r="U1147" t="s">
        <v>41</v>
      </c>
    </row>
    <row r="1148" spans="1:21" x14ac:dyDescent="0.3">
      <c r="A1148" t="s">
        <v>3725</v>
      </c>
      <c r="B1148" t="s">
        <v>958</v>
      </c>
      <c r="C1148" t="s">
        <v>675</v>
      </c>
      <c r="D1148" t="s">
        <v>58</v>
      </c>
      <c r="E1148" t="s">
        <v>244</v>
      </c>
      <c r="F1148" s="3">
        <v>45765</v>
      </c>
      <c r="G1148" s="3" t="str">
        <f>TEXT(Table1[[#This Row],[Date]],"dddd")</f>
        <v>Friday</v>
      </c>
      <c r="H1148" s="3" t="str">
        <f>TEXT(Table1[[#This Row],[Date]],"mmmm")</f>
        <v>April</v>
      </c>
      <c r="I1148" s="3" t="str">
        <f>TEXT(Table1[[#This Row],[Date]],"yyyy")</f>
        <v>2025</v>
      </c>
      <c r="J1148" t="s">
        <v>2664</v>
      </c>
      <c r="K1148">
        <v>11</v>
      </c>
      <c r="L1148">
        <v>161.76</v>
      </c>
      <c r="M1148">
        <v>1779.36</v>
      </c>
      <c r="O1148" t="s">
        <v>48</v>
      </c>
      <c r="P1148" t="s">
        <v>9529</v>
      </c>
      <c r="Q1148" t="s">
        <v>23</v>
      </c>
      <c r="R1148">
        <v>2.1</v>
      </c>
      <c r="S1148" t="str">
        <f>IF(Table1[Audit_Score]&gt;3,"Excellent",IF(Table1[Audit_Score]&gt;=2,"Good","Poor"))</f>
        <v>Good</v>
      </c>
      <c r="T1148" t="s">
        <v>3726</v>
      </c>
    </row>
    <row r="1149" spans="1:21" x14ac:dyDescent="0.3">
      <c r="A1149" t="s">
        <v>3727</v>
      </c>
      <c r="B1149" t="s">
        <v>708</v>
      </c>
      <c r="C1149" t="s">
        <v>18</v>
      </c>
      <c r="D1149" t="s">
        <v>19</v>
      </c>
      <c r="E1149" t="s">
        <v>20</v>
      </c>
      <c r="F1149" s="3">
        <v>45897</v>
      </c>
      <c r="G1149" s="3" t="str">
        <f>TEXT(Table1[[#This Row],[Date]],"dddd")</f>
        <v>Thursday</v>
      </c>
      <c r="H1149" s="3" t="str">
        <f>TEXT(Table1[[#This Row],[Date]],"mmmm")</f>
        <v>August</v>
      </c>
      <c r="I1149" s="3" t="str">
        <f>TEXT(Table1[[#This Row],[Date]],"yyyy")</f>
        <v>2025</v>
      </c>
      <c r="J1149" t="s">
        <v>891</v>
      </c>
      <c r="K1149">
        <v>0</v>
      </c>
      <c r="L1149">
        <v>52.13</v>
      </c>
      <c r="M1149">
        <v>677.69</v>
      </c>
      <c r="O1149" t="s">
        <v>30</v>
      </c>
      <c r="P1149" t="s">
        <v>9528</v>
      </c>
      <c r="Q1149" t="s">
        <v>31</v>
      </c>
      <c r="R1149">
        <v>2.2000000000000002</v>
      </c>
      <c r="S1149" t="str">
        <f>IF(Table1[Audit_Score]&gt;3,"Excellent",IF(Table1[Audit_Score]&gt;=2,"Good","Poor"))</f>
        <v>Good</v>
      </c>
      <c r="T1149" t="s">
        <v>3728</v>
      </c>
    </row>
    <row r="1150" spans="1:21" x14ac:dyDescent="0.3">
      <c r="A1150" t="s">
        <v>3729</v>
      </c>
      <c r="B1150" t="s">
        <v>963</v>
      </c>
      <c r="C1150" t="s">
        <v>143</v>
      </c>
      <c r="D1150" t="s">
        <v>36</v>
      </c>
      <c r="E1150" t="s">
        <v>85</v>
      </c>
      <c r="F1150" s="3">
        <v>45874</v>
      </c>
      <c r="G1150" s="3" t="str">
        <f>TEXT(Table1[[#This Row],[Date]],"dddd")</f>
        <v>Tuesday</v>
      </c>
      <c r="H1150" s="3" t="str">
        <f>TEXT(Table1[[#This Row],[Date]],"mmmm")</f>
        <v>August</v>
      </c>
      <c r="I1150" s="3" t="str">
        <f>TEXT(Table1[[#This Row],[Date]],"yyyy")</f>
        <v>2025</v>
      </c>
      <c r="J1150" t="s">
        <v>3730</v>
      </c>
      <c r="K1150">
        <v>6</v>
      </c>
      <c r="L1150">
        <v>141.02000000000001</v>
      </c>
      <c r="M1150">
        <v>846.12</v>
      </c>
      <c r="O1150" t="s">
        <v>105</v>
      </c>
      <c r="P1150" t="s">
        <v>9529</v>
      </c>
      <c r="Q1150" t="s">
        <v>31</v>
      </c>
      <c r="R1150">
        <v>3.2</v>
      </c>
      <c r="S1150" t="str">
        <f>IF(Table1[Audit_Score]&gt;3,"Excellent",IF(Table1[Audit_Score]&gt;=2,"Good","Poor"))</f>
        <v>Excellent</v>
      </c>
      <c r="T1150" t="s">
        <v>3731</v>
      </c>
    </row>
    <row r="1151" spans="1:21" x14ac:dyDescent="0.3">
      <c r="A1151" t="s">
        <v>3732</v>
      </c>
      <c r="B1151" t="s">
        <v>581</v>
      </c>
      <c r="C1151" t="s">
        <v>2311</v>
      </c>
      <c r="D1151" t="s">
        <v>78</v>
      </c>
      <c r="E1151" t="s">
        <v>132</v>
      </c>
      <c r="F1151" s="3">
        <v>45443</v>
      </c>
      <c r="G1151" s="3" t="str">
        <f>TEXT(Table1[[#This Row],[Date]],"dddd")</f>
        <v>Friday</v>
      </c>
      <c r="H1151" s="3" t="str">
        <f>TEXT(Table1[[#This Row],[Date]],"mmmm")</f>
        <v>May</v>
      </c>
      <c r="I1151" s="3" t="str">
        <f>TEXT(Table1[[#This Row],[Date]],"yyyy")</f>
        <v>2024</v>
      </c>
      <c r="J1151" t="s">
        <v>3733</v>
      </c>
      <c r="K1151">
        <v>43</v>
      </c>
      <c r="L1151">
        <v>135.34</v>
      </c>
      <c r="M1151">
        <v>5819.62</v>
      </c>
      <c r="O1151" t="s">
        <v>67</v>
      </c>
      <c r="P1151" t="s">
        <v>9528</v>
      </c>
      <c r="Q1151" t="s">
        <v>31</v>
      </c>
      <c r="R1151">
        <v>3.4</v>
      </c>
      <c r="S1151" t="str">
        <f>IF(Table1[Audit_Score]&gt;3,"Excellent",IF(Table1[Audit_Score]&gt;=2,"Good","Poor"))</f>
        <v>Excellent</v>
      </c>
      <c r="T1151" t="s">
        <v>3734</v>
      </c>
    </row>
    <row r="1152" spans="1:21" x14ac:dyDescent="0.3">
      <c r="A1152" t="s">
        <v>3735</v>
      </c>
      <c r="B1152" t="s">
        <v>1547</v>
      </c>
      <c r="C1152" t="s">
        <v>1267</v>
      </c>
      <c r="D1152" t="s">
        <v>58</v>
      </c>
      <c r="E1152" t="s">
        <v>154</v>
      </c>
      <c r="F1152" s="3">
        <v>45944</v>
      </c>
      <c r="G1152" s="3" t="str">
        <f>TEXT(Table1[[#This Row],[Date]],"dddd")</f>
        <v>Tuesday</v>
      </c>
      <c r="H1152" s="3" t="str">
        <f>TEXT(Table1[[#This Row],[Date]],"mmmm")</f>
        <v>October</v>
      </c>
      <c r="I1152" s="3" t="str">
        <f>TEXT(Table1[[#This Row],[Date]],"yyyy")</f>
        <v>2025</v>
      </c>
      <c r="J1152" t="s">
        <v>498</v>
      </c>
      <c r="K1152">
        <v>40</v>
      </c>
      <c r="L1152">
        <v>180.82</v>
      </c>
      <c r="M1152">
        <v>7232.8</v>
      </c>
      <c r="O1152" t="s">
        <v>30</v>
      </c>
      <c r="P1152" t="s">
        <v>9528</v>
      </c>
      <c r="Q1152" t="s">
        <v>31</v>
      </c>
      <c r="R1152">
        <v>3.2</v>
      </c>
      <c r="S1152" t="str">
        <f>IF(Table1[Audit_Score]&gt;3,"Excellent",IF(Table1[Audit_Score]&gt;=2,"Good","Poor"))</f>
        <v>Excellent</v>
      </c>
      <c r="T1152" t="s">
        <v>3736</v>
      </c>
      <c r="U1152" t="s">
        <v>41</v>
      </c>
    </row>
    <row r="1153" spans="1:20" x14ac:dyDescent="0.3">
      <c r="A1153" t="s">
        <v>3737</v>
      </c>
      <c r="B1153" t="s">
        <v>2110</v>
      </c>
      <c r="C1153" t="s">
        <v>3104</v>
      </c>
      <c r="D1153" t="s">
        <v>19</v>
      </c>
      <c r="E1153" t="s">
        <v>28</v>
      </c>
      <c r="F1153" s="3">
        <v>45327</v>
      </c>
      <c r="G1153" s="3" t="str">
        <f>TEXT(Table1[[#This Row],[Date]],"dddd")</f>
        <v>Monday</v>
      </c>
      <c r="H1153" s="3" t="str">
        <f>TEXT(Table1[[#This Row],[Date]],"mmmm")</f>
        <v>February</v>
      </c>
      <c r="I1153" s="3" t="str">
        <f>TEXT(Table1[[#This Row],[Date]],"yyyy")</f>
        <v>2024</v>
      </c>
      <c r="J1153" t="s">
        <v>3738</v>
      </c>
      <c r="K1153">
        <v>2</v>
      </c>
      <c r="L1153">
        <v>34.9</v>
      </c>
      <c r="M1153">
        <v>69.8</v>
      </c>
      <c r="O1153" t="s">
        <v>30</v>
      </c>
      <c r="P1153" t="s">
        <v>9528</v>
      </c>
      <c r="Q1153" t="s">
        <v>31</v>
      </c>
      <c r="R1153">
        <v>3</v>
      </c>
      <c r="S1153" t="str">
        <f>IF(Table1[Audit_Score]&gt;3,"Excellent",IF(Table1[Audit_Score]&gt;=2,"Good","Poor"))</f>
        <v>Good</v>
      </c>
      <c r="T1153" t="s">
        <v>3739</v>
      </c>
    </row>
    <row r="1154" spans="1:20" x14ac:dyDescent="0.3">
      <c r="A1154" t="s">
        <v>3740</v>
      </c>
      <c r="B1154" t="s">
        <v>590</v>
      </c>
      <c r="C1154" t="s">
        <v>3001</v>
      </c>
      <c r="D1154" t="s">
        <v>58</v>
      </c>
      <c r="E1154" t="s">
        <v>59</v>
      </c>
      <c r="F1154" s="3">
        <v>45727</v>
      </c>
      <c r="G1154" s="3" t="str">
        <f>TEXT(Table1[[#This Row],[Date]],"dddd")</f>
        <v>Tuesday</v>
      </c>
      <c r="H1154" s="3" t="str">
        <f>TEXT(Table1[[#This Row],[Date]],"mmmm")</f>
        <v>March</v>
      </c>
      <c r="I1154" s="3" t="str">
        <f>TEXT(Table1[[#This Row],[Date]],"yyyy")</f>
        <v>2025</v>
      </c>
      <c r="J1154" t="s">
        <v>3470</v>
      </c>
      <c r="K1154">
        <v>0</v>
      </c>
      <c r="L1154">
        <v>239.26</v>
      </c>
      <c r="M1154">
        <v>7417.06</v>
      </c>
      <c r="O1154" t="s">
        <v>22</v>
      </c>
      <c r="P1154" t="s">
        <v>9529</v>
      </c>
      <c r="Q1154" t="s">
        <v>31</v>
      </c>
      <c r="R1154">
        <v>3.6</v>
      </c>
      <c r="S1154" t="str">
        <f>IF(Table1[Audit_Score]&gt;3,"Excellent",IF(Table1[Audit_Score]&gt;=2,"Good","Poor"))</f>
        <v>Excellent</v>
      </c>
      <c r="T1154" t="s">
        <v>3741</v>
      </c>
    </row>
    <row r="1155" spans="1:20" x14ac:dyDescent="0.3">
      <c r="A1155" t="s">
        <v>3742</v>
      </c>
      <c r="B1155" t="s">
        <v>1956</v>
      </c>
      <c r="C1155" t="s">
        <v>670</v>
      </c>
      <c r="D1155" t="s">
        <v>19</v>
      </c>
      <c r="E1155" t="s">
        <v>28</v>
      </c>
      <c r="F1155" s="3">
        <v>45786</v>
      </c>
      <c r="G1155" s="3" t="str">
        <f>TEXT(Table1[[#This Row],[Date]],"dddd")</f>
        <v>Friday</v>
      </c>
      <c r="H1155" s="3" t="str">
        <f>TEXT(Table1[[#This Row],[Date]],"mmmm")</f>
        <v>May</v>
      </c>
      <c r="I1155" s="3" t="str">
        <f>TEXT(Table1[[#This Row],[Date]],"yyyy")</f>
        <v>2025</v>
      </c>
      <c r="J1155" t="s">
        <v>2479</v>
      </c>
      <c r="K1155">
        <v>41</v>
      </c>
      <c r="L1155">
        <f>VLOOKUP(Field_Sales_Data!J:J,Product_Info!A:H,7,0)</f>
        <v>0</v>
      </c>
      <c r="M1155">
        <v>2408.34</v>
      </c>
      <c r="O1155" t="s">
        <v>22</v>
      </c>
      <c r="P1155" t="s">
        <v>9529</v>
      </c>
      <c r="Q1155" t="s">
        <v>31</v>
      </c>
      <c r="R1155">
        <v>1.2</v>
      </c>
      <c r="S1155" t="str">
        <f>IF(Table1[Audit_Score]&gt;3,"Excellent",IF(Table1[Audit_Score]&gt;=2,"Good","Poor"))</f>
        <v>Poor</v>
      </c>
      <c r="T1155" t="s">
        <v>3743</v>
      </c>
    </row>
    <row r="1156" spans="1:20" x14ac:dyDescent="0.3">
      <c r="A1156" t="s">
        <v>3744</v>
      </c>
      <c r="B1156" t="s">
        <v>2241</v>
      </c>
      <c r="C1156" t="s">
        <v>1182</v>
      </c>
      <c r="D1156" t="s">
        <v>45</v>
      </c>
      <c r="E1156" t="s">
        <v>46</v>
      </c>
      <c r="F1156" s="3">
        <v>45932</v>
      </c>
      <c r="G1156" s="3" t="str">
        <f>TEXT(Table1[[#This Row],[Date]],"dddd")</f>
        <v>Thursday</v>
      </c>
      <c r="H1156" s="3" t="str">
        <f>TEXT(Table1[[#This Row],[Date]],"mmmm")</f>
        <v>October</v>
      </c>
      <c r="I1156" s="3" t="str">
        <f>TEXT(Table1[[#This Row],[Date]],"yyyy")</f>
        <v>2025</v>
      </c>
      <c r="J1156" t="s">
        <v>3745</v>
      </c>
      <c r="K1156">
        <v>19</v>
      </c>
      <c r="L1156">
        <v>418.22</v>
      </c>
      <c r="M1156">
        <v>7946.18</v>
      </c>
      <c r="O1156" t="s">
        <v>22</v>
      </c>
      <c r="P1156" t="s">
        <v>9529</v>
      </c>
      <c r="Q1156" t="s">
        <v>31</v>
      </c>
      <c r="R1156">
        <v>1.3</v>
      </c>
      <c r="S1156" t="str">
        <f>IF(Table1[Audit_Score]&gt;3,"Excellent",IF(Table1[Audit_Score]&gt;=2,"Good","Poor"))</f>
        <v>Poor</v>
      </c>
      <c r="T1156" t="s">
        <v>3746</v>
      </c>
    </row>
    <row r="1157" spans="1:20" x14ac:dyDescent="0.3">
      <c r="A1157" t="s">
        <v>3747</v>
      </c>
      <c r="B1157" t="s">
        <v>1219</v>
      </c>
      <c r="C1157" t="s">
        <v>197</v>
      </c>
      <c r="D1157" t="s">
        <v>36</v>
      </c>
      <c r="E1157" t="s">
        <v>198</v>
      </c>
      <c r="F1157" s="3">
        <v>45807</v>
      </c>
      <c r="G1157" s="3" t="str">
        <f>TEXT(Table1[[#This Row],[Date]],"dddd")</f>
        <v>Friday</v>
      </c>
      <c r="H1157" s="3" t="str">
        <f>TEXT(Table1[[#This Row],[Date]],"mmmm")</f>
        <v>May</v>
      </c>
      <c r="I1157" s="3" t="str">
        <f>TEXT(Table1[[#This Row],[Date]],"yyyy")</f>
        <v>2025</v>
      </c>
      <c r="J1157" t="s">
        <v>423</v>
      </c>
      <c r="K1157">
        <v>15</v>
      </c>
      <c r="L1157">
        <v>324.8</v>
      </c>
      <c r="M1157">
        <v>4872</v>
      </c>
      <c r="O1157" t="s">
        <v>67</v>
      </c>
      <c r="P1157" t="s">
        <v>9528</v>
      </c>
      <c r="Q1157" t="s">
        <v>31</v>
      </c>
      <c r="R1157">
        <v>2</v>
      </c>
      <c r="S1157" t="str">
        <f>IF(Table1[Audit_Score]&gt;3,"Excellent",IF(Table1[Audit_Score]&gt;=2,"Good","Poor"))</f>
        <v>Good</v>
      </c>
      <c r="T1157" t="s">
        <v>3748</v>
      </c>
    </row>
    <row r="1158" spans="1:20" x14ac:dyDescent="0.3">
      <c r="A1158" t="s">
        <v>3749</v>
      </c>
      <c r="B1158" t="s">
        <v>1030</v>
      </c>
      <c r="C1158" t="s">
        <v>192</v>
      </c>
      <c r="D1158" t="s">
        <v>19</v>
      </c>
      <c r="E1158" t="s">
        <v>187</v>
      </c>
      <c r="F1158" s="3">
        <v>45427</v>
      </c>
      <c r="G1158" s="3" t="str">
        <f>TEXT(Table1[[#This Row],[Date]],"dddd")</f>
        <v>Wednesday</v>
      </c>
      <c r="H1158" s="3" t="str">
        <f>TEXT(Table1[[#This Row],[Date]],"mmmm")</f>
        <v>May</v>
      </c>
      <c r="I1158" s="3" t="str">
        <f>TEXT(Table1[[#This Row],[Date]],"yyyy")</f>
        <v>2024</v>
      </c>
      <c r="J1158" t="s">
        <v>541</v>
      </c>
      <c r="K1158">
        <v>21</v>
      </c>
      <c r="L1158">
        <v>143.06</v>
      </c>
      <c r="M1158">
        <v>3004.26</v>
      </c>
      <c r="O1158" t="s">
        <v>39</v>
      </c>
      <c r="P1158" t="s">
        <v>9528</v>
      </c>
      <c r="Q1158" t="s">
        <v>31</v>
      </c>
      <c r="R1158">
        <v>1.8</v>
      </c>
      <c r="S1158" t="str">
        <f>IF(Table1[Audit_Score]&gt;3,"Excellent",IF(Table1[Audit_Score]&gt;=2,"Good","Poor"))</f>
        <v>Poor</v>
      </c>
      <c r="T1158" t="s">
        <v>3750</v>
      </c>
    </row>
    <row r="1159" spans="1:20" x14ac:dyDescent="0.3">
      <c r="A1159" t="s">
        <v>3751</v>
      </c>
      <c r="B1159" t="s">
        <v>1331</v>
      </c>
      <c r="C1159" t="s">
        <v>1589</v>
      </c>
      <c r="D1159" t="s">
        <v>19</v>
      </c>
      <c r="E1159" t="s">
        <v>92</v>
      </c>
      <c r="F1159" s="3">
        <v>45311</v>
      </c>
      <c r="G1159" s="3" t="str">
        <f>TEXT(Table1[[#This Row],[Date]],"dddd")</f>
        <v>Saturday</v>
      </c>
      <c r="H1159" s="3" t="str">
        <f>TEXT(Table1[[#This Row],[Date]],"mmmm")</f>
        <v>January</v>
      </c>
      <c r="I1159" s="3" t="str">
        <f>TEXT(Table1[[#This Row],[Date]],"yyyy")</f>
        <v>2024</v>
      </c>
      <c r="J1159" t="s">
        <v>428</v>
      </c>
      <c r="K1159">
        <v>45</v>
      </c>
      <c r="L1159">
        <v>85.92</v>
      </c>
      <c r="M1159">
        <v>3866.4</v>
      </c>
      <c r="O1159" t="s">
        <v>30</v>
      </c>
      <c r="P1159" t="s">
        <v>9529</v>
      </c>
      <c r="Q1159" t="s">
        <v>23</v>
      </c>
      <c r="R1159">
        <v>2.2000000000000002</v>
      </c>
      <c r="S1159" t="str">
        <f>IF(Table1[Audit_Score]&gt;3,"Excellent",IF(Table1[Audit_Score]&gt;=2,"Good","Poor"))</f>
        <v>Good</v>
      </c>
      <c r="T1159" t="s">
        <v>3752</v>
      </c>
    </row>
    <row r="1160" spans="1:20" x14ac:dyDescent="0.3">
      <c r="A1160" t="s">
        <v>3753</v>
      </c>
      <c r="B1160" t="s">
        <v>1956</v>
      </c>
      <c r="C1160" t="s">
        <v>295</v>
      </c>
      <c r="D1160" t="s">
        <v>45</v>
      </c>
      <c r="E1160" t="s">
        <v>296</v>
      </c>
      <c r="F1160" s="3">
        <v>45624</v>
      </c>
      <c r="G1160" s="3" t="str">
        <f>TEXT(Table1[[#This Row],[Date]],"dddd")</f>
        <v>Thursday</v>
      </c>
      <c r="H1160" s="3" t="str">
        <f>TEXT(Table1[[#This Row],[Date]],"mmmm")</f>
        <v>November</v>
      </c>
      <c r="I1160" s="3" t="str">
        <f>TEXT(Table1[[#This Row],[Date]],"yyyy")</f>
        <v>2024</v>
      </c>
      <c r="J1160" t="s">
        <v>3754</v>
      </c>
      <c r="K1160">
        <v>12</v>
      </c>
      <c r="L1160">
        <f>VLOOKUP(Field_Sales_Data!J:J,Product_Info!A:H,7,0)</f>
        <v>0</v>
      </c>
      <c r="M1160">
        <v>615.36</v>
      </c>
      <c r="O1160" t="s">
        <v>30</v>
      </c>
      <c r="P1160" t="s">
        <v>9528</v>
      </c>
      <c r="Q1160" t="s">
        <v>31</v>
      </c>
      <c r="R1160">
        <v>1.2</v>
      </c>
      <c r="S1160" t="str">
        <f>IF(Table1[Audit_Score]&gt;3,"Excellent",IF(Table1[Audit_Score]&gt;=2,"Good","Poor"))</f>
        <v>Poor</v>
      </c>
      <c r="T1160" t="s">
        <v>3755</v>
      </c>
    </row>
    <row r="1161" spans="1:20" x14ac:dyDescent="0.3">
      <c r="A1161" t="s">
        <v>3756</v>
      </c>
      <c r="B1161" t="s">
        <v>253</v>
      </c>
      <c r="C1161" t="s">
        <v>238</v>
      </c>
      <c r="D1161" t="s">
        <v>58</v>
      </c>
      <c r="E1161" t="s">
        <v>138</v>
      </c>
      <c r="F1161" s="3">
        <v>45790</v>
      </c>
      <c r="G1161" s="3" t="str">
        <f>TEXT(Table1[[#This Row],[Date]],"dddd")</f>
        <v>Tuesday</v>
      </c>
      <c r="H1161" s="3" t="str">
        <f>TEXT(Table1[[#This Row],[Date]],"mmmm")</f>
        <v>May</v>
      </c>
      <c r="I1161" s="3" t="str">
        <f>TEXT(Table1[[#This Row],[Date]],"yyyy")</f>
        <v>2025</v>
      </c>
      <c r="J1161" t="s">
        <v>3757</v>
      </c>
      <c r="K1161">
        <v>2</v>
      </c>
      <c r="L1161">
        <v>406.13</v>
      </c>
      <c r="M1161">
        <v>812.26</v>
      </c>
      <c r="O1161" t="s">
        <v>39</v>
      </c>
      <c r="P1161" t="s">
        <v>9529</v>
      </c>
      <c r="Q1161" t="s">
        <v>31</v>
      </c>
      <c r="R1161">
        <v>4.3</v>
      </c>
      <c r="S1161" t="str">
        <f>IF(Table1[Audit_Score]&gt;3,"Excellent",IF(Table1[Audit_Score]&gt;=2,"Good","Poor"))</f>
        <v>Excellent</v>
      </c>
      <c r="T1161" t="s">
        <v>3758</v>
      </c>
    </row>
    <row r="1162" spans="1:20" x14ac:dyDescent="0.3">
      <c r="A1162" t="s">
        <v>3759</v>
      </c>
      <c r="B1162" t="s">
        <v>407</v>
      </c>
      <c r="C1162" t="s">
        <v>3760</v>
      </c>
      <c r="D1162" t="s">
        <v>19</v>
      </c>
      <c r="E1162" t="s">
        <v>92</v>
      </c>
      <c r="F1162" s="3">
        <v>45665</v>
      </c>
      <c r="G1162" s="3" t="str">
        <f>TEXT(Table1[[#This Row],[Date]],"dddd")</f>
        <v>Wednesday</v>
      </c>
      <c r="H1162" s="3" t="str">
        <f>TEXT(Table1[[#This Row],[Date]],"mmmm")</f>
        <v>January</v>
      </c>
      <c r="I1162" s="3" t="str">
        <f>TEXT(Table1[[#This Row],[Date]],"yyyy")</f>
        <v>2025</v>
      </c>
      <c r="J1162" t="s">
        <v>692</v>
      </c>
      <c r="K1162">
        <v>9</v>
      </c>
      <c r="L1162">
        <v>117.44</v>
      </c>
      <c r="M1162">
        <v>1056.96</v>
      </c>
      <c r="O1162" t="s">
        <v>39</v>
      </c>
      <c r="P1162" t="s">
        <v>9528</v>
      </c>
      <c r="Q1162" t="s">
        <v>31</v>
      </c>
      <c r="R1162">
        <v>4.5999999999999996</v>
      </c>
      <c r="S1162" t="str">
        <f>IF(Table1[Audit_Score]&gt;3,"Excellent",IF(Table1[Audit_Score]&gt;=2,"Good","Poor"))</f>
        <v>Excellent</v>
      </c>
      <c r="T1162" t="s">
        <v>3761</v>
      </c>
    </row>
    <row r="1163" spans="1:20" x14ac:dyDescent="0.3">
      <c r="A1163" t="s">
        <v>3762</v>
      </c>
      <c r="B1163" t="s">
        <v>136</v>
      </c>
      <c r="C1163" t="s">
        <v>97</v>
      </c>
      <c r="D1163" t="s">
        <v>19</v>
      </c>
      <c r="E1163" t="s">
        <v>20</v>
      </c>
      <c r="F1163" s="3">
        <v>45973</v>
      </c>
      <c r="G1163" s="3" t="str">
        <f>TEXT(Table1[[#This Row],[Date]],"dddd")</f>
        <v>Wednesday</v>
      </c>
      <c r="H1163" s="3" t="str">
        <f>TEXT(Table1[[#This Row],[Date]],"mmmm")</f>
        <v>November</v>
      </c>
      <c r="I1163" s="3" t="str">
        <f>TEXT(Table1[[#This Row],[Date]],"yyyy")</f>
        <v>2025</v>
      </c>
      <c r="J1163" t="s">
        <v>1925</v>
      </c>
      <c r="K1163">
        <v>22</v>
      </c>
      <c r="L1163">
        <v>239.59</v>
      </c>
      <c r="M1163">
        <v>5270.98</v>
      </c>
      <c r="O1163" t="s">
        <v>39</v>
      </c>
      <c r="P1163" t="s">
        <v>9529</v>
      </c>
      <c r="Q1163" t="s">
        <v>31</v>
      </c>
      <c r="R1163">
        <v>2.8</v>
      </c>
      <c r="S1163" t="str">
        <f>IF(Table1[Audit_Score]&gt;3,"Excellent",IF(Table1[Audit_Score]&gt;=2,"Good","Poor"))</f>
        <v>Good</v>
      </c>
      <c r="T1163" t="s">
        <v>3763</v>
      </c>
    </row>
    <row r="1164" spans="1:20" x14ac:dyDescent="0.3">
      <c r="A1164" t="s">
        <v>3764</v>
      </c>
      <c r="B1164" t="s">
        <v>1648</v>
      </c>
      <c r="C1164" t="s">
        <v>3765</v>
      </c>
      <c r="D1164" t="s">
        <v>45</v>
      </c>
      <c r="E1164" t="s">
        <v>46</v>
      </c>
      <c r="F1164" s="3">
        <v>45834</v>
      </c>
      <c r="G1164" s="3" t="str">
        <f>TEXT(Table1[[#This Row],[Date]],"dddd")</f>
        <v>Thursday</v>
      </c>
      <c r="H1164" s="3" t="str">
        <f>TEXT(Table1[[#This Row],[Date]],"mmmm")</f>
        <v>June</v>
      </c>
      <c r="I1164" s="3" t="str">
        <f>TEXT(Table1[[#This Row],[Date]],"yyyy")</f>
        <v>2025</v>
      </c>
      <c r="J1164" t="s">
        <v>3766</v>
      </c>
      <c r="K1164">
        <v>21</v>
      </c>
      <c r="L1164">
        <v>221.94</v>
      </c>
      <c r="M1164">
        <v>4660.74</v>
      </c>
      <c r="O1164" t="s">
        <v>39</v>
      </c>
      <c r="P1164" t="s">
        <v>9528</v>
      </c>
      <c r="Q1164" t="s">
        <v>31</v>
      </c>
      <c r="R1164">
        <v>3.5</v>
      </c>
      <c r="S1164" t="str">
        <f>IF(Table1[Audit_Score]&gt;3,"Excellent",IF(Table1[Audit_Score]&gt;=2,"Good","Poor"))</f>
        <v>Excellent</v>
      </c>
      <c r="T1164" t="s">
        <v>3767</v>
      </c>
    </row>
    <row r="1165" spans="1:20" x14ac:dyDescent="0.3">
      <c r="A1165" t="s">
        <v>3768</v>
      </c>
      <c r="B1165" t="s">
        <v>2189</v>
      </c>
      <c r="C1165" t="s">
        <v>27</v>
      </c>
      <c r="D1165" t="s">
        <v>19</v>
      </c>
      <c r="E1165" t="s">
        <v>28</v>
      </c>
      <c r="F1165" s="3">
        <v>45673</v>
      </c>
      <c r="G1165" s="3" t="str">
        <f>TEXT(Table1[[#This Row],[Date]],"dddd")</f>
        <v>Thursday</v>
      </c>
      <c r="H1165" s="3" t="str">
        <f>TEXT(Table1[[#This Row],[Date]],"mmmm")</f>
        <v>January</v>
      </c>
      <c r="I1165" s="3" t="str">
        <f>TEXT(Table1[[#This Row],[Date]],"yyyy")</f>
        <v>2025</v>
      </c>
      <c r="J1165" t="s">
        <v>358</v>
      </c>
      <c r="K1165">
        <v>11</v>
      </c>
      <c r="L1165">
        <v>150.38999999999999</v>
      </c>
      <c r="M1165">
        <v>1654.29</v>
      </c>
      <c r="O1165" t="s">
        <v>67</v>
      </c>
      <c r="P1165" t="s">
        <v>9529</v>
      </c>
      <c r="Q1165" t="s">
        <v>87</v>
      </c>
      <c r="R1165">
        <v>4.4000000000000004</v>
      </c>
      <c r="S1165" t="str">
        <f>IF(Table1[Audit_Score]&gt;3,"Excellent",IF(Table1[Audit_Score]&gt;=2,"Good","Poor"))</f>
        <v>Excellent</v>
      </c>
      <c r="T1165" t="s">
        <v>3769</v>
      </c>
    </row>
    <row r="1166" spans="1:20" x14ac:dyDescent="0.3">
      <c r="A1166" t="s">
        <v>3770</v>
      </c>
      <c r="B1166" t="s">
        <v>753</v>
      </c>
      <c r="C1166" t="s">
        <v>1677</v>
      </c>
      <c r="D1166" t="s">
        <v>58</v>
      </c>
      <c r="E1166" t="s">
        <v>244</v>
      </c>
      <c r="F1166" s="3">
        <v>45944</v>
      </c>
      <c r="G1166" s="3" t="str">
        <f>TEXT(Table1[[#This Row],[Date]],"dddd")</f>
        <v>Tuesday</v>
      </c>
      <c r="H1166" s="3" t="str">
        <f>TEXT(Table1[[#This Row],[Date]],"mmmm")</f>
        <v>October</v>
      </c>
      <c r="I1166" s="3" t="str">
        <f>TEXT(Table1[[#This Row],[Date]],"yyyy")</f>
        <v>2025</v>
      </c>
      <c r="J1166" t="s">
        <v>3771</v>
      </c>
      <c r="K1166">
        <v>7</v>
      </c>
      <c r="L1166">
        <v>298.27</v>
      </c>
      <c r="M1166">
        <v>2087.89</v>
      </c>
      <c r="O1166" t="s">
        <v>39</v>
      </c>
      <c r="P1166" t="s">
        <v>9529</v>
      </c>
      <c r="Q1166" t="s">
        <v>31</v>
      </c>
      <c r="R1166">
        <v>2</v>
      </c>
      <c r="S1166" t="str">
        <f>IF(Table1[Audit_Score]&gt;3,"Excellent",IF(Table1[Audit_Score]&gt;=2,"Good","Poor"))</f>
        <v>Good</v>
      </c>
      <c r="T1166" t="s">
        <v>3772</v>
      </c>
    </row>
    <row r="1167" spans="1:20" x14ac:dyDescent="0.3">
      <c r="A1167" t="s">
        <v>3773</v>
      </c>
      <c r="B1167" t="s">
        <v>43</v>
      </c>
      <c r="C1167" t="s">
        <v>623</v>
      </c>
      <c r="D1167" t="s">
        <v>19</v>
      </c>
      <c r="E1167" t="s">
        <v>20</v>
      </c>
      <c r="F1167" s="3">
        <v>45822</v>
      </c>
      <c r="G1167" s="3" t="str">
        <f>TEXT(Table1[[#This Row],[Date]],"dddd")</f>
        <v>Saturday</v>
      </c>
      <c r="H1167" s="3" t="str">
        <f>TEXT(Table1[[#This Row],[Date]],"mmmm")</f>
        <v>June</v>
      </c>
      <c r="I1167" s="3" t="str">
        <f>TEXT(Table1[[#This Row],[Date]],"yyyy")</f>
        <v>2025</v>
      </c>
      <c r="J1167" t="s">
        <v>3774</v>
      </c>
      <c r="K1167">
        <v>35</v>
      </c>
      <c r="L1167">
        <v>196.37</v>
      </c>
      <c r="M1167">
        <v>6872.95</v>
      </c>
      <c r="O1167" t="s">
        <v>105</v>
      </c>
      <c r="P1167" t="s">
        <v>9528</v>
      </c>
      <c r="Q1167" t="s">
        <v>31</v>
      </c>
      <c r="R1167">
        <v>3.1</v>
      </c>
      <c r="S1167" t="str">
        <f>IF(Table1[Audit_Score]&gt;3,"Excellent",IF(Table1[Audit_Score]&gt;=2,"Good","Poor"))</f>
        <v>Excellent</v>
      </c>
      <c r="T1167" t="s">
        <v>3775</v>
      </c>
    </row>
    <row r="1168" spans="1:20" x14ac:dyDescent="0.3">
      <c r="A1168" t="s">
        <v>3776</v>
      </c>
      <c r="B1168" t="s">
        <v>185</v>
      </c>
      <c r="C1168" t="s">
        <v>633</v>
      </c>
      <c r="D1168" t="s">
        <v>36</v>
      </c>
      <c r="E1168" t="s">
        <v>72</v>
      </c>
      <c r="F1168" s="3">
        <v>45350</v>
      </c>
      <c r="G1168" s="3" t="str">
        <f>TEXT(Table1[[#This Row],[Date]],"dddd")</f>
        <v>Wednesday</v>
      </c>
      <c r="H1168" s="3" t="str">
        <f>TEXT(Table1[[#This Row],[Date]],"mmmm")</f>
        <v>February</v>
      </c>
      <c r="I1168" s="3" t="str">
        <f>TEXT(Table1[[#This Row],[Date]],"yyyy")</f>
        <v>2024</v>
      </c>
      <c r="J1168" t="s">
        <v>2388</v>
      </c>
      <c r="K1168">
        <v>3</v>
      </c>
      <c r="L1168">
        <v>140.97999999999999</v>
      </c>
      <c r="M1168">
        <v>422.94</v>
      </c>
      <c r="O1168" t="s">
        <v>67</v>
      </c>
      <c r="P1168" t="s">
        <v>9528</v>
      </c>
      <c r="Q1168" t="s">
        <v>31</v>
      </c>
      <c r="R1168">
        <v>3.5</v>
      </c>
      <c r="S1168" t="str">
        <f>IF(Table1[Audit_Score]&gt;3,"Excellent",IF(Table1[Audit_Score]&gt;=2,"Good","Poor"))</f>
        <v>Excellent</v>
      </c>
      <c r="T1168" t="s">
        <v>3777</v>
      </c>
    </row>
    <row r="1169" spans="1:21" x14ac:dyDescent="0.3">
      <c r="A1169" t="s">
        <v>3778</v>
      </c>
      <c r="B1169" t="s">
        <v>1588</v>
      </c>
      <c r="C1169" t="s">
        <v>2555</v>
      </c>
      <c r="D1169" t="s">
        <v>36</v>
      </c>
      <c r="E1169" t="s">
        <v>198</v>
      </c>
      <c r="F1169" s="3">
        <v>45891</v>
      </c>
      <c r="G1169" s="3" t="str">
        <f>TEXT(Table1[[#This Row],[Date]],"dddd")</f>
        <v>Friday</v>
      </c>
      <c r="H1169" s="3" t="str">
        <f>TEXT(Table1[[#This Row],[Date]],"mmmm")</f>
        <v>August</v>
      </c>
      <c r="I1169" s="3" t="str">
        <f>TEXT(Table1[[#This Row],[Date]],"yyyy")</f>
        <v>2025</v>
      </c>
      <c r="J1169" t="s">
        <v>546</v>
      </c>
      <c r="K1169">
        <v>2</v>
      </c>
      <c r="L1169">
        <v>297.04000000000002</v>
      </c>
      <c r="M1169">
        <v>594.08000000000004</v>
      </c>
      <c r="O1169" t="s">
        <v>39</v>
      </c>
      <c r="P1169" t="s">
        <v>9528</v>
      </c>
      <c r="Q1169" t="s">
        <v>31</v>
      </c>
      <c r="R1169">
        <v>2.1</v>
      </c>
      <c r="S1169" t="str">
        <f>IF(Table1[Audit_Score]&gt;3,"Excellent",IF(Table1[Audit_Score]&gt;=2,"Good","Poor"))</f>
        <v>Good</v>
      </c>
      <c r="T1169" t="s">
        <v>3779</v>
      </c>
    </row>
    <row r="1170" spans="1:21" x14ac:dyDescent="0.3">
      <c r="A1170" t="s">
        <v>3780</v>
      </c>
      <c r="B1170" t="s">
        <v>248</v>
      </c>
      <c r="C1170" t="s">
        <v>586</v>
      </c>
      <c r="D1170" t="s">
        <v>36</v>
      </c>
      <c r="E1170" t="s">
        <v>85</v>
      </c>
      <c r="F1170" s="3">
        <v>45920</v>
      </c>
      <c r="G1170" s="3" t="str">
        <f>TEXT(Table1[[#This Row],[Date]],"dddd")</f>
        <v>Saturday</v>
      </c>
      <c r="H1170" s="3" t="str">
        <f>TEXT(Table1[[#This Row],[Date]],"mmmm")</f>
        <v>September</v>
      </c>
      <c r="I1170" s="3" t="str">
        <f>TEXT(Table1[[#This Row],[Date]],"yyyy")</f>
        <v>2025</v>
      </c>
      <c r="J1170" t="s">
        <v>1558</v>
      </c>
      <c r="K1170">
        <v>42</v>
      </c>
      <c r="L1170">
        <v>309.19</v>
      </c>
      <c r="M1170">
        <v>12985.98</v>
      </c>
      <c r="O1170" t="s">
        <v>67</v>
      </c>
      <c r="P1170" t="s">
        <v>9529</v>
      </c>
      <c r="Q1170" t="s">
        <v>87</v>
      </c>
      <c r="R1170">
        <v>1.8</v>
      </c>
      <c r="S1170" t="str">
        <f>IF(Table1[Audit_Score]&gt;3,"Excellent",IF(Table1[Audit_Score]&gt;=2,"Good","Poor"))</f>
        <v>Poor</v>
      </c>
      <c r="T1170" t="s">
        <v>3781</v>
      </c>
    </row>
    <row r="1171" spans="1:21" x14ac:dyDescent="0.3">
      <c r="A1171" t="s">
        <v>3782</v>
      </c>
      <c r="B1171" t="s">
        <v>510</v>
      </c>
      <c r="C1171" t="s">
        <v>954</v>
      </c>
      <c r="D1171" t="s">
        <v>78</v>
      </c>
      <c r="E1171" t="s">
        <v>122</v>
      </c>
      <c r="F1171" s="3">
        <v>45849</v>
      </c>
      <c r="G1171" s="3" t="str">
        <f>TEXT(Table1[[#This Row],[Date]],"dddd")</f>
        <v>Friday</v>
      </c>
      <c r="H1171" s="3" t="str">
        <f>TEXT(Table1[[#This Row],[Date]],"mmmm")</f>
        <v>July</v>
      </c>
      <c r="I1171" s="3" t="str">
        <f>TEXT(Table1[[#This Row],[Date]],"yyyy")</f>
        <v>2025</v>
      </c>
      <c r="J1171" t="s">
        <v>1669</v>
      </c>
      <c r="K1171">
        <v>32</v>
      </c>
      <c r="L1171">
        <v>328.44</v>
      </c>
      <c r="M1171">
        <v>10510.08</v>
      </c>
      <c r="O1171" t="s">
        <v>48</v>
      </c>
      <c r="P1171" t="s">
        <v>9528</v>
      </c>
      <c r="Q1171" t="s">
        <v>87</v>
      </c>
      <c r="R1171">
        <v>3</v>
      </c>
      <c r="S1171" t="str">
        <f>IF(Table1[Audit_Score]&gt;3,"Excellent",IF(Table1[Audit_Score]&gt;=2,"Good","Poor"))</f>
        <v>Good</v>
      </c>
      <c r="T1171" t="s">
        <v>3783</v>
      </c>
    </row>
    <row r="1172" spans="1:21" x14ac:dyDescent="0.3">
      <c r="A1172" t="s">
        <v>3784</v>
      </c>
      <c r="B1172" t="s">
        <v>275</v>
      </c>
      <c r="C1172" t="s">
        <v>835</v>
      </c>
      <c r="D1172" t="s">
        <v>19</v>
      </c>
      <c r="E1172" t="s">
        <v>92</v>
      </c>
      <c r="F1172" s="3">
        <v>45736</v>
      </c>
      <c r="G1172" s="3" t="str">
        <f>TEXT(Table1[[#This Row],[Date]],"dddd")</f>
        <v>Thursday</v>
      </c>
      <c r="H1172" s="3" t="str">
        <f>TEXT(Table1[[#This Row],[Date]],"mmmm")</f>
        <v>March</v>
      </c>
      <c r="I1172" s="3" t="str">
        <f>TEXT(Table1[[#This Row],[Date]],"yyyy")</f>
        <v>2025</v>
      </c>
      <c r="J1172" t="s">
        <v>546</v>
      </c>
      <c r="K1172">
        <v>2</v>
      </c>
      <c r="L1172">
        <v>297.04000000000002</v>
      </c>
      <c r="M1172">
        <v>594.08000000000004</v>
      </c>
      <c r="O1172" t="s">
        <v>67</v>
      </c>
      <c r="P1172" t="s">
        <v>9529</v>
      </c>
      <c r="Q1172" t="s">
        <v>31</v>
      </c>
      <c r="R1172">
        <v>2.9</v>
      </c>
      <c r="S1172" t="str">
        <f>IF(Table1[Audit_Score]&gt;3,"Excellent",IF(Table1[Audit_Score]&gt;=2,"Good","Poor"))</f>
        <v>Good</v>
      </c>
      <c r="T1172" t="s">
        <v>3785</v>
      </c>
    </row>
    <row r="1173" spans="1:21" x14ac:dyDescent="0.3">
      <c r="A1173" t="s">
        <v>3786</v>
      </c>
      <c r="B1173" t="s">
        <v>1883</v>
      </c>
      <c r="C1173" t="s">
        <v>295</v>
      </c>
      <c r="D1173" t="s">
        <v>45</v>
      </c>
      <c r="E1173" t="s">
        <v>296</v>
      </c>
      <c r="F1173" s="3">
        <v>45492</v>
      </c>
      <c r="G1173" s="3" t="str">
        <f>TEXT(Table1[[#This Row],[Date]],"dddd")</f>
        <v>Friday</v>
      </c>
      <c r="H1173" s="3" t="str">
        <f>TEXT(Table1[[#This Row],[Date]],"mmmm")</f>
        <v>July</v>
      </c>
      <c r="I1173" s="3" t="str">
        <f>TEXT(Table1[[#This Row],[Date]],"yyyy")</f>
        <v>2024</v>
      </c>
      <c r="J1173" t="s">
        <v>2686</v>
      </c>
      <c r="K1173">
        <v>17</v>
      </c>
      <c r="L1173">
        <v>120.6</v>
      </c>
      <c r="M1173">
        <v>2050.1999999999998</v>
      </c>
      <c r="O1173" t="s">
        <v>67</v>
      </c>
      <c r="P1173" t="s">
        <v>9529</v>
      </c>
      <c r="Q1173" t="s">
        <v>31</v>
      </c>
      <c r="R1173">
        <v>2.6</v>
      </c>
      <c r="S1173" t="str">
        <f>IF(Table1[Audit_Score]&gt;3,"Excellent",IF(Table1[Audit_Score]&gt;=2,"Good","Poor"))</f>
        <v>Good</v>
      </c>
      <c r="T1173" t="s">
        <v>3787</v>
      </c>
    </row>
    <row r="1174" spans="1:21" x14ac:dyDescent="0.3">
      <c r="A1174" t="s">
        <v>3788</v>
      </c>
      <c r="B1174" t="s">
        <v>324</v>
      </c>
      <c r="C1174" t="s">
        <v>1129</v>
      </c>
      <c r="D1174" t="s">
        <v>19</v>
      </c>
      <c r="E1174" t="s">
        <v>92</v>
      </c>
      <c r="F1174" s="3">
        <v>45565</v>
      </c>
      <c r="G1174" s="3" t="str">
        <f>TEXT(Table1[[#This Row],[Date]],"dddd")</f>
        <v>Monday</v>
      </c>
      <c r="H1174" s="3" t="str">
        <f>TEXT(Table1[[#This Row],[Date]],"mmmm")</f>
        <v>September</v>
      </c>
      <c r="I1174" s="3" t="str">
        <f>TEXT(Table1[[#This Row],[Date]],"yyyy")</f>
        <v>2024</v>
      </c>
      <c r="J1174" t="s">
        <v>3789</v>
      </c>
      <c r="K1174">
        <v>5</v>
      </c>
      <c r="L1174">
        <v>221.12</v>
      </c>
      <c r="M1174">
        <v>1105.5999999999999</v>
      </c>
      <c r="O1174" t="s">
        <v>39</v>
      </c>
      <c r="P1174" t="s">
        <v>9528</v>
      </c>
      <c r="Q1174" t="s">
        <v>31</v>
      </c>
      <c r="R1174">
        <v>4.3</v>
      </c>
      <c r="S1174" t="str">
        <f>IF(Table1[Audit_Score]&gt;3,"Excellent",IF(Table1[Audit_Score]&gt;=2,"Good","Poor"))</f>
        <v>Excellent</v>
      </c>
      <c r="T1174" t="s">
        <v>3790</v>
      </c>
      <c r="U1174" t="s">
        <v>41</v>
      </c>
    </row>
    <row r="1175" spans="1:21" x14ac:dyDescent="0.3">
      <c r="A1175" t="s">
        <v>3791</v>
      </c>
      <c r="B1175" t="s">
        <v>642</v>
      </c>
      <c r="C1175" t="s">
        <v>35</v>
      </c>
      <c r="D1175" t="s">
        <v>36</v>
      </c>
      <c r="E1175" t="s">
        <v>37</v>
      </c>
      <c r="F1175" s="3">
        <v>45527</v>
      </c>
      <c r="G1175" s="3" t="str">
        <f>TEXT(Table1[[#This Row],[Date]],"dddd")</f>
        <v>Friday</v>
      </c>
      <c r="H1175" s="3" t="str">
        <f>TEXT(Table1[[#This Row],[Date]],"mmmm")</f>
        <v>August</v>
      </c>
      <c r="I1175" s="3" t="str">
        <f>TEXT(Table1[[#This Row],[Date]],"yyyy")</f>
        <v>2024</v>
      </c>
      <c r="J1175" t="s">
        <v>2941</v>
      </c>
      <c r="K1175">
        <v>8</v>
      </c>
      <c r="L1175">
        <v>269.79000000000002</v>
      </c>
      <c r="M1175">
        <v>2158.3200000000002</v>
      </c>
      <c r="O1175" t="s">
        <v>22</v>
      </c>
      <c r="P1175" t="s">
        <v>9528</v>
      </c>
      <c r="Q1175" t="s">
        <v>87</v>
      </c>
      <c r="R1175">
        <v>4.9000000000000004</v>
      </c>
      <c r="S1175" t="str">
        <f>IF(Table1[Audit_Score]&gt;3,"Excellent",IF(Table1[Audit_Score]&gt;=2,"Good","Poor"))</f>
        <v>Excellent</v>
      </c>
      <c r="T1175" t="s">
        <v>3792</v>
      </c>
    </row>
    <row r="1176" spans="1:21" x14ac:dyDescent="0.3">
      <c r="A1176" t="s">
        <v>3793</v>
      </c>
      <c r="B1176" t="s">
        <v>2155</v>
      </c>
      <c r="C1176" t="s">
        <v>1435</v>
      </c>
      <c r="D1176" t="s">
        <v>36</v>
      </c>
      <c r="E1176" t="s">
        <v>72</v>
      </c>
      <c r="F1176" s="3">
        <v>45480</v>
      </c>
      <c r="G1176" s="3" t="str">
        <f>TEXT(Table1[[#This Row],[Date]],"dddd")</f>
        <v>Sunday</v>
      </c>
      <c r="H1176" s="3" t="str">
        <f>TEXT(Table1[[#This Row],[Date]],"mmmm")</f>
        <v>July</v>
      </c>
      <c r="I1176" s="3" t="str">
        <f>TEXT(Table1[[#This Row],[Date]],"yyyy")</f>
        <v>2024</v>
      </c>
      <c r="J1176" t="s">
        <v>3794</v>
      </c>
      <c r="K1176">
        <v>49</v>
      </c>
      <c r="L1176">
        <v>200.78</v>
      </c>
      <c r="M1176">
        <v>9838.2199999999993</v>
      </c>
      <c r="O1176" t="s">
        <v>48</v>
      </c>
      <c r="P1176" t="s">
        <v>9528</v>
      </c>
      <c r="Q1176" t="s">
        <v>31</v>
      </c>
      <c r="R1176">
        <v>2.5</v>
      </c>
      <c r="S1176" t="str">
        <f>IF(Table1[Audit_Score]&gt;3,"Excellent",IF(Table1[Audit_Score]&gt;=2,"Good","Poor"))</f>
        <v>Good</v>
      </c>
      <c r="T1176" t="s">
        <v>3795</v>
      </c>
    </row>
    <row r="1177" spans="1:21" x14ac:dyDescent="0.3">
      <c r="A1177" t="s">
        <v>3796</v>
      </c>
      <c r="B1177" t="s">
        <v>2095</v>
      </c>
      <c r="C1177" t="s">
        <v>1303</v>
      </c>
      <c r="D1177" t="s">
        <v>19</v>
      </c>
      <c r="E1177" t="s">
        <v>92</v>
      </c>
      <c r="F1177" s="3">
        <v>45673</v>
      </c>
      <c r="G1177" s="3" t="str">
        <f>TEXT(Table1[[#This Row],[Date]],"dddd")</f>
        <v>Thursday</v>
      </c>
      <c r="H1177" s="3" t="str">
        <f>TEXT(Table1[[#This Row],[Date]],"mmmm")</f>
        <v>January</v>
      </c>
      <c r="I1177" s="3" t="str">
        <f>TEXT(Table1[[#This Row],[Date]],"yyyy")</f>
        <v>2025</v>
      </c>
      <c r="J1177" t="s">
        <v>3377</v>
      </c>
      <c r="K1177">
        <v>41</v>
      </c>
      <c r="L1177">
        <v>85.06</v>
      </c>
      <c r="M1177">
        <v>3487.46</v>
      </c>
      <c r="O1177" t="s">
        <v>30</v>
      </c>
      <c r="P1177" t="s">
        <v>9529</v>
      </c>
      <c r="Q1177" t="s">
        <v>31</v>
      </c>
      <c r="R1177">
        <v>2.7</v>
      </c>
      <c r="S1177" t="str">
        <f>IF(Table1[Audit_Score]&gt;3,"Excellent",IF(Table1[Audit_Score]&gt;=2,"Good","Poor"))</f>
        <v>Good</v>
      </c>
      <c r="T1177" t="s">
        <v>3797</v>
      </c>
    </row>
    <row r="1178" spans="1:21" x14ac:dyDescent="0.3">
      <c r="A1178" t="s">
        <v>3798</v>
      </c>
      <c r="B1178" t="s">
        <v>669</v>
      </c>
      <c r="C1178" t="s">
        <v>2217</v>
      </c>
      <c r="D1178" t="s">
        <v>36</v>
      </c>
      <c r="E1178" t="s">
        <v>72</v>
      </c>
      <c r="F1178" s="3">
        <v>45362</v>
      </c>
      <c r="G1178" s="3" t="str">
        <f>TEXT(Table1[[#This Row],[Date]],"dddd")</f>
        <v>Monday</v>
      </c>
      <c r="H1178" s="3" t="str">
        <f>TEXT(Table1[[#This Row],[Date]],"mmmm")</f>
        <v>March</v>
      </c>
      <c r="I1178" s="3" t="str">
        <f>TEXT(Table1[[#This Row],[Date]],"yyyy")</f>
        <v>2024</v>
      </c>
      <c r="J1178" t="s">
        <v>1716</v>
      </c>
      <c r="K1178">
        <v>28</v>
      </c>
      <c r="L1178">
        <v>44.19</v>
      </c>
      <c r="M1178">
        <v>1237.32</v>
      </c>
      <c r="O1178" t="s">
        <v>105</v>
      </c>
      <c r="P1178" t="s">
        <v>9528</v>
      </c>
      <c r="Q1178" t="s">
        <v>23</v>
      </c>
      <c r="R1178">
        <v>1.1000000000000001</v>
      </c>
      <c r="S1178" t="str">
        <f>IF(Table1[Audit_Score]&gt;3,"Excellent",IF(Table1[Audit_Score]&gt;=2,"Good","Poor"))</f>
        <v>Poor</v>
      </c>
      <c r="T1178" t="s">
        <v>3799</v>
      </c>
      <c r="U1178" t="s">
        <v>41</v>
      </c>
    </row>
    <row r="1179" spans="1:21" x14ac:dyDescent="0.3">
      <c r="A1179" t="s">
        <v>3800</v>
      </c>
      <c r="B1179" t="s">
        <v>1534</v>
      </c>
      <c r="C1179" t="s">
        <v>1174</v>
      </c>
      <c r="D1179" t="s">
        <v>36</v>
      </c>
      <c r="E1179" t="s">
        <v>209</v>
      </c>
      <c r="F1179" s="3">
        <v>45689</v>
      </c>
      <c r="G1179" s="3" t="str">
        <f>TEXT(Table1[[#This Row],[Date]],"dddd")</f>
        <v>Saturday</v>
      </c>
      <c r="H1179" s="3" t="str">
        <f>TEXT(Table1[[#This Row],[Date]],"mmmm")</f>
        <v>February</v>
      </c>
      <c r="I1179" s="3" t="str">
        <f>TEXT(Table1[[#This Row],[Date]],"yyyy")</f>
        <v>2025</v>
      </c>
      <c r="J1179" t="s">
        <v>1474</v>
      </c>
      <c r="K1179">
        <v>13</v>
      </c>
      <c r="L1179">
        <v>101.85</v>
      </c>
      <c r="M1179">
        <v>1324.05</v>
      </c>
      <c r="O1179" t="s">
        <v>67</v>
      </c>
      <c r="P1179" t="s">
        <v>9528</v>
      </c>
      <c r="Q1179" t="s">
        <v>87</v>
      </c>
      <c r="R1179">
        <v>1.9</v>
      </c>
      <c r="S1179" t="str">
        <f>IF(Table1[Audit_Score]&gt;3,"Excellent",IF(Table1[Audit_Score]&gt;=2,"Good","Poor"))</f>
        <v>Poor</v>
      </c>
      <c r="T1179" t="s">
        <v>3801</v>
      </c>
    </row>
    <row r="1180" spans="1:21" x14ac:dyDescent="0.3">
      <c r="A1180" t="s">
        <v>3802</v>
      </c>
      <c r="B1180" t="s">
        <v>958</v>
      </c>
      <c r="C1180" t="s">
        <v>1374</v>
      </c>
      <c r="D1180" t="s">
        <v>19</v>
      </c>
      <c r="E1180" t="s">
        <v>28</v>
      </c>
      <c r="F1180" s="3">
        <v>45848</v>
      </c>
      <c r="G1180" s="3" t="str">
        <f>TEXT(Table1[[#This Row],[Date]],"dddd")</f>
        <v>Thursday</v>
      </c>
      <c r="H1180" s="3" t="str">
        <f>TEXT(Table1[[#This Row],[Date]],"mmmm")</f>
        <v>July</v>
      </c>
      <c r="I1180" s="3" t="str">
        <f>TEXT(Table1[[#This Row],[Date]],"yyyy")</f>
        <v>2025</v>
      </c>
      <c r="J1180" t="s">
        <v>378</v>
      </c>
      <c r="K1180">
        <v>32</v>
      </c>
      <c r="L1180">
        <v>113.93</v>
      </c>
      <c r="M1180">
        <v>3645.76</v>
      </c>
      <c r="O1180" t="s">
        <v>22</v>
      </c>
      <c r="P1180" t="s">
        <v>9528</v>
      </c>
      <c r="Q1180" t="s">
        <v>31</v>
      </c>
      <c r="R1180">
        <v>3.1</v>
      </c>
      <c r="S1180" t="str">
        <f>IF(Table1[Audit_Score]&gt;3,"Excellent",IF(Table1[Audit_Score]&gt;=2,"Good","Poor"))</f>
        <v>Excellent</v>
      </c>
      <c r="T1180" t="s">
        <v>3803</v>
      </c>
    </row>
    <row r="1181" spans="1:21" x14ac:dyDescent="0.3">
      <c r="A1181" t="s">
        <v>3804</v>
      </c>
      <c r="B1181" t="s">
        <v>1245</v>
      </c>
      <c r="C1181" t="s">
        <v>3033</v>
      </c>
      <c r="D1181" t="s">
        <v>36</v>
      </c>
      <c r="E1181" t="s">
        <v>85</v>
      </c>
      <c r="F1181" s="3">
        <v>45473</v>
      </c>
      <c r="G1181" s="3" t="str">
        <f>TEXT(Table1[[#This Row],[Date]],"dddd")</f>
        <v>Sunday</v>
      </c>
      <c r="H1181" s="3" t="str">
        <f>TEXT(Table1[[#This Row],[Date]],"mmmm")</f>
        <v>June</v>
      </c>
      <c r="I1181" s="3" t="str">
        <f>TEXT(Table1[[#This Row],[Date]],"yyyy")</f>
        <v>2024</v>
      </c>
      <c r="J1181" t="s">
        <v>3805</v>
      </c>
      <c r="K1181">
        <v>14</v>
      </c>
      <c r="L1181">
        <v>2202.9</v>
      </c>
      <c r="M1181">
        <v>30840.6</v>
      </c>
      <c r="O1181" t="s">
        <v>67</v>
      </c>
      <c r="P1181" t="s">
        <v>9528</v>
      </c>
      <c r="Q1181" t="s">
        <v>23</v>
      </c>
      <c r="R1181">
        <v>2.1</v>
      </c>
      <c r="S1181" t="str">
        <f>IF(Table1[Audit_Score]&gt;3,"Excellent",IF(Table1[Audit_Score]&gt;=2,"Good","Poor"))</f>
        <v>Good</v>
      </c>
      <c r="T1181" t="s">
        <v>3806</v>
      </c>
    </row>
    <row r="1182" spans="1:21" x14ac:dyDescent="0.3">
      <c r="A1182" t="s">
        <v>3807</v>
      </c>
      <c r="B1182" t="s">
        <v>581</v>
      </c>
      <c r="C1182" t="s">
        <v>2050</v>
      </c>
      <c r="D1182" t="s">
        <v>19</v>
      </c>
      <c r="E1182" t="s">
        <v>187</v>
      </c>
      <c r="F1182" s="3">
        <v>45878</v>
      </c>
      <c r="G1182" s="3" t="str">
        <f>TEXT(Table1[[#This Row],[Date]],"dddd")</f>
        <v>Saturday</v>
      </c>
      <c r="H1182" s="3" t="str">
        <f>TEXT(Table1[[#This Row],[Date]],"mmmm")</f>
        <v>August</v>
      </c>
      <c r="I1182" s="3" t="str">
        <f>TEXT(Table1[[#This Row],[Date]],"yyyy")</f>
        <v>2025</v>
      </c>
      <c r="J1182" t="s">
        <v>456</v>
      </c>
      <c r="K1182">
        <v>39</v>
      </c>
      <c r="L1182">
        <v>182.88</v>
      </c>
      <c r="M1182">
        <v>7132.32</v>
      </c>
      <c r="O1182" t="s">
        <v>67</v>
      </c>
      <c r="P1182" t="s">
        <v>9528</v>
      </c>
      <c r="Q1182" t="s">
        <v>31</v>
      </c>
      <c r="R1182">
        <v>4.5999999999999996</v>
      </c>
      <c r="S1182" t="str">
        <f>IF(Table1[Audit_Score]&gt;3,"Excellent",IF(Table1[Audit_Score]&gt;=2,"Good","Poor"))</f>
        <v>Excellent</v>
      </c>
      <c r="T1182" t="s">
        <v>3808</v>
      </c>
    </row>
    <row r="1183" spans="1:21" x14ac:dyDescent="0.3">
      <c r="A1183" t="s">
        <v>3809</v>
      </c>
      <c r="B1183" t="s">
        <v>2775</v>
      </c>
      <c r="C1183" t="s">
        <v>572</v>
      </c>
      <c r="D1183" t="s">
        <v>45</v>
      </c>
      <c r="E1183" t="s">
        <v>296</v>
      </c>
      <c r="F1183" s="3">
        <v>45386</v>
      </c>
      <c r="G1183" s="3" t="str">
        <f>TEXT(Table1[[#This Row],[Date]],"dddd")</f>
        <v>Thursday</v>
      </c>
      <c r="H1183" s="3" t="str">
        <f>TEXT(Table1[[#This Row],[Date]],"mmmm")</f>
        <v>April</v>
      </c>
      <c r="I1183" s="3" t="str">
        <f>TEXT(Table1[[#This Row],[Date]],"yyyy")</f>
        <v>2024</v>
      </c>
      <c r="J1183" t="s">
        <v>3810</v>
      </c>
      <c r="K1183">
        <v>42</v>
      </c>
      <c r="L1183">
        <v>144.96</v>
      </c>
      <c r="M1183">
        <v>6088.32</v>
      </c>
      <c r="O1183" t="s">
        <v>39</v>
      </c>
      <c r="P1183" t="s">
        <v>9529</v>
      </c>
      <c r="Q1183" t="s">
        <v>31</v>
      </c>
      <c r="R1183">
        <v>1.6</v>
      </c>
      <c r="S1183" t="str">
        <f>IF(Table1[Audit_Score]&gt;3,"Excellent",IF(Table1[Audit_Score]&gt;=2,"Good","Poor"))</f>
        <v>Poor</v>
      </c>
      <c r="T1183" t="s">
        <v>3811</v>
      </c>
    </row>
    <row r="1184" spans="1:21" x14ac:dyDescent="0.3">
      <c r="A1184" t="s">
        <v>3812</v>
      </c>
      <c r="B1184" t="s">
        <v>83</v>
      </c>
      <c r="C1184" t="s">
        <v>1055</v>
      </c>
      <c r="D1184" t="s">
        <v>45</v>
      </c>
      <c r="E1184" t="s">
        <v>160</v>
      </c>
      <c r="F1184" s="3">
        <v>45430</v>
      </c>
      <c r="G1184" s="3" t="str">
        <f>TEXT(Table1[[#This Row],[Date]],"dddd")</f>
        <v>Saturday</v>
      </c>
      <c r="H1184" s="3" t="str">
        <f>TEXT(Table1[[#This Row],[Date]],"mmmm")</f>
        <v>May</v>
      </c>
      <c r="I1184" s="3" t="str">
        <f>TEXT(Table1[[#This Row],[Date]],"yyyy")</f>
        <v>2024</v>
      </c>
      <c r="J1184" t="s">
        <v>3813</v>
      </c>
      <c r="K1184">
        <v>22</v>
      </c>
      <c r="L1184">
        <v>136.81</v>
      </c>
      <c r="M1184">
        <v>3009.82</v>
      </c>
      <c r="O1184" t="s">
        <v>48</v>
      </c>
      <c r="P1184" t="s">
        <v>9529</v>
      </c>
      <c r="Q1184" t="s">
        <v>31</v>
      </c>
      <c r="R1184">
        <v>2.6</v>
      </c>
      <c r="S1184" t="str">
        <f>IF(Table1[Audit_Score]&gt;3,"Excellent",IF(Table1[Audit_Score]&gt;=2,"Good","Poor"))</f>
        <v>Good</v>
      </c>
      <c r="T1184" t="s">
        <v>3814</v>
      </c>
    </row>
    <row r="1185" spans="1:21" x14ac:dyDescent="0.3">
      <c r="A1185" t="s">
        <v>3815</v>
      </c>
      <c r="B1185" t="s">
        <v>142</v>
      </c>
      <c r="C1185" t="s">
        <v>102</v>
      </c>
      <c r="D1185" t="s">
        <v>78</v>
      </c>
      <c r="E1185" t="s">
        <v>103</v>
      </c>
      <c r="F1185" s="3">
        <v>45916</v>
      </c>
      <c r="G1185" s="3" t="str">
        <f>TEXT(Table1[[#This Row],[Date]],"dddd")</f>
        <v>Tuesday</v>
      </c>
      <c r="H1185" s="3" t="str">
        <f>TEXT(Table1[[#This Row],[Date]],"mmmm")</f>
        <v>September</v>
      </c>
      <c r="I1185" s="3" t="str">
        <f>TEXT(Table1[[#This Row],[Date]],"yyyy")</f>
        <v>2025</v>
      </c>
      <c r="J1185" t="s">
        <v>3816</v>
      </c>
      <c r="K1185">
        <v>40</v>
      </c>
      <c r="L1185">
        <v>19.16</v>
      </c>
      <c r="M1185">
        <v>766.4</v>
      </c>
      <c r="O1185" t="s">
        <v>22</v>
      </c>
      <c r="P1185" t="s">
        <v>9528</v>
      </c>
      <c r="Q1185" t="s">
        <v>31</v>
      </c>
      <c r="R1185">
        <v>4.5</v>
      </c>
      <c r="S1185" t="str">
        <f>IF(Table1[Audit_Score]&gt;3,"Excellent",IF(Table1[Audit_Score]&gt;=2,"Good","Poor"))</f>
        <v>Excellent</v>
      </c>
      <c r="T1185" t="s">
        <v>3817</v>
      </c>
    </row>
    <row r="1186" spans="1:21" x14ac:dyDescent="0.3">
      <c r="A1186" t="s">
        <v>3818</v>
      </c>
      <c r="B1186" t="s">
        <v>3574</v>
      </c>
      <c r="C1186" t="s">
        <v>1151</v>
      </c>
      <c r="D1186" t="s">
        <v>58</v>
      </c>
      <c r="E1186" t="s">
        <v>244</v>
      </c>
      <c r="F1186" s="3">
        <v>45543</v>
      </c>
      <c r="G1186" s="3" t="str">
        <f>TEXT(Table1[[#This Row],[Date]],"dddd")</f>
        <v>Sunday</v>
      </c>
      <c r="H1186" s="3" t="str">
        <f>TEXT(Table1[[#This Row],[Date]],"mmmm")</f>
        <v>September</v>
      </c>
      <c r="I1186" s="3" t="str">
        <f>TEXT(Table1[[#This Row],[Date]],"yyyy")</f>
        <v>2024</v>
      </c>
      <c r="J1186" t="s">
        <v>3819</v>
      </c>
      <c r="K1186">
        <v>28</v>
      </c>
      <c r="L1186">
        <v>328.31</v>
      </c>
      <c r="M1186">
        <v>9192.68</v>
      </c>
      <c r="O1186" t="s">
        <v>30</v>
      </c>
      <c r="P1186" t="s">
        <v>9528</v>
      </c>
      <c r="Q1186" t="s">
        <v>31</v>
      </c>
      <c r="R1186">
        <v>3.4</v>
      </c>
      <c r="S1186" t="str">
        <f>IF(Table1[Audit_Score]&gt;3,"Excellent",IF(Table1[Audit_Score]&gt;=2,"Good","Poor"))</f>
        <v>Excellent</v>
      </c>
      <c r="T1186" t="s">
        <v>3820</v>
      </c>
    </row>
    <row r="1187" spans="1:21" x14ac:dyDescent="0.3">
      <c r="A1187" t="s">
        <v>3821</v>
      </c>
      <c r="B1187" t="s">
        <v>376</v>
      </c>
      <c r="C1187" t="s">
        <v>618</v>
      </c>
      <c r="D1187" t="s">
        <v>78</v>
      </c>
      <c r="E1187" t="s">
        <v>110</v>
      </c>
      <c r="F1187" s="3">
        <v>45308</v>
      </c>
      <c r="G1187" s="3" t="str">
        <f>TEXT(Table1[[#This Row],[Date]],"dddd")</f>
        <v>Wednesday</v>
      </c>
      <c r="H1187" s="3" t="str">
        <f>TEXT(Table1[[#This Row],[Date]],"mmmm")</f>
        <v>January</v>
      </c>
      <c r="I1187" s="3" t="str">
        <f>TEXT(Table1[[#This Row],[Date]],"yyyy")</f>
        <v>2024</v>
      </c>
      <c r="J1187" t="s">
        <v>3822</v>
      </c>
      <c r="K1187">
        <v>29</v>
      </c>
      <c r="L1187">
        <v>297.85000000000002</v>
      </c>
      <c r="M1187">
        <v>8637.65</v>
      </c>
      <c r="O1187" t="s">
        <v>22</v>
      </c>
      <c r="P1187" t="s">
        <v>9528</v>
      </c>
      <c r="Q1187" t="s">
        <v>23</v>
      </c>
      <c r="R1187">
        <v>4.8</v>
      </c>
      <c r="S1187" t="str">
        <f>IF(Table1[Audit_Score]&gt;3,"Excellent",IF(Table1[Audit_Score]&gt;=2,"Good","Poor"))</f>
        <v>Excellent</v>
      </c>
      <c r="T1187" t="s">
        <v>3823</v>
      </c>
    </row>
    <row r="1188" spans="1:21" x14ac:dyDescent="0.3">
      <c r="A1188" t="s">
        <v>3824</v>
      </c>
      <c r="B1188" t="s">
        <v>402</v>
      </c>
      <c r="C1188" t="s">
        <v>2884</v>
      </c>
      <c r="D1188" t="s">
        <v>45</v>
      </c>
      <c r="E1188" t="s">
        <v>46</v>
      </c>
      <c r="F1188" s="3">
        <v>45608</v>
      </c>
      <c r="G1188" s="3" t="str">
        <f>TEXT(Table1[[#This Row],[Date]],"dddd")</f>
        <v>Tuesday</v>
      </c>
      <c r="H1188" s="3" t="str">
        <f>TEXT(Table1[[#This Row],[Date]],"mmmm")</f>
        <v>November</v>
      </c>
      <c r="I1188" s="3" t="str">
        <f>TEXT(Table1[[#This Row],[Date]],"yyyy")</f>
        <v>2024</v>
      </c>
      <c r="J1188" t="s">
        <v>1143</v>
      </c>
      <c r="K1188">
        <v>13</v>
      </c>
      <c r="L1188">
        <v>246.87</v>
      </c>
      <c r="M1188">
        <v>3209.31</v>
      </c>
      <c r="O1188" t="s">
        <v>105</v>
      </c>
      <c r="P1188" t="s">
        <v>9528</v>
      </c>
      <c r="Q1188" t="s">
        <v>31</v>
      </c>
      <c r="R1188">
        <v>4.9000000000000004</v>
      </c>
      <c r="S1188" t="str">
        <f>IF(Table1[Audit_Score]&gt;3,"Excellent",IF(Table1[Audit_Score]&gt;=2,"Good","Poor"))</f>
        <v>Excellent</v>
      </c>
      <c r="T1188" t="s">
        <v>3825</v>
      </c>
    </row>
    <row r="1189" spans="1:21" x14ac:dyDescent="0.3">
      <c r="A1189" t="s">
        <v>3826</v>
      </c>
      <c r="B1189" t="s">
        <v>1331</v>
      </c>
      <c r="C1189" t="s">
        <v>276</v>
      </c>
      <c r="D1189" t="s">
        <v>36</v>
      </c>
      <c r="E1189" t="s">
        <v>209</v>
      </c>
      <c r="F1189" s="3">
        <v>45916</v>
      </c>
      <c r="G1189" s="3" t="str">
        <f>TEXT(Table1[[#This Row],[Date]],"dddd")</f>
        <v>Tuesday</v>
      </c>
      <c r="H1189" s="3" t="str">
        <f>TEXT(Table1[[#This Row],[Date]],"mmmm")</f>
        <v>September</v>
      </c>
      <c r="I1189" s="3" t="str">
        <f>TEXT(Table1[[#This Row],[Date]],"yyyy")</f>
        <v>2025</v>
      </c>
      <c r="J1189" t="s">
        <v>3827</v>
      </c>
      <c r="K1189">
        <v>19</v>
      </c>
      <c r="L1189">
        <v>42.45</v>
      </c>
      <c r="M1189">
        <v>806.55</v>
      </c>
      <c r="O1189" t="s">
        <v>30</v>
      </c>
      <c r="P1189" t="s">
        <v>9528</v>
      </c>
      <c r="Q1189" t="s">
        <v>31</v>
      </c>
      <c r="R1189">
        <v>1.7</v>
      </c>
      <c r="S1189" t="str">
        <f>IF(Table1[Audit_Score]&gt;3,"Excellent",IF(Table1[Audit_Score]&gt;=2,"Good","Poor"))</f>
        <v>Poor</v>
      </c>
      <c r="T1189" t="s">
        <v>3828</v>
      </c>
      <c r="U1189" t="s">
        <v>41</v>
      </c>
    </row>
    <row r="1190" spans="1:21" x14ac:dyDescent="0.3">
      <c r="A1190" t="s">
        <v>3829</v>
      </c>
      <c r="B1190" t="s">
        <v>464</v>
      </c>
      <c r="C1190" t="s">
        <v>455</v>
      </c>
      <c r="D1190" t="s">
        <v>45</v>
      </c>
      <c r="E1190" t="s">
        <v>160</v>
      </c>
      <c r="F1190" s="3">
        <v>45391</v>
      </c>
      <c r="G1190" s="3" t="str">
        <f>TEXT(Table1[[#This Row],[Date]],"dddd")</f>
        <v>Tuesday</v>
      </c>
      <c r="H1190" s="3" t="str">
        <f>TEXT(Table1[[#This Row],[Date]],"mmmm")</f>
        <v>April</v>
      </c>
      <c r="I1190" s="3" t="str">
        <f>TEXT(Table1[[#This Row],[Date]],"yyyy")</f>
        <v>2024</v>
      </c>
      <c r="J1190" t="s">
        <v>1087</v>
      </c>
      <c r="K1190">
        <v>25</v>
      </c>
      <c r="L1190">
        <v>45.92</v>
      </c>
      <c r="M1190">
        <v>1148</v>
      </c>
      <c r="O1190" t="s">
        <v>67</v>
      </c>
      <c r="P1190" t="s">
        <v>9529</v>
      </c>
      <c r="Q1190" t="s">
        <v>31</v>
      </c>
      <c r="R1190">
        <v>5</v>
      </c>
      <c r="S1190" t="str">
        <f>IF(Table1[Audit_Score]&gt;3,"Excellent",IF(Table1[Audit_Score]&gt;=2,"Good","Poor"))</f>
        <v>Excellent</v>
      </c>
      <c r="T1190" t="s">
        <v>3830</v>
      </c>
    </row>
    <row r="1191" spans="1:21" x14ac:dyDescent="0.3">
      <c r="A1191" t="s">
        <v>3831</v>
      </c>
      <c r="B1191" t="s">
        <v>1719</v>
      </c>
      <c r="C1191" t="s">
        <v>1830</v>
      </c>
      <c r="D1191" t="s">
        <v>78</v>
      </c>
      <c r="E1191" t="s">
        <v>132</v>
      </c>
      <c r="F1191" s="3">
        <v>45714</v>
      </c>
      <c r="G1191" s="3" t="str">
        <f>TEXT(Table1[[#This Row],[Date]],"dddd")</f>
        <v>Wednesday</v>
      </c>
      <c r="H1191" s="3" t="str">
        <f>TEXT(Table1[[#This Row],[Date]],"mmmm")</f>
        <v>February</v>
      </c>
      <c r="I1191" s="3" t="str">
        <f>TEXT(Table1[[#This Row],[Date]],"yyyy")</f>
        <v>2025</v>
      </c>
      <c r="J1191" t="s">
        <v>466</v>
      </c>
      <c r="K1191">
        <v>17</v>
      </c>
      <c r="L1191">
        <v>33.549999999999997</v>
      </c>
      <c r="M1191">
        <v>570.35</v>
      </c>
      <c r="O1191" t="s">
        <v>39</v>
      </c>
      <c r="P1191" t="s">
        <v>9529</v>
      </c>
      <c r="Q1191" t="s">
        <v>87</v>
      </c>
      <c r="R1191">
        <v>1.7</v>
      </c>
      <c r="S1191" t="str">
        <f>IF(Table1[Audit_Score]&gt;3,"Excellent",IF(Table1[Audit_Score]&gt;=2,"Good","Poor"))</f>
        <v>Poor</v>
      </c>
      <c r="T1191" t="s">
        <v>3832</v>
      </c>
    </row>
    <row r="1192" spans="1:21" x14ac:dyDescent="0.3">
      <c r="A1192" t="s">
        <v>3833</v>
      </c>
      <c r="B1192" t="s">
        <v>3116</v>
      </c>
      <c r="C1192" t="s">
        <v>550</v>
      </c>
      <c r="D1192" t="s">
        <v>36</v>
      </c>
      <c r="E1192" t="s">
        <v>198</v>
      </c>
      <c r="F1192" s="3">
        <v>45867</v>
      </c>
      <c r="G1192" s="3" t="str">
        <f>TEXT(Table1[[#This Row],[Date]],"dddd")</f>
        <v>Tuesday</v>
      </c>
      <c r="H1192" s="3" t="str">
        <f>TEXT(Table1[[#This Row],[Date]],"mmmm")</f>
        <v>July</v>
      </c>
      <c r="I1192" s="3" t="str">
        <f>TEXT(Table1[[#This Row],[Date]],"yyyy")</f>
        <v>2025</v>
      </c>
      <c r="J1192" t="s">
        <v>1133</v>
      </c>
      <c r="K1192">
        <v>44</v>
      </c>
      <c r="L1192">
        <v>29.11</v>
      </c>
      <c r="M1192">
        <v>1280.8399999999999</v>
      </c>
      <c r="O1192" t="s">
        <v>22</v>
      </c>
      <c r="P1192" t="s">
        <v>9528</v>
      </c>
      <c r="Q1192" t="s">
        <v>31</v>
      </c>
      <c r="R1192">
        <v>2.2000000000000002</v>
      </c>
      <c r="S1192" t="str">
        <f>IF(Table1[Audit_Score]&gt;3,"Excellent",IF(Table1[Audit_Score]&gt;=2,"Good","Poor"))</f>
        <v>Good</v>
      </c>
      <c r="T1192" t="s">
        <v>3834</v>
      </c>
    </row>
    <row r="1193" spans="1:21" x14ac:dyDescent="0.3">
      <c r="A1193" t="s">
        <v>3835</v>
      </c>
      <c r="B1193" t="s">
        <v>1018</v>
      </c>
      <c r="C1193" t="s">
        <v>609</v>
      </c>
      <c r="D1193" t="s">
        <v>19</v>
      </c>
      <c r="E1193" t="s">
        <v>92</v>
      </c>
      <c r="F1193" s="3">
        <v>45661</v>
      </c>
      <c r="G1193" s="3" t="str">
        <f>TEXT(Table1[[#This Row],[Date]],"dddd")</f>
        <v>Saturday</v>
      </c>
      <c r="H1193" s="3" t="str">
        <f>TEXT(Table1[[#This Row],[Date]],"mmmm")</f>
        <v>January</v>
      </c>
      <c r="I1193" s="3" t="str">
        <f>TEXT(Table1[[#This Row],[Date]],"yyyy")</f>
        <v>2025</v>
      </c>
      <c r="J1193" t="s">
        <v>3836</v>
      </c>
      <c r="K1193">
        <v>7</v>
      </c>
      <c r="L1193">
        <v>219.99</v>
      </c>
      <c r="M1193">
        <v>1539.93</v>
      </c>
      <c r="O1193" t="s">
        <v>67</v>
      </c>
      <c r="P1193" t="s">
        <v>9528</v>
      </c>
      <c r="Q1193" t="s">
        <v>31</v>
      </c>
      <c r="R1193">
        <v>1.6</v>
      </c>
      <c r="S1193" t="str">
        <f>IF(Table1[Audit_Score]&gt;3,"Excellent",IF(Table1[Audit_Score]&gt;=2,"Good","Poor"))</f>
        <v>Poor</v>
      </c>
      <c r="T1193" t="s">
        <v>3837</v>
      </c>
    </row>
    <row r="1194" spans="1:21" x14ac:dyDescent="0.3">
      <c r="A1194" t="s">
        <v>3838</v>
      </c>
      <c r="B1194" t="s">
        <v>1034</v>
      </c>
      <c r="C1194" t="s">
        <v>1374</v>
      </c>
      <c r="D1194" t="s">
        <v>19</v>
      </c>
      <c r="E1194" t="s">
        <v>28</v>
      </c>
      <c r="F1194" s="3">
        <v>45686</v>
      </c>
      <c r="G1194" s="3" t="str">
        <f>TEXT(Table1[[#This Row],[Date]],"dddd")</f>
        <v>Wednesday</v>
      </c>
      <c r="H1194" s="3" t="str">
        <f>TEXT(Table1[[#This Row],[Date]],"mmmm")</f>
        <v>January</v>
      </c>
      <c r="I1194" s="3" t="str">
        <f>TEXT(Table1[[#This Row],[Date]],"yyyy")</f>
        <v>2025</v>
      </c>
      <c r="J1194" t="s">
        <v>3839</v>
      </c>
      <c r="K1194">
        <v>44</v>
      </c>
      <c r="L1194">
        <v>193.76</v>
      </c>
      <c r="M1194">
        <v>8525.44</v>
      </c>
      <c r="O1194" t="s">
        <v>30</v>
      </c>
      <c r="P1194" t="s">
        <v>9528</v>
      </c>
      <c r="Q1194" t="s">
        <v>31</v>
      </c>
      <c r="R1194">
        <v>2.7</v>
      </c>
      <c r="S1194" t="str">
        <f>IF(Table1[Audit_Score]&gt;3,"Excellent",IF(Table1[Audit_Score]&gt;=2,"Good","Poor"))</f>
        <v>Good</v>
      </c>
      <c r="T1194" t="s">
        <v>3840</v>
      </c>
    </row>
    <row r="1195" spans="1:21" x14ac:dyDescent="0.3">
      <c r="A1195" t="s">
        <v>3841</v>
      </c>
      <c r="B1195" t="s">
        <v>196</v>
      </c>
      <c r="C1195" t="s">
        <v>254</v>
      </c>
      <c r="D1195" t="s">
        <v>36</v>
      </c>
      <c r="E1195" t="s">
        <v>72</v>
      </c>
      <c r="F1195" s="3">
        <v>45654</v>
      </c>
      <c r="G1195" s="3" t="str">
        <f>TEXT(Table1[[#This Row],[Date]],"dddd")</f>
        <v>Saturday</v>
      </c>
      <c r="H1195" s="3" t="str">
        <f>TEXT(Table1[[#This Row],[Date]],"mmmm")</f>
        <v>December</v>
      </c>
      <c r="I1195" s="3" t="str">
        <f>TEXT(Table1[[#This Row],[Date]],"yyyy")</f>
        <v>2024</v>
      </c>
      <c r="J1195" t="s">
        <v>2159</v>
      </c>
      <c r="K1195">
        <v>23</v>
      </c>
      <c r="L1195">
        <v>119.8</v>
      </c>
      <c r="M1195">
        <v>2755.4</v>
      </c>
      <c r="O1195" t="s">
        <v>48</v>
      </c>
      <c r="P1195" t="s">
        <v>9529</v>
      </c>
      <c r="Q1195" t="s">
        <v>31</v>
      </c>
      <c r="R1195">
        <v>2.5</v>
      </c>
      <c r="S1195" t="str">
        <f>IF(Table1[Audit_Score]&gt;3,"Excellent",IF(Table1[Audit_Score]&gt;=2,"Good","Poor"))</f>
        <v>Good</v>
      </c>
      <c r="T1195" t="s">
        <v>3842</v>
      </c>
    </row>
    <row r="1196" spans="1:21" x14ac:dyDescent="0.3">
      <c r="A1196" t="s">
        <v>3843</v>
      </c>
      <c r="B1196" t="s">
        <v>213</v>
      </c>
      <c r="C1196" t="s">
        <v>1500</v>
      </c>
      <c r="D1196" t="s">
        <v>19</v>
      </c>
      <c r="E1196" t="s">
        <v>20</v>
      </c>
      <c r="F1196" s="3">
        <v>45493</v>
      </c>
      <c r="G1196" s="3" t="str">
        <f>TEXT(Table1[[#This Row],[Date]],"dddd")</f>
        <v>Saturday</v>
      </c>
      <c r="H1196" s="3" t="str">
        <f>TEXT(Table1[[#This Row],[Date]],"mmmm")</f>
        <v>July</v>
      </c>
      <c r="I1196" s="3" t="str">
        <f>TEXT(Table1[[#This Row],[Date]],"yyyy")</f>
        <v>2024</v>
      </c>
      <c r="J1196" t="s">
        <v>2204</v>
      </c>
      <c r="K1196">
        <v>2</v>
      </c>
      <c r="L1196">
        <v>183.75</v>
      </c>
      <c r="M1196">
        <v>367.5</v>
      </c>
      <c r="O1196" t="s">
        <v>105</v>
      </c>
      <c r="P1196" t="s">
        <v>9528</v>
      </c>
      <c r="Q1196" t="s">
        <v>87</v>
      </c>
      <c r="R1196">
        <v>4</v>
      </c>
      <c r="S1196" t="str">
        <f>IF(Table1[Audit_Score]&gt;3,"Excellent",IF(Table1[Audit_Score]&gt;=2,"Good","Poor"))</f>
        <v>Excellent</v>
      </c>
      <c r="T1196" t="s">
        <v>3844</v>
      </c>
    </row>
    <row r="1197" spans="1:21" x14ac:dyDescent="0.3">
      <c r="A1197" t="s">
        <v>3845</v>
      </c>
      <c r="B1197" t="s">
        <v>1477</v>
      </c>
      <c r="C1197" t="s">
        <v>3008</v>
      </c>
      <c r="D1197" t="s">
        <v>45</v>
      </c>
      <c r="E1197" t="s">
        <v>116</v>
      </c>
      <c r="F1197" s="3">
        <v>45329</v>
      </c>
      <c r="G1197" s="3" t="str">
        <f>TEXT(Table1[[#This Row],[Date]],"dddd")</f>
        <v>Wednesday</v>
      </c>
      <c r="H1197" s="3" t="str">
        <f>TEXT(Table1[[#This Row],[Date]],"mmmm")</f>
        <v>February</v>
      </c>
      <c r="I1197" s="3" t="str">
        <f>TEXT(Table1[[#This Row],[Date]],"yyyy")</f>
        <v>2024</v>
      </c>
      <c r="J1197" t="s">
        <v>514</v>
      </c>
      <c r="K1197">
        <v>46</v>
      </c>
      <c r="L1197">
        <v>41.36</v>
      </c>
      <c r="M1197">
        <v>1902.56</v>
      </c>
      <c r="O1197" t="s">
        <v>67</v>
      </c>
      <c r="P1197" t="s">
        <v>9529</v>
      </c>
      <c r="Q1197" t="s">
        <v>31</v>
      </c>
      <c r="R1197">
        <v>4.7</v>
      </c>
      <c r="S1197" t="str">
        <f>IF(Table1[Audit_Score]&gt;3,"Excellent",IF(Table1[Audit_Score]&gt;=2,"Good","Poor"))</f>
        <v>Excellent</v>
      </c>
      <c r="T1197" t="s">
        <v>3846</v>
      </c>
    </row>
    <row r="1198" spans="1:21" x14ac:dyDescent="0.3">
      <c r="A1198" t="s">
        <v>3847</v>
      </c>
      <c r="B1198" t="s">
        <v>3574</v>
      </c>
      <c r="C1198" t="s">
        <v>2444</v>
      </c>
      <c r="D1198" t="s">
        <v>36</v>
      </c>
      <c r="E1198" t="s">
        <v>72</v>
      </c>
      <c r="F1198" s="3">
        <v>45560</v>
      </c>
      <c r="G1198" s="3" t="str">
        <f>TEXT(Table1[[#This Row],[Date]],"dddd")</f>
        <v>Wednesday</v>
      </c>
      <c r="H1198" s="3" t="str">
        <f>TEXT(Table1[[#This Row],[Date]],"mmmm")</f>
        <v>September</v>
      </c>
      <c r="I1198" s="3" t="str">
        <f>TEXT(Table1[[#This Row],[Date]],"yyyy")</f>
        <v>2024</v>
      </c>
      <c r="J1198" t="s">
        <v>3848</v>
      </c>
      <c r="K1198">
        <v>43</v>
      </c>
      <c r="L1198">
        <v>221.57</v>
      </c>
      <c r="M1198">
        <v>9527.51</v>
      </c>
      <c r="O1198" t="s">
        <v>67</v>
      </c>
      <c r="P1198" t="s">
        <v>9528</v>
      </c>
      <c r="Q1198" t="s">
        <v>31</v>
      </c>
      <c r="R1198">
        <v>2.6</v>
      </c>
      <c r="S1198" t="str">
        <f>IF(Table1[Audit_Score]&gt;3,"Excellent",IF(Table1[Audit_Score]&gt;=2,"Good","Poor"))</f>
        <v>Good</v>
      </c>
      <c r="T1198" t="s">
        <v>3849</v>
      </c>
    </row>
    <row r="1199" spans="1:21" x14ac:dyDescent="0.3">
      <c r="A1199" t="s">
        <v>3850</v>
      </c>
      <c r="B1199" t="s">
        <v>315</v>
      </c>
      <c r="C1199" t="s">
        <v>1250</v>
      </c>
      <c r="D1199" t="s">
        <v>78</v>
      </c>
      <c r="E1199" t="s">
        <v>103</v>
      </c>
      <c r="F1199" s="3">
        <v>45780</v>
      </c>
      <c r="G1199" s="3" t="str">
        <f>TEXT(Table1[[#This Row],[Date]],"dddd")</f>
        <v>Saturday</v>
      </c>
      <c r="H1199" s="3" t="str">
        <f>TEXT(Table1[[#This Row],[Date]],"mmmm")</f>
        <v>May</v>
      </c>
      <c r="I1199" s="3" t="str">
        <f>TEXT(Table1[[#This Row],[Date]],"yyyy")</f>
        <v>2025</v>
      </c>
      <c r="J1199" t="s">
        <v>3851</v>
      </c>
      <c r="K1199">
        <v>1</v>
      </c>
      <c r="L1199">
        <v>104.27</v>
      </c>
      <c r="M1199">
        <v>104.27</v>
      </c>
      <c r="O1199" t="s">
        <v>39</v>
      </c>
      <c r="P1199" t="s">
        <v>9529</v>
      </c>
      <c r="Q1199" t="s">
        <v>31</v>
      </c>
      <c r="R1199">
        <v>4.3</v>
      </c>
      <c r="S1199" t="str">
        <f>IF(Table1[Audit_Score]&gt;3,"Excellent",IF(Table1[Audit_Score]&gt;=2,"Good","Poor"))</f>
        <v>Excellent</v>
      </c>
      <c r="T1199" t="s">
        <v>3852</v>
      </c>
    </row>
    <row r="1200" spans="1:21" x14ac:dyDescent="0.3">
      <c r="A1200" t="s">
        <v>3853</v>
      </c>
      <c r="B1200" t="s">
        <v>1807</v>
      </c>
      <c r="C1200" t="s">
        <v>2080</v>
      </c>
      <c r="D1200" t="s">
        <v>78</v>
      </c>
      <c r="E1200" t="s">
        <v>103</v>
      </c>
      <c r="F1200" s="3">
        <v>45662</v>
      </c>
      <c r="G1200" s="3" t="str">
        <f>TEXT(Table1[[#This Row],[Date]],"dddd")</f>
        <v>Sunday</v>
      </c>
      <c r="H1200" s="3" t="str">
        <f>TEXT(Table1[[#This Row],[Date]],"mmmm")</f>
        <v>January</v>
      </c>
      <c r="I1200" s="3" t="str">
        <f>TEXT(Table1[[#This Row],[Date]],"yyyy")</f>
        <v>2025</v>
      </c>
      <c r="J1200" t="s">
        <v>1071</v>
      </c>
      <c r="K1200">
        <v>13</v>
      </c>
      <c r="L1200">
        <v>210.25</v>
      </c>
      <c r="M1200">
        <v>2733.25</v>
      </c>
      <c r="O1200" t="s">
        <v>30</v>
      </c>
      <c r="P1200" t="s">
        <v>9529</v>
      </c>
      <c r="Q1200" t="s">
        <v>31</v>
      </c>
      <c r="R1200">
        <v>3.8</v>
      </c>
      <c r="S1200" t="str">
        <f>IF(Table1[Audit_Score]&gt;3,"Excellent",IF(Table1[Audit_Score]&gt;=2,"Good","Poor"))</f>
        <v>Excellent</v>
      </c>
      <c r="T1200" t="s">
        <v>3854</v>
      </c>
      <c r="U1200" t="s">
        <v>41</v>
      </c>
    </row>
    <row r="1201" spans="1:21" x14ac:dyDescent="0.3">
      <c r="A1201" t="s">
        <v>3855</v>
      </c>
      <c r="B1201" t="s">
        <v>1331</v>
      </c>
      <c r="C1201" t="s">
        <v>826</v>
      </c>
      <c r="D1201" t="s">
        <v>45</v>
      </c>
      <c r="E1201" t="s">
        <v>65</v>
      </c>
      <c r="F1201" s="3">
        <v>45505</v>
      </c>
      <c r="G1201" s="3" t="str">
        <f>TEXT(Table1[[#This Row],[Date]],"dddd")</f>
        <v>Thursday</v>
      </c>
      <c r="H1201" s="3" t="str">
        <f>TEXT(Table1[[#This Row],[Date]],"mmmm")</f>
        <v>August</v>
      </c>
      <c r="I1201" s="3" t="str">
        <f>TEXT(Table1[[#This Row],[Date]],"yyyy")</f>
        <v>2024</v>
      </c>
      <c r="J1201" t="s">
        <v>2066</v>
      </c>
      <c r="K1201">
        <v>11</v>
      </c>
      <c r="L1201">
        <v>119.44</v>
      </c>
      <c r="M1201">
        <v>1313.84</v>
      </c>
      <c r="O1201" t="s">
        <v>30</v>
      </c>
      <c r="P1201" t="s">
        <v>9528</v>
      </c>
      <c r="Q1201" t="s">
        <v>31</v>
      </c>
      <c r="R1201">
        <v>2.5</v>
      </c>
      <c r="S1201" t="str">
        <f>IF(Table1[Audit_Score]&gt;3,"Excellent",IF(Table1[Audit_Score]&gt;=2,"Good","Poor"))</f>
        <v>Good</v>
      </c>
      <c r="T1201" t="s">
        <v>3856</v>
      </c>
    </row>
    <row r="1202" spans="1:21" x14ac:dyDescent="0.3">
      <c r="A1202" t="s">
        <v>3857</v>
      </c>
      <c r="B1202" t="s">
        <v>1987</v>
      </c>
      <c r="C1202" t="s">
        <v>1548</v>
      </c>
      <c r="D1202" t="s">
        <v>58</v>
      </c>
      <c r="E1202" t="s">
        <v>154</v>
      </c>
      <c r="F1202" s="3">
        <v>45678</v>
      </c>
      <c r="G1202" s="3" t="str">
        <f>TEXT(Table1[[#This Row],[Date]],"dddd")</f>
        <v>Tuesday</v>
      </c>
      <c r="H1202" s="3" t="str">
        <f>TEXT(Table1[[#This Row],[Date]],"mmmm")</f>
        <v>January</v>
      </c>
      <c r="I1202" s="3" t="str">
        <f>TEXT(Table1[[#This Row],[Date]],"yyyy")</f>
        <v>2025</v>
      </c>
      <c r="J1202" t="s">
        <v>1178</v>
      </c>
      <c r="K1202">
        <v>4</v>
      </c>
      <c r="L1202">
        <v>155.62</v>
      </c>
      <c r="M1202">
        <v>622.48</v>
      </c>
      <c r="O1202" t="s">
        <v>48</v>
      </c>
      <c r="P1202" t="s">
        <v>9529</v>
      </c>
      <c r="Q1202" t="s">
        <v>31</v>
      </c>
      <c r="R1202">
        <v>1.3</v>
      </c>
      <c r="S1202" t="str">
        <f>IF(Table1[Audit_Score]&gt;3,"Excellent",IF(Table1[Audit_Score]&gt;=2,"Good","Poor"))</f>
        <v>Poor</v>
      </c>
      <c r="T1202" t="s">
        <v>3858</v>
      </c>
    </row>
    <row r="1203" spans="1:21" x14ac:dyDescent="0.3">
      <c r="A1203" t="s">
        <v>3859</v>
      </c>
      <c r="B1203" t="s">
        <v>1841</v>
      </c>
      <c r="C1203" t="s">
        <v>1182</v>
      </c>
      <c r="D1203" t="s">
        <v>45</v>
      </c>
      <c r="E1203" t="s">
        <v>46</v>
      </c>
      <c r="F1203" s="3">
        <v>45385</v>
      </c>
      <c r="G1203" s="3" t="str">
        <f>TEXT(Table1[[#This Row],[Date]],"dddd")</f>
        <v>Wednesday</v>
      </c>
      <c r="H1203" s="3" t="str">
        <f>TEXT(Table1[[#This Row],[Date]],"mmmm")</f>
        <v>April</v>
      </c>
      <c r="I1203" s="3" t="str">
        <f>TEXT(Table1[[#This Row],[Date]],"yyyy")</f>
        <v>2024</v>
      </c>
      <c r="J1203" t="s">
        <v>3860</v>
      </c>
      <c r="K1203">
        <v>35</v>
      </c>
      <c r="L1203">
        <v>304.49</v>
      </c>
      <c r="M1203">
        <v>10657.15</v>
      </c>
      <c r="O1203" t="s">
        <v>30</v>
      </c>
      <c r="P1203" t="s">
        <v>9529</v>
      </c>
      <c r="Q1203" t="s">
        <v>31</v>
      </c>
      <c r="R1203">
        <v>4.9000000000000004</v>
      </c>
      <c r="S1203" t="str">
        <f>IF(Table1[Audit_Score]&gt;3,"Excellent",IF(Table1[Audit_Score]&gt;=2,"Good","Poor"))</f>
        <v>Excellent</v>
      </c>
      <c r="T1203" t="s">
        <v>3861</v>
      </c>
    </row>
    <row r="1204" spans="1:21" x14ac:dyDescent="0.3">
      <c r="A1204" t="s">
        <v>3862</v>
      </c>
      <c r="B1204" t="s">
        <v>464</v>
      </c>
      <c r="C1204" t="s">
        <v>1154</v>
      </c>
      <c r="D1204" t="s">
        <v>58</v>
      </c>
      <c r="E1204" t="s">
        <v>181</v>
      </c>
      <c r="F1204" s="3">
        <v>45435</v>
      </c>
      <c r="G1204" s="3" t="str">
        <f>TEXT(Table1[[#This Row],[Date]],"dddd")</f>
        <v>Thursday</v>
      </c>
      <c r="H1204" s="3" t="str">
        <f>TEXT(Table1[[#This Row],[Date]],"mmmm")</f>
        <v>May</v>
      </c>
      <c r="I1204" s="3" t="str">
        <f>TEXT(Table1[[#This Row],[Date]],"yyyy")</f>
        <v>2024</v>
      </c>
      <c r="J1204" t="s">
        <v>423</v>
      </c>
      <c r="K1204">
        <v>11</v>
      </c>
      <c r="L1204">
        <v>324.8</v>
      </c>
      <c r="M1204">
        <v>3572.8</v>
      </c>
      <c r="O1204" t="s">
        <v>39</v>
      </c>
      <c r="P1204" t="s">
        <v>9529</v>
      </c>
      <c r="Q1204" t="s">
        <v>31</v>
      </c>
      <c r="R1204">
        <v>4.4000000000000004</v>
      </c>
      <c r="S1204" t="str">
        <f>IF(Table1[Audit_Score]&gt;3,"Excellent",IF(Table1[Audit_Score]&gt;=2,"Good","Poor"))</f>
        <v>Excellent</v>
      </c>
      <c r="T1204" t="s">
        <v>3863</v>
      </c>
      <c r="U1204" t="s">
        <v>41</v>
      </c>
    </row>
    <row r="1205" spans="1:21" x14ac:dyDescent="0.3">
      <c r="A1205" t="s">
        <v>3864</v>
      </c>
      <c r="B1205" t="s">
        <v>2826</v>
      </c>
      <c r="C1205" t="s">
        <v>1002</v>
      </c>
      <c r="D1205" t="s">
        <v>78</v>
      </c>
      <c r="E1205" t="s">
        <v>103</v>
      </c>
      <c r="F1205" s="3">
        <v>45724</v>
      </c>
      <c r="G1205" s="3" t="str">
        <f>TEXT(Table1[[#This Row],[Date]],"dddd")</f>
        <v>Saturday</v>
      </c>
      <c r="H1205" s="3" t="str">
        <f>TEXT(Table1[[#This Row],[Date]],"mmmm")</f>
        <v>March</v>
      </c>
      <c r="I1205" s="3" t="str">
        <f>TEXT(Table1[[#This Row],[Date]],"yyyy")</f>
        <v>2025</v>
      </c>
      <c r="J1205" t="s">
        <v>3860</v>
      </c>
      <c r="K1205">
        <v>13</v>
      </c>
      <c r="L1205">
        <v>304.49</v>
      </c>
      <c r="M1205">
        <v>3958.37</v>
      </c>
      <c r="O1205" t="s">
        <v>22</v>
      </c>
      <c r="P1205" t="s">
        <v>9528</v>
      </c>
      <c r="Q1205" t="s">
        <v>31</v>
      </c>
      <c r="R1205">
        <v>3</v>
      </c>
      <c r="S1205" t="str">
        <f>IF(Table1[Audit_Score]&gt;3,"Excellent",IF(Table1[Audit_Score]&gt;=2,"Good","Poor"))</f>
        <v>Good</v>
      </c>
      <c r="T1205" t="s">
        <v>3865</v>
      </c>
    </row>
    <row r="1206" spans="1:21" x14ac:dyDescent="0.3">
      <c r="A1206" t="s">
        <v>3866</v>
      </c>
      <c r="B1206" t="s">
        <v>3654</v>
      </c>
      <c r="C1206" t="s">
        <v>830</v>
      </c>
      <c r="D1206" t="s">
        <v>58</v>
      </c>
      <c r="E1206" t="s">
        <v>154</v>
      </c>
      <c r="F1206" s="3">
        <v>45460</v>
      </c>
      <c r="G1206" s="3" t="str">
        <f>TEXT(Table1[[#This Row],[Date]],"dddd")</f>
        <v>Monday</v>
      </c>
      <c r="H1206" s="3" t="str">
        <f>TEXT(Table1[[#This Row],[Date]],"mmmm")</f>
        <v>June</v>
      </c>
      <c r="I1206" s="3" t="str">
        <f>TEXT(Table1[[#This Row],[Date]],"yyyy")</f>
        <v>2024</v>
      </c>
      <c r="J1206" t="s">
        <v>3867</v>
      </c>
      <c r="K1206">
        <v>10</v>
      </c>
      <c r="L1206">
        <v>114.52</v>
      </c>
      <c r="M1206">
        <v>1145.2</v>
      </c>
      <c r="O1206" t="s">
        <v>39</v>
      </c>
      <c r="P1206" t="s">
        <v>9528</v>
      </c>
      <c r="Q1206" t="s">
        <v>31</v>
      </c>
      <c r="R1206">
        <v>3.9</v>
      </c>
      <c r="S1206" t="str">
        <f>IF(Table1[Audit_Score]&gt;3,"Excellent",IF(Table1[Audit_Score]&gt;=2,"Good","Poor"))</f>
        <v>Excellent</v>
      </c>
      <c r="T1206" t="s">
        <v>3868</v>
      </c>
    </row>
    <row r="1207" spans="1:21" x14ac:dyDescent="0.3">
      <c r="A1207" t="s">
        <v>3869</v>
      </c>
      <c r="B1207" t="s">
        <v>590</v>
      </c>
      <c r="C1207" t="s">
        <v>408</v>
      </c>
      <c r="D1207" t="s">
        <v>19</v>
      </c>
      <c r="E1207" t="s">
        <v>28</v>
      </c>
      <c r="F1207" s="3">
        <v>45390</v>
      </c>
      <c r="G1207" s="3" t="str">
        <f>TEXT(Table1[[#This Row],[Date]],"dddd")</f>
        <v>Monday</v>
      </c>
      <c r="H1207" s="3" t="str">
        <f>TEXT(Table1[[#This Row],[Date]],"mmmm")</f>
        <v>April</v>
      </c>
      <c r="I1207" s="3" t="str">
        <f>TEXT(Table1[[#This Row],[Date]],"yyyy")</f>
        <v>2024</v>
      </c>
      <c r="J1207" t="s">
        <v>3870</v>
      </c>
      <c r="K1207">
        <v>38</v>
      </c>
      <c r="L1207">
        <v>185.58</v>
      </c>
      <c r="M1207">
        <v>7052.04</v>
      </c>
      <c r="O1207" t="s">
        <v>30</v>
      </c>
      <c r="P1207" t="s">
        <v>9529</v>
      </c>
      <c r="Q1207" t="s">
        <v>31</v>
      </c>
      <c r="R1207">
        <v>2.2999999999999998</v>
      </c>
      <c r="S1207" t="str">
        <f>IF(Table1[Audit_Score]&gt;3,"Excellent",IF(Table1[Audit_Score]&gt;=2,"Good","Poor"))</f>
        <v>Good</v>
      </c>
      <c r="T1207" t="s">
        <v>3871</v>
      </c>
    </row>
    <row r="1208" spans="1:21" x14ac:dyDescent="0.3">
      <c r="A1208" t="s">
        <v>3872</v>
      </c>
      <c r="B1208" t="s">
        <v>1090</v>
      </c>
      <c r="C1208" t="s">
        <v>742</v>
      </c>
      <c r="D1208" t="s">
        <v>19</v>
      </c>
      <c r="E1208" t="s">
        <v>28</v>
      </c>
      <c r="F1208" s="3">
        <v>45510</v>
      </c>
      <c r="G1208" s="3" t="str">
        <f>TEXT(Table1[[#This Row],[Date]],"dddd")</f>
        <v>Tuesday</v>
      </c>
      <c r="H1208" s="3" t="str">
        <f>TEXT(Table1[[#This Row],[Date]],"mmmm")</f>
        <v>August</v>
      </c>
      <c r="I1208" s="3" t="str">
        <f>TEXT(Table1[[#This Row],[Date]],"yyyy")</f>
        <v>2024</v>
      </c>
      <c r="J1208" t="s">
        <v>3873</v>
      </c>
      <c r="K1208">
        <v>16</v>
      </c>
      <c r="L1208">
        <v>189.67</v>
      </c>
      <c r="M1208">
        <v>3034.72</v>
      </c>
      <c r="O1208" t="s">
        <v>105</v>
      </c>
      <c r="P1208" t="s">
        <v>9528</v>
      </c>
      <c r="Q1208" t="s">
        <v>31</v>
      </c>
      <c r="R1208">
        <v>2.2000000000000002</v>
      </c>
      <c r="S1208" t="str">
        <f>IF(Table1[Audit_Score]&gt;3,"Excellent",IF(Table1[Audit_Score]&gt;=2,"Good","Poor"))</f>
        <v>Good</v>
      </c>
      <c r="T1208" t="s">
        <v>3874</v>
      </c>
    </row>
    <row r="1209" spans="1:21" x14ac:dyDescent="0.3">
      <c r="A1209" t="s">
        <v>3875</v>
      </c>
      <c r="B1209" t="s">
        <v>1625</v>
      </c>
      <c r="C1209" t="s">
        <v>3408</v>
      </c>
      <c r="D1209" t="s">
        <v>19</v>
      </c>
      <c r="E1209" t="s">
        <v>28</v>
      </c>
      <c r="F1209" s="3">
        <v>45294</v>
      </c>
      <c r="G1209" s="3" t="str">
        <f>TEXT(Table1[[#This Row],[Date]],"dddd")</f>
        <v>Wednesday</v>
      </c>
      <c r="H1209" s="3" t="str">
        <f>TEXT(Table1[[#This Row],[Date]],"mmmm")</f>
        <v>January</v>
      </c>
      <c r="I1209" s="3" t="str">
        <f>TEXT(Table1[[#This Row],[Date]],"yyyy")</f>
        <v>2024</v>
      </c>
      <c r="J1209" t="s">
        <v>3876</v>
      </c>
      <c r="K1209">
        <v>4</v>
      </c>
      <c r="L1209">
        <v>461.79</v>
      </c>
      <c r="M1209">
        <v>1847.16</v>
      </c>
      <c r="O1209" t="s">
        <v>30</v>
      </c>
      <c r="P1209" t="s">
        <v>9528</v>
      </c>
      <c r="Q1209" t="s">
        <v>31</v>
      </c>
      <c r="R1209">
        <v>3</v>
      </c>
      <c r="S1209" t="str">
        <f>IF(Table1[Audit_Score]&gt;3,"Excellent",IF(Table1[Audit_Score]&gt;=2,"Good","Poor"))</f>
        <v>Good</v>
      </c>
      <c r="T1209" t="s">
        <v>3877</v>
      </c>
    </row>
    <row r="1210" spans="1:21" x14ac:dyDescent="0.3">
      <c r="A1210" t="s">
        <v>3878</v>
      </c>
      <c r="B1210" t="s">
        <v>191</v>
      </c>
      <c r="C1210" t="s">
        <v>1653</v>
      </c>
      <c r="D1210" t="s">
        <v>19</v>
      </c>
      <c r="E1210" t="s">
        <v>187</v>
      </c>
      <c r="F1210" s="3">
        <v>45844</v>
      </c>
      <c r="G1210" s="3" t="str">
        <f>TEXT(Table1[[#This Row],[Date]],"dddd")</f>
        <v>Sunday</v>
      </c>
      <c r="H1210" s="3" t="str">
        <f>TEXT(Table1[[#This Row],[Date]],"mmmm")</f>
        <v>July</v>
      </c>
      <c r="I1210" s="3" t="str">
        <f>TEXT(Table1[[#This Row],[Date]],"yyyy")</f>
        <v>2025</v>
      </c>
      <c r="J1210" t="s">
        <v>1415</v>
      </c>
      <c r="K1210">
        <v>41</v>
      </c>
      <c r="L1210">
        <v>89.65</v>
      </c>
      <c r="M1210">
        <v>3675.65</v>
      </c>
      <c r="O1210" t="s">
        <v>48</v>
      </c>
      <c r="P1210" t="s">
        <v>9529</v>
      </c>
      <c r="Q1210" t="s">
        <v>23</v>
      </c>
      <c r="R1210">
        <v>4.9000000000000004</v>
      </c>
      <c r="S1210" t="str">
        <f>IF(Table1[Audit_Score]&gt;3,"Excellent",IF(Table1[Audit_Score]&gt;=2,"Good","Poor"))</f>
        <v>Excellent</v>
      </c>
      <c r="T1210" t="s">
        <v>3879</v>
      </c>
    </row>
    <row r="1211" spans="1:21" x14ac:dyDescent="0.3">
      <c r="A1211" t="s">
        <v>3880</v>
      </c>
      <c r="B1211" t="s">
        <v>126</v>
      </c>
      <c r="C1211" t="s">
        <v>362</v>
      </c>
      <c r="D1211" t="s">
        <v>58</v>
      </c>
      <c r="E1211" t="s">
        <v>138</v>
      </c>
      <c r="F1211" s="3">
        <v>45427</v>
      </c>
      <c r="G1211" s="3" t="str">
        <f>TEXT(Table1[[#This Row],[Date]],"dddd")</f>
        <v>Wednesday</v>
      </c>
      <c r="H1211" s="3" t="str">
        <f>TEXT(Table1[[#This Row],[Date]],"mmmm")</f>
        <v>May</v>
      </c>
      <c r="I1211" s="3" t="str">
        <f>TEXT(Table1[[#This Row],[Date]],"yyyy")</f>
        <v>2024</v>
      </c>
      <c r="J1211" t="s">
        <v>3881</v>
      </c>
      <c r="K1211">
        <v>6</v>
      </c>
      <c r="L1211">
        <v>341.44</v>
      </c>
      <c r="M1211">
        <v>2048.64</v>
      </c>
      <c r="O1211" t="s">
        <v>67</v>
      </c>
      <c r="P1211" t="s">
        <v>9528</v>
      </c>
      <c r="Q1211" t="s">
        <v>23</v>
      </c>
      <c r="R1211">
        <v>3.4</v>
      </c>
      <c r="S1211" t="str">
        <f>IF(Table1[Audit_Score]&gt;3,"Excellent",IF(Table1[Audit_Score]&gt;=2,"Good","Poor"))</f>
        <v>Excellent</v>
      </c>
      <c r="T1211" t="s">
        <v>3882</v>
      </c>
    </row>
    <row r="1212" spans="1:21" x14ac:dyDescent="0.3">
      <c r="A1212" t="s">
        <v>3883</v>
      </c>
      <c r="B1212" t="s">
        <v>2356</v>
      </c>
      <c r="C1212" t="s">
        <v>121</v>
      </c>
      <c r="D1212" t="s">
        <v>78</v>
      </c>
      <c r="E1212" t="s">
        <v>122</v>
      </c>
      <c r="F1212" s="3">
        <v>45811</v>
      </c>
      <c r="G1212" s="3" t="str">
        <f>TEXT(Table1[[#This Row],[Date]],"dddd")</f>
        <v>Tuesday</v>
      </c>
      <c r="H1212" s="3" t="str">
        <f>TEXT(Table1[[#This Row],[Date]],"mmmm")</f>
        <v>June</v>
      </c>
      <c r="I1212" s="3" t="str">
        <f>TEXT(Table1[[#This Row],[Date]],"yyyy")</f>
        <v>2025</v>
      </c>
      <c r="J1212" t="s">
        <v>3884</v>
      </c>
      <c r="K1212">
        <v>39</v>
      </c>
      <c r="L1212">
        <v>227.69</v>
      </c>
      <c r="M1212">
        <v>8879.91</v>
      </c>
      <c r="O1212" t="s">
        <v>39</v>
      </c>
      <c r="P1212" t="s">
        <v>9528</v>
      </c>
      <c r="Q1212" t="s">
        <v>31</v>
      </c>
      <c r="R1212">
        <v>4.3</v>
      </c>
      <c r="S1212" t="str">
        <f>IF(Table1[Audit_Score]&gt;3,"Excellent",IF(Table1[Audit_Score]&gt;=2,"Good","Poor"))</f>
        <v>Excellent</v>
      </c>
      <c r="T1212" t="s">
        <v>3885</v>
      </c>
    </row>
    <row r="1213" spans="1:21" x14ac:dyDescent="0.3">
      <c r="A1213" t="s">
        <v>3886</v>
      </c>
      <c r="B1213" t="s">
        <v>253</v>
      </c>
      <c r="C1213" t="s">
        <v>3887</v>
      </c>
      <c r="D1213" t="s">
        <v>45</v>
      </c>
      <c r="E1213" t="s">
        <v>296</v>
      </c>
      <c r="F1213" s="3">
        <v>45315</v>
      </c>
      <c r="G1213" s="3" t="str">
        <f>TEXT(Table1[[#This Row],[Date]],"dddd")</f>
        <v>Wednesday</v>
      </c>
      <c r="H1213" s="3" t="str">
        <f>TEXT(Table1[[#This Row],[Date]],"mmmm")</f>
        <v>January</v>
      </c>
      <c r="I1213" s="3" t="str">
        <f>TEXT(Table1[[#This Row],[Date]],"yyyy")</f>
        <v>2024</v>
      </c>
      <c r="J1213" t="s">
        <v>461</v>
      </c>
      <c r="K1213">
        <v>31</v>
      </c>
      <c r="L1213">
        <f>VLOOKUP(Field_Sales_Data!J:J,Product_Info!A:H,7,0)</f>
        <v>0</v>
      </c>
      <c r="M1213">
        <v>11473.41</v>
      </c>
      <c r="O1213" t="s">
        <v>22</v>
      </c>
      <c r="P1213" t="s">
        <v>9529</v>
      </c>
      <c r="Q1213" t="s">
        <v>31</v>
      </c>
      <c r="R1213">
        <v>1.6</v>
      </c>
      <c r="S1213" t="str">
        <f>IF(Table1[Audit_Score]&gt;3,"Excellent",IF(Table1[Audit_Score]&gt;=2,"Good","Poor"))</f>
        <v>Poor</v>
      </c>
      <c r="T1213" t="s">
        <v>3888</v>
      </c>
    </row>
    <row r="1214" spans="1:21" x14ac:dyDescent="0.3">
      <c r="A1214" t="s">
        <v>3889</v>
      </c>
      <c r="B1214" t="s">
        <v>695</v>
      </c>
      <c r="C1214" t="s">
        <v>1174</v>
      </c>
      <c r="D1214" t="str">
        <f>VLOOKUP(Table1[[#This Row],[City]],Store_Info!C:D,2,0)</f>
        <v>Giza</v>
      </c>
      <c r="E1214" t="s">
        <v>209</v>
      </c>
      <c r="F1214" s="3">
        <v>45548</v>
      </c>
      <c r="G1214" s="3" t="str">
        <f>TEXT(Table1[[#This Row],[Date]],"dddd")</f>
        <v>Friday</v>
      </c>
      <c r="H1214" s="3" t="str">
        <f>TEXT(Table1[[#This Row],[Date]],"mmmm")</f>
        <v>September</v>
      </c>
      <c r="I1214" s="3" t="str">
        <f>TEXT(Table1[[#This Row],[Date]],"yyyy")</f>
        <v>2024</v>
      </c>
      <c r="J1214" t="s">
        <v>3890</v>
      </c>
      <c r="K1214">
        <v>33</v>
      </c>
      <c r="L1214">
        <v>175.67</v>
      </c>
      <c r="M1214">
        <v>5797.11</v>
      </c>
      <c r="O1214" t="s">
        <v>22</v>
      </c>
      <c r="P1214" t="s">
        <v>9529</v>
      </c>
      <c r="Q1214" t="s">
        <v>31</v>
      </c>
      <c r="R1214">
        <v>3</v>
      </c>
      <c r="S1214" t="str">
        <f>IF(Table1[Audit_Score]&gt;3,"Excellent",IF(Table1[Audit_Score]&gt;=2,"Good","Poor"))</f>
        <v>Good</v>
      </c>
      <c r="T1214" t="s">
        <v>3891</v>
      </c>
    </row>
    <row r="1215" spans="1:21" x14ac:dyDescent="0.3">
      <c r="A1215" t="s">
        <v>3892</v>
      </c>
      <c r="B1215" t="s">
        <v>3194</v>
      </c>
      <c r="C1215" t="s">
        <v>192</v>
      </c>
      <c r="D1215" t="s">
        <v>19</v>
      </c>
      <c r="E1215" t="s">
        <v>187</v>
      </c>
      <c r="F1215" s="3">
        <v>45551</v>
      </c>
      <c r="G1215" s="3" t="str">
        <f>TEXT(Table1[[#This Row],[Date]],"dddd")</f>
        <v>Monday</v>
      </c>
      <c r="H1215" s="3" t="str">
        <f>TEXT(Table1[[#This Row],[Date]],"mmmm")</f>
        <v>September</v>
      </c>
      <c r="I1215" s="3" t="str">
        <f>TEXT(Table1[[#This Row],[Date]],"yyyy")</f>
        <v>2024</v>
      </c>
      <c r="J1215" t="s">
        <v>587</v>
      </c>
      <c r="K1215">
        <v>35</v>
      </c>
      <c r="L1215">
        <v>36.82</v>
      </c>
      <c r="M1215">
        <v>1288.7</v>
      </c>
      <c r="O1215" t="s">
        <v>22</v>
      </c>
      <c r="P1215" t="s">
        <v>9529</v>
      </c>
      <c r="Q1215" t="s">
        <v>23</v>
      </c>
      <c r="R1215">
        <v>1.3</v>
      </c>
      <c r="S1215" t="str">
        <f>IF(Table1[Audit_Score]&gt;3,"Excellent",IF(Table1[Audit_Score]&gt;=2,"Good","Poor"))</f>
        <v>Poor</v>
      </c>
      <c r="T1215" t="s">
        <v>3893</v>
      </c>
      <c r="U1215" t="s">
        <v>41</v>
      </c>
    </row>
    <row r="1216" spans="1:21" x14ac:dyDescent="0.3">
      <c r="A1216" t="s">
        <v>3894</v>
      </c>
      <c r="B1216" t="s">
        <v>179</v>
      </c>
      <c r="C1216" t="s">
        <v>186</v>
      </c>
      <c r="D1216" t="s">
        <v>19</v>
      </c>
      <c r="E1216" t="s">
        <v>187</v>
      </c>
      <c r="F1216" s="3">
        <v>45426</v>
      </c>
      <c r="G1216" s="3" t="str">
        <f>TEXT(Table1[[#This Row],[Date]],"dddd")</f>
        <v>Tuesday</v>
      </c>
      <c r="H1216" s="3" t="str">
        <f>TEXT(Table1[[#This Row],[Date]],"mmmm")</f>
        <v>May</v>
      </c>
      <c r="I1216" s="3" t="str">
        <f>TEXT(Table1[[#This Row],[Date]],"yyyy")</f>
        <v>2024</v>
      </c>
      <c r="J1216" t="s">
        <v>2340</v>
      </c>
      <c r="K1216">
        <v>47</v>
      </c>
      <c r="L1216">
        <v>107.07</v>
      </c>
      <c r="M1216">
        <v>5032.29</v>
      </c>
      <c r="O1216" t="s">
        <v>39</v>
      </c>
      <c r="P1216" t="s">
        <v>9529</v>
      </c>
      <c r="Q1216" t="s">
        <v>31</v>
      </c>
      <c r="R1216">
        <v>3.4</v>
      </c>
      <c r="S1216" t="str">
        <f>IF(Table1[Audit_Score]&gt;3,"Excellent",IF(Table1[Audit_Score]&gt;=2,"Good","Poor"))</f>
        <v>Excellent</v>
      </c>
      <c r="T1216" t="s">
        <v>3895</v>
      </c>
    </row>
    <row r="1217" spans="1:21" x14ac:dyDescent="0.3">
      <c r="A1217" t="s">
        <v>3896</v>
      </c>
      <c r="B1217" t="s">
        <v>233</v>
      </c>
      <c r="C1217" t="s">
        <v>1589</v>
      </c>
      <c r="D1217" t="s">
        <v>19</v>
      </c>
      <c r="E1217" t="s">
        <v>92</v>
      </c>
      <c r="F1217" s="3">
        <v>45594</v>
      </c>
      <c r="G1217" s="3" t="str">
        <f>TEXT(Table1[[#This Row],[Date]],"dddd")</f>
        <v>Tuesday</v>
      </c>
      <c r="H1217" s="3" t="str">
        <f>TEXT(Table1[[#This Row],[Date]],"mmmm")</f>
        <v>October</v>
      </c>
      <c r="I1217" s="3" t="str">
        <f>TEXT(Table1[[#This Row],[Date]],"yyyy")</f>
        <v>2024</v>
      </c>
      <c r="J1217" t="s">
        <v>3282</v>
      </c>
      <c r="K1217">
        <v>45</v>
      </c>
      <c r="L1217">
        <v>290.64</v>
      </c>
      <c r="M1217">
        <v>13078.8</v>
      </c>
      <c r="O1217" t="s">
        <v>22</v>
      </c>
      <c r="P1217" t="s">
        <v>9528</v>
      </c>
      <c r="Q1217" t="s">
        <v>23</v>
      </c>
      <c r="R1217">
        <v>3.1</v>
      </c>
      <c r="S1217" t="str">
        <f>IF(Table1[Audit_Score]&gt;3,"Excellent",IF(Table1[Audit_Score]&gt;=2,"Good","Poor"))</f>
        <v>Excellent</v>
      </c>
      <c r="T1217" t="s">
        <v>3897</v>
      </c>
      <c r="U1217" t="s">
        <v>41</v>
      </c>
    </row>
    <row r="1218" spans="1:21" x14ac:dyDescent="0.3">
      <c r="A1218" t="s">
        <v>3898</v>
      </c>
      <c r="B1218" t="s">
        <v>1157</v>
      </c>
      <c r="C1218" t="s">
        <v>1374</v>
      </c>
      <c r="D1218" t="s">
        <v>19</v>
      </c>
      <c r="E1218" t="s">
        <v>28</v>
      </c>
      <c r="F1218" s="3">
        <v>45449</v>
      </c>
      <c r="G1218" s="3" t="str">
        <f>TEXT(Table1[[#This Row],[Date]],"dddd")</f>
        <v>Thursday</v>
      </c>
      <c r="H1218" s="3" t="str">
        <f>TEXT(Table1[[#This Row],[Date]],"mmmm")</f>
        <v>June</v>
      </c>
      <c r="I1218" s="3" t="str">
        <f>TEXT(Table1[[#This Row],[Date]],"yyyy")</f>
        <v>2024</v>
      </c>
      <c r="J1218" t="s">
        <v>2933</v>
      </c>
      <c r="K1218">
        <v>35</v>
      </c>
      <c r="L1218">
        <v>41.5</v>
      </c>
      <c r="M1218">
        <v>1452.5</v>
      </c>
      <c r="O1218" t="s">
        <v>48</v>
      </c>
      <c r="P1218" t="s">
        <v>9528</v>
      </c>
      <c r="Q1218" t="s">
        <v>31</v>
      </c>
      <c r="R1218">
        <v>2.5</v>
      </c>
      <c r="S1218" t="str">
        <f>IF(Table1[Audit_Score]&gt;3,"Excellent",IF(Table1[Audit_Score]&gt;=2,"Good","Poor"))</f>
        <v>Good</v>
      </c>
      <c r="T1218" t="s">
        <v>3899</v>
      </c>
    </row>
    <row r="1219" spans="1:21" x14ac:dyDescent="0.3">
      <c r="A1219" t="s">
        <v>3900</v>
      </c>
      <c r="B1219" t="s">
        <v>535</v>
      </c>
      <c r="C1219" t="s">
        <v>3061</v>
      </c>
      <c r="D1219" t="s">
        <v>19</v>
      </c>
      <c r="E1219" t="s">
        <v>92</v>
      </c>
      <c r="F1219" s="3">
        <v>45712</v>
      </c>
      <c r="G1219" s="3" t="str">
        <f>TEXT(Table1[[#This Row],[Date]],"dddd")</f>
        <v>Monday</v>
      </c>
      <c r="H1219" s="3" t="str">
        <f>TEXT(Table1[[#This Row],[Date]],"mmmm")</f>
        <v>February</v>
      </c>
      <c r="I1219" s="3" t="str">
        <f>TEXT(Table1[[#This Row],[Date]],"yyyy")</f>
        <v>2025</v>
      </c>
      <c r="J1219" t="s">
        <v>3901</v>
      </c>
      <c r="K1219">
        <v>39</v>
      </c>
      <c r="L1219">
        <v>166.21</v>
      </c>
      <c r="M1219">
        <v>6482.19</v>
      </c>
      <c r="O1219" t="s">
        <v>48</v>
      </c>
      <c r="P1219" t="s">
        <v>9528</v>
      </c>
      <c r="Q1219" t="s">
        <v>31</v>
      </c>
      <c r="R1219">
        <v>1.7</v>
      </c>
      <c r="S1219" t="str">
        <f>IF(Table1[Audit_Score]&gt;3,"Excellent",IF(Table1[Audit_Score]&gt;=2,"Good","Poor"))</f>
        <v>Poor</v>
      </c>
      <c r="T1219" t="s">
        <v>3902</v>
      </c>
    </row>
    <row r="1220" spans="1:21" x14ac:dyDescent="0.3">
      <c r="A1220" t="s">
        <v>3903</v>
      </c>
      <c r="B1220" t="s">
        <v>271</v>
      </c>
      <c r="C1220" t="s">
        <v>933</v>
      </c>
      <c r="D1220" t="s">
        <v>36</v>
      </c>
      <c r="E1220" t="s">
        <v>85</v>
      </c>
      <c r="F1220" s="3">
        <v>45566</v>
      </c>
      <c r="G1220" s="3" t="str">
        <f>TEXT(Table1[[#This Row],[Date]],"dddd")</f>
        <v>Tuesday</v>
      </c>
      <c r="H1220" s="3" t="str">
        <f>TEXT(Table1[[#This Row],[Date]],"mmmm")</f>
        <v>October</v>
      </c>
      <c r="I1220" s="3" t="str">
        <f>TEXT(Table1[[#This Row],[Date]],"yyyy")</f>
        <v>2024</v>
      </c>
      <c r="J1220" t="s">
        <v>3904</v>
      </c>
      <c r="K1220">
        <v>1</v>
      </c>
      <c r="L1220">
        <f>VLOOKUP(Field_Sales_Data!J:J,Product_Info!A:H,7,0)</f>
        <v>0</v>
      </c>
      <c r="M1220">
        <v>251.8</v>
      </c>
      <c r="O1220" t="s">
        <v>67</v>
      </c>
      <c r="P1220" t="s">
        <v>9528</v>
      </c>
      <c r="Q1220" t="s">
        <v>31</v>
      </c>
      <c r="R1220">
        <v>3.5</v>
      </c>
      <c r="S1220" t="str">
        <f>IF(Table1[Audit_Score]&gt;3,"Excellent",IF(Table1[Audit_Score]&gt;=2,"Good","Poor"))</f>
        <v>Excellent</v>
      </c>
      <c r="T1220" t="s">
        <v>3905</v>
      </c>
    </row>
    <row r="1221" spans="1:21" x14ac:dyDescent="0.3">
      <c r="A1221" t="s">
        <v>3906</v>
      </c>
      <c r="B1221" t="s">
        <v>974</v>
      </c>
      <c r="C1221" t="s">
        <v>175</v>
      </c>
      <c r="D1221" t="s">
        <v>36</v>
      </c>
      <c r="E1221" t="s">
        <v>72</v>
      </c>
      <c r="F1221" s="3">
        <v>45319</v>
      </c>
      <c r="G1221" s="3" t="str">
        <f>TEXT(Table1[[#This Row],[Date]],"dddd")</f>
        <v>Sunday</v>
      </c>
      <c r="H1221" s="3" t="str">
        <f>TEXT(Table1[[#This Row],[Date]],"mmmm")</f>
        <v>January</v>
      </c>
      <c r="I1221" s="3" t="str">
        <f>TEXT(Table1[[#This Row],[Date]],"yyyy")</f>
        <v>2024</v>
      </c>
      <c r="J1221" t="s">
        <v>3907</v>
      </c>
      <c r="K1221">
        <v>14</v>
      </c>
      <c r="L1221">
        <v>249.14</v>
      </c>
      <c r="M1221">
        <v>3487.96</v>
      </c>
      <c r="O1221" t="s">
        <v>39</v>
      </c>
      <c r="P1221" t="s">
        <v>9529</v>
      </c>
      <c r="Q1221" t="s">
        <v>31</v>
      </c>
      <c r="R1221">
        <v>1.8</v>
      </c>
      <c r="S1221" t="str">
        <f>IF(Table1[Audit_Score]&gt;3,"Excellent",IF(Table1[Audit_Score]&gt;=2,"Good","Poor"))</f>
        <v>Poor</v>
      </c>
      <c r="T1221" t="s">
        <v>3908</v>
      </c>
    </row>
    <row r="1222" spans="1:21" x14ac:dyDescent="0.3">
      <c r="A1222" t="s">
        <v>3909</v>
      </c>
      <c r="B1222" t="s">
        <v>233</v>
      </c>
      <c r="C1222" t="s">
        <v>586</v>
      </c>
      <c r="D1222" t="s">
        <v>36</v>
      </c>
      <c r="E1222" t="s">
        <v>85</v>
      </c>
      <c r="F1222" s="3">
        <v>45916</v>
      </c>
      <c r="G1222" s="3" t="str">
        <f>TEXT(Table1[[#This Row],[Date]],"dddd")</f>
        <v>Tuesday</v>
      </c>
      <c r="H1222" s="3" t="str">
        <f>TEXT(Table1[[#This Row],[Date]],"mmmm")</f>
        <v>September</v>
      </c>
      <c r="I1222" s="3" t="str">
        <f>TEXT(Table1[[#This Row],[Date]],"yyyy")</f>
        <v>2025</v>
      </c>
      <c r="J1222" t="s">
        <v>777</v>
      </c>
      <c r="K1222">
        <v>11</v>
      </c>
      <c r="L1222">
        <v>306.19</v>
      </c>
      <c r="M1222">
        <v>3368.09</v>
      </c>
      <c r="O1222" t="s">
        <v>67</v>
      </c>
      <c r="P1222" t="s">
        <v>9528</v>
      </c>
      <c r="Q1222" t="s">
        <v>87</v>
      </c>
      <c r="R1222">
        <v>2</v>
      </c>
      <c r="S1222" t="str">
        <f>IF(Table1[Audit_Score]&gt;3,"Excellent",IF(Table1[Audit_Score]&gt;=2,"Good","Poor"))</f>
        <v>Good</v>
      </c>
      <c r="T1222" t="s">
        <v>3910</v>
      </c>
      <c r="U1222" t="s">
        <v>41</v>
      </c>
    </row>
    <row r="1223" spans="1:21" x14ac:dyDescent="0.3">
      <c r="A1223" t="s">
        <v>3911</v>
      </c>
      <c r="B1223" t="s">
        <v>1960</v>
      </c>
      <c r="C1223" t="s">
        <v>3887</v>
      </c>
      <c r="D1223" t="s">
        <v>45</v>
      </c>
      <c r="E1223" t="s">
        <v>296</v>
      </c>
      <c r="F1223" s="3">
        <v>45738</v>
      </c>
      <c r="G1223" s="3" t="str">
        <f>TEXT(Table1[[#This Row],[Date]],"dddd")</f>
        <v>Saturday</v>
      </c>
      <c r="H1223" s="3" t="str">
        <f>TEXT(Table1[[#This Row],[Date]],"mmmm")</f>
        <v>March</v>
      </c>
      <c r="I1223" s="3" t="str">
        <f>TEXT(Table1[[#This Row],[Date]],"yyyy")</f>
        <v>2025</v>
      </c>
      <c r="J1223" t="s">
        <v>3307</v>
      </c>
      <c r="K1223">
        <v>36</v>
      </c>
      <c r="L1223">
        <v>410.73</v>
      </c>
      <c r="M1223">
        <v>14786.28</v>
      </c>
      <c r="O1223" t="s">
        <v>48</v>
      </c>
      <c r="P1223" t="s">
        <v>9529</v>
      </c>
      <c r="Q1223" t="s">
        <v>31</v>
      </c>
      <c r="R1223">
        <v>2.9</v>
      </c>
      <c r="S1223" t="str">
        <f>IF(Table1[Audit_Score]&gt;3,"Excellent",IF(Table1[Audit_Score]&gt;=2,"Good","Poor"))</f>
        <v>Good</v>
      </c>
      <c r="T1223" t="s">
        <v>3912</v>
      </c>
    </row>
    <row r="1224" spans="1:21" x14ac:dyDescent="0.3">
      <c r="A1224" t="s">
        <v>3913</v>
      </c>
      <c r="B1224" t="s">
        <v>1245</v>
      </c>
      <c r="C1224" t="s">
        <v>959</v>
      </c>
      <c r="D1224" t="s">
        <v>58</v>
      </c>
      <c r="E1224" t="s">
        <v>138</v>
      </c>
      <c r="F1224" s="3">
        <v>45530</v>
      </c>
      <c r="G1224" s="3" t="str">
        <f>TEXT(Table1[[#This Row],[Date]],"dddd")</f>
        <v>Monday</v>
      </c>
      <c r="H1224" s="3" t="str">
        <f>TEXT(Table1[[#This Row],[Date]],"mmmm")</f>
        <v>August</v>
      </c>
      <c r="I1224" s="3" t="str">
        <f>TEXT(Table1[[#This Row],[Date]],"yyyy")</f>
        <v>2024</v>
      </c>
      <c r="J1224" t="s">
        <v>913</v>
      </c>
      <c r="K1224">
        <v>36</v>
      </c>
      <c r="L1224">
        <v>412.62</v>
      </c>
      <c r="M1224">
        <v>14854.32</v>
      </c>
      <c r="O1224" t="s">
        <v>39</v>
      </c>
      <c r="P1224" t="s">
        <v>9529</v>
      </c>
      <c r="Q1224" t="s">
        <v>87</v>
      </c>
      <c r="R1224">
        <v>1.7</v>
      </c>
      <c r="S1224" t="str">
        <f>IF(Table1[Audit_Score]&gt;3,"Excellent",IF(Table1[Audit_Score]&gt;=2,"Good","Poor"))</f>
        <v>Poor</v>
      </c>
      <c r="T1224" t="s">
        <v>3914</v>
      </c>
    </row>
    <row r="1225" spans="1:21" x14ac:dyDescent="0.3">
      <c r="A1225" t="s">
        <v>3915</v>
      </c>
      <c r="B1225" t="s">
        <v>1698</v>
      </c>
      <c r="C1225" t="s">
        <v>1514</v>
      </c>
      <c r="D1225" t="s">
        <v>58</v>
      </c>
      <c r="E1225" t="s">
        <v>181</v>
      </c>
      <c r="F1225" s="3">
        <v>45504</v>
      </c>
      <c r="G1225" s="3" t="str">
        <f>TEXT(Table1[[#This Row],[Date]],"dddd")</f>
        <v>Wednesday</v>
      </c>
      <c r="H1225" s="3" t="str">
        <f>TEXT(Table1[[#This Row],[Date]],"mmmm")</f>
        <v>July</v>
      </c>
      <c r="I1225" s="3" t="str">
        <f>TEXT(Table1[[#This Row],[Date]],"yyyy")</f>
        <v>2024</v>
      </c>
      <c r="J1225" t="s">
        <v>277</v>
      </c>
      <c r="K1225">
        <v>26</v>
      </c>
      <c r="L1225">
        <v>128.58000000000001</v>
      </c>
      <c r="M1225">
        <v>3343.08</v>
      </c>
      <c r="O1225" t="s">
        <v>105</v>
      </c>
      <c r="P1225" t="s">
        <v>9528</v>
      </c>
      <c r="Q1225" t="s">
        <v>31</v>
      </c>
      <c r="R1225">
        <v>3.8</v>
      </c>
      <c r="S1225" t="str">
        <f>IF(Table1[Audit_Score]&gt;3,"Excellent",IF(Table1[Audit_Score]&gt;=2,"Good","Poor"))</f>
        <v>Excellent</v>
      </c>
      <c r="T1225" t="s">
        <v>3916</v>
      </c>
    </row>
    <row r="1226" spans="1:21" x14ac:dyDescent="0.3">
      <c r="A1226" t="s">
        <v>3917</v>
      </c>
      <c r="B1226" t="s">
        <v>2223</v>
      </c>
      <c r="C1226" t="s">
        <v>219</v>
      </c>
      <c r="D1226" t="s">
        <v>45</v>
      </c>
      <c r="E1226" t="s">
        <v>46</v>
      </c>
      <c r="F1226" s="3">
        <v>45673</v>
      </c>
      <c r="G1226" s="3" t="str">
        <f>TEXT(Table1[[#This Row],[Date]],"dddd")</f>
        <v>Thursday</v>
      </c>
      <c r="H1226" s="3" t="str">
        <f>TEXT(Table1[[#This Row],[Date]],"mmmm")</f>
        <v>January</v>
      </c>
      <c r="I1226" s="3" t="str">
        <f>TEXT(Table1[[#This Row],[Date]],"yyyy")</f>
        <v>2025</v>
      </c>
      <c r="J1226" t="s">
        <v>2968</v>
      </c>
      <c r="K1226">
        <v>1</v>
      </c>
      <c r="L1226">
        <f>VLOOKUP(Field_Sales_Data!J:J,Product_Info!A:H,7,0)</f>
        <v>0</v>
      </c>
      <c r="M1226">
        <v>58.38</v>
      </c>
      <c r="O1226" t="s">
        <v>105</v>
      </c>
      <c r="P1226" t="s">
        <v>9528</v>
      </c>
      <c r="Q1226" t="s">
        <v>31</v>
      </c>
      <c r="R1226">
        <v>4.8</v>
      </c>
      <c r="S1226" t="str">
        <f>IF(Table1[Audit_Score]&gt;3,"Excellent",IF(Table1[Audit_Score]&gt;=2,"Good","Poor"))</f>
        <v>Excellent</v>
      </c>
      <c r="T1226" t="s">
        <v>3918</v>
      </c>
    </row>
    <row r="1227" spans="1:21" x14ac:dyDescent="0.3">
      <c r="A1227" t="s">
        <v>3919</v>
      </c>
      <c r="B1227" t="s">
        <v>1812</v>
      </c>
      <c r="C1227" t="s">
        <v>545</v>
      </c>
      <c r="D1227" t="s">
        <v>78</v>
      </c>
      <c r="E1227" t="s">
        <v>122</v>
      </c>
      <c r="F1227" s="3">
        <v>45990</v>
      </c>
      <c r="G1227" s="3" t="str">
        <f>TEXT(Table1[[#This Row],[Date]],"dddd")</f>
        <v>Saturday</v>
      </c>
      <c r="H1227" s="3" t="str">
        <f>TEXT(Table1[[#This Row],[Date]],"mmmm")</f>
        <v>November</v>
      </c>
      <c r="I1227" s="3" t="str">
        <f>TEXT(Table1[[#This Row],[Date]],"yyyy")</f>
        <v>2025</v>
      </c>
      <c r="J1227" t="s">
        <v>3920</v>
      </c>
      <c r="K1227">
        <v>10</v>
      </c>
      <c r="L1227">
        <v>378.67</v>
      </c>
      <c r="M1227">
        <v>3786.7</v>
      </c>
      <c r="O1227" t="s">
        <v>22</v>
      </c>
      <c r="P1227" t="s">
        <v>9528</v>
      </c>
      <c r="Q1227" t="s">
        <v>31</v>
      </c>
      <c r="R1227">
        <v>3.1</v>
      </c>
      <c r="S1227" t="str">
        <f>IF(Table1[Audit_Score]&gt;3,"Excellent",IF(Table1[Audit_Score]&gt;=2,"Good","Poor"))</f>
        <v>Excellent</v>
      </c>
      <c r="T1227" t="s">
        <v>3921</v>
      </c>
    </row>
    <row r="1228" spans="1:21" x14ac:dyDescent="0.3">
      <c r="A1228" t="s">
        <v>3922</v>
      </c>
      <c r="B1228" t="s">
        <v>2775</v>
      </c>
      <c r="C1228" t="s">
        <v>1100</v>
      </c>
      <c r="D1228" t="s">
        <v>45</v>
      </c>
      <c r="E1228" t="s">
        <v>46</v>
      </c>
      <c r="F1228" s="3">
        <v>45907</v>
      </c>
      <c r="G1228" s="3" t="str">
        <f>TEXT(Table1[[#This Row],[Date]],"dddd")</f>
        <v>Sunday</v>
      </c>
      <c r="H1228" s="3" t="str">
        <f>TEXT(Table1[[#This Row],[Date]],"mmmm")</f>
        <v>September</v>
      </c>
      <c r="I1228" s="3" t="str">
        <f>TEXT(Table1[[#This Row],[Date]],"yyyy")</f>
        <v>2025</v>
      </c>
      <c r="J1228" t="s">
        <v>1781</v>
      </c>
      <c r="K1228">
        <v>15</v>
      </c>
      <c r="L1228">
        <v>68.56</v>
      </c>
      <c r="M1228">
        <v>1028.4000000000001</v>
      </c>
      <c r="O1228" t="s">
        <v>48</v>
      </c>
      <c r="P1228" t="s">
        <v>9529</v>
      </c>
      <c r="Q1228" t="s">
        <v>87</v>
      </c>
      <c r="R1228">
        <v>5</v>
      </c>
      <c r="S1228" t="str">
        <f>IF(Table1[Audit_Score]&gt;3,"Excellent",IF(Table1[Audit_Score]&gt;=2,"Good","Poor"))</f>
        <v>Excellent</v>
      </c>
      <c r="T1228" t="s">
        <v>3923</v>
      </c>
    </row>
    <row r="1229" spans="1:21" x14ac:dyDescent="0.3">
      <c r="A1229" t="s">
        <v>3924</v>
      </c>
      <c r="B1229" t="s">
        <v>459</v>
      </c>
      <c r="C1229" t="s">
        <v>295</v>
      </c>
      <c r="D1229" t="s">
        <v>45</v>
      </c>
      <c r="E1229" t="s">
        <v>296</v>
      </c>
      <c r="F1229" s="3">
        <v>45709</v>
      </c>
      <c r="G1229" s="3" t="str">
        <f>TEXT(Table1[[#This Row],[Date]],"dddd")</f>
        <v>Friday</v>
      </c>
      <c r="H1229" s="3" t="str">
        <f>TEXT(Table1[[#This Row],[Date]],"mmmm")</f>
        <v>February</v>
      </c>
      <c r="I1229" s="3" t="str">
        <f>TEXT(Table1[[#This Row],[Date]],"yyyy")</f>
        <v>2025</v>
      </c>
      <c r="J1229" t="s">
        <v>968</v>
      </c>
      <c r="K1229">
        <v>11</v>
      </c>
      <c r="L1229">
        <v>245.78</v>
      </c>
      <c r="M1229">
        <v>2703.58</v>
      </c>
      <c r="O1229" t="s">
        <v>105</v>
      </c>
      <c r="P1229" t="s">
        <v>9529</v>
      </c>
      <c r="Q1229" t="s">
        <v>31</v>
      </c>
      <c r="R1229">
        <v>1.8</v>
      </c>
      <c r="S1229" t="str">
        <f>IF(Table1[Audit_Score]&gt;3,"Excellent",IF(Table1[Audit_Score]&gt;=2,"Good","Poor"))</f>
        <v>Poor</v>
      </c>
      <c r="T1229" t="s">
        <v>3925</v>
      </c>
    </row>
    <row r="1230" spans="1:21" x14ac:dyDescent="0.3">
      <c r="A1230" t="s">
        <v>3926</v>
      </c>
      <c r="B1230" t="s">
        <v>1947</v>
      </c>
      <c r="C1230" t="s">
        <v>830</v>
      </c>
      <c r="D1230" t="s">
        <v>58</v>
      </c>
      <c r="E1230" t="s">
        <v>154</v>
      </c>
      <c r="F1230" s="3">
        <v>45452</v>
      </c>
      <c r="G1230" s="3" t="str">
        <f>TEXT(Table1[[#This Row],[Date]],"dddd")</f>
        <v>Sunday</v>
      </c>
      <c r="H1230" s="3" t="str">
        <f>TEXT(Table1[[#This Row],[Date]],"mmmm")</f>
        <v>June</v>
      </c>
      <c r="I1230" s="3" t="str">
        <f>TEXT(Table1[[#This Row],[Date]],"yyyy")</f>
        <v>2024</v>
      </c>
      <c r="J1230" t="s">
        <v>2552</v>
      </c>
      <c r="K1230">
        <v>30</v>
      </c>
      <c r="L1230">
        <v>368.63</v>
      </c>
      <c r="M1230">
        <v>11058.9</v>
      </c>
      <c r="O1230" t="s">
        <v>30</v>
      </c>
      <c r="P1230" t="s">
        <v>9529</v>
      </c>
      <c r="Q1230" t="s">
        <v>23</v>
      </c>
      <c r="R1230">
        <v>2.9</v>
      </c>
      <c r="S1230" t="str">
        <f>IF(Table1[Audit_Score]&gt;3,"Excellent",IF(Table1[Audit_Score]&gt;=2,"Good","Poor"))</f>
        <v>Good</v>
      </c>
      <c r="T1230" t="s">
        <v>3927</v>
      </c>
    </row>
    <row r="1231" spans="1:21" x14ac:dyDescent="0.3">
      <c r="A1231" t="s">
        <v>3928</v>
      </c>
      <c r="B1231" t="s">
        <v>1150</v>
      </c>
      <c r="C1231" t="s">
        <v>3061</v>
      </c>
      <c r="D1231" t="s">
        <v>19</v>
      </c>
      <c r="E1231" t="s">
        <v>92</v>
      </c>
      <c r="F1231" s="3">
        <v>45642</v>
      </c>
      <c r="G1231" s="3" t="str">
        <f>TEXT(Table1[[#This Row],[Date]],"dddd")</f>
        <v>Monday</v>
      </c>
      <c r="H1231" s="3" t="str">
        <f>TEXT(Table1[[#This Row],[Date]],"mmmm")</f>
        <v>December</v>
      </c>
      <c r="I1231" s="3" t="str">
        <f>TEXT(Table1[[#This Row],[Date]],"yyyy")</f>
        <v>2024</v>
      </c>
      <c r="J1231" t="s">
        <v>3929</v>
      </c>
      <c r="K1231">
        <v>17</v>
      </c>
      <c r="L1231">
        <v>113.16</v>
      </c>
      <c r="M1231">
        <v>1923.72</v>
      </c>
      <c r="O1231" t="s">
        <v>30</v>
      </c>
      <c r="P1231" t="s">
        <v>9529</v>
      </c>
      <c r="Q1231" t="s">
        <v>87</v>
      </c>
      <c r="R1231">
        <v>2.7</v>
      </c>
      <c r="S1231" t="str">
        <f>IF(Table1[Audit_Score]&gt;3,"Excellent",IF(Table1[Audit_Score]&gt;=2,"Good","Poor"))</f>
        <v>Good</v>
      </c>
      <c r="T1231" t="s">
        <v>3930</v>
      </c>
    </row>
    <row r="1232" spans="1:21" x14ac:dyDescent="0.3">
      <c r="A1232" t="s">
        <v>3931</v>
      </c>
      <c r="B1232" t="s">
        <v>2265</v>
      </c>
      <c r="C1232" t="s">
        <v>1319</v>
      </c>
      <c r="D1232" t="s">
        <v>36</v>
      </c>
      <c r="E1232" t="s">
        <v>72</v>
      </c>
      <c r="F1232" s="3">
        <v>45937</v>
      </c>
      <c r="G1232" s="3" t="str">
        <f>TEXT(Table1[[#This Row],[Date]],"dddd")</f>
        <v>Tuesday</v>
      </c>
      <c r="H1232" s="3" t="str">
        <f>TEXT(Table1[[#This Row],[Date]],"mmmm")</f>
        <v>October</v>
      </c>
      <c r="I1232" s="3" t="str">
        <f>TEXT(Table1[[#This Row],[Date]],"yyyy")</f>
        <v>2025</v>
      </c>
      <c r="J1232" t="s">
        <v>995</v>
      </c>
      <c r="K1232">
        <v>39</v>
      </c>
      <c r="L1232">
        <v>18.95</v>
      </c>
      <c r="M1232">
        <v>739.05</v>
      </c>
      <c r="O1232" t="s">
        <v>39</v>
      </c>
      <c r="P1232" t="s">
        <v>9529</v>
      </c>
      <c r="Q1232" t="s">
        <v>31</v>
      </c>
      <c r="R1232">
        <v>4.2</v>
      </c>
      <c r="S1232" t="str">
        <f>IF(Table1[Audit_Score]&gt;3,"Excellent",IF(Table1[Audit_Score]&gt;=2,"Good","Poor"))</f>
        <v>Excellent</v>
      </c>
      <c r="T1232" t="s">
        <v>3932</v>
      </c>
    </row>
    <row r="1233" spans="1:21" x14ac:dyDescent="0.3">
      <c r="A1233" t="s">
        <v>3933</v>
      </c>
      <c r="B1233" t="s">
        <v>3934</v>
      </c>
      <c r="C1233" t="s">
        <v>35</v>
      </c>
      <c r="D1233" t="s">
        <v>36</v>
      </c>
      <c r="E1233" t="s">
        <v>37</v>
      </c>
      <c r="F1233" s="3">
        <v>45602</v>
      </c>
      <c r="G1233" s="3" t="str">
        <f>TEXT(Table1[[#This Row],[Date]],"dddd")</f>
        <v>Wednesday</v>
      </c>
      <c r="H1233" s="3" t="str">
        <f>TEXT(Table1[[#This Row],[Date]],"mmmm")</f>
        <v>November</v>
      </c>
      <c r="I1233" s="3" t="str">
        <f>TEXT(Table1[[#This Row],[Date]],"yyyy")</f>
        <v>2024</v>
      </c>
      <c r="J1233" t="s">
        <v>3239</v>
      </c>
      <c r="K1233">
        <v>24</v>
      </c>
      <c r="L1233">
        <v>204.73</v>
      </c>
      <c r="M1233">
        <v>4913.5200000000004</v>
      </c>
      <c r="O1233" t="s">
        <v>105</v>
      </c>
      <c r="P1233" t="s">
        <v>9529</v>
      </c>
      <c r="Q1233" t="s">
        <v>87</v>
      </c>
      <c r="R1233">
        <v>4.9000000000000004</v>
      </c>
      <c r="S1233" t="str">
        <f>IF(Table1[Audit_Score]&gt;3,"Excellent",IF(Table1[Audit_Score]&gt;=2,"Good","Poor"))</f>
        <v>Excellent</v>
      </c>
      <c r="T1233" t="s">
        <v>3935</v>
      </c>
    </row>
    <row r="1234" spans="1:21" x14ac:dyDescent="0.3">
      <c r="A1234" t="s">
        <v>3936</v>
      </c>
      <c r="B1234" t="s">
        <v>632</v>
      </c>
      <c r="C1234" t="s">
        <v>1402</v>
      </c>
      <c r="D1234" t="s">
        <v>19</v>
      </c>
      <c r="E1234" t="s">
        <v>92</v>
      </c>
      <c r="F1234" s="3">
        <v>45389</v>
      </c>
      <c r="G1234" s="3" t="str">
        <f>TEXT(Table1[[#This Row],[Date]],"dddd")</f>
        <v>Sunday</v>
      </c>
      <c r="H1234" s="3" t="str">
        <f>TEXT(Table1[[#This Row],[Date]],"mmmm")</f>
        <v>April</v>
      </c>
      <c r="I1234" s="3" t="str">
        <f>TEXT(Table1[[#This Row],[Date]],"yyyy")</f>
        <v>2024</v>
      </c>
      <c r="J1234" t="s">
        <v>3937</v>
      </c>
      <c r="K1234">
        <v>14</v>
      </c>
      <c r="L1234">
        <v>388.73</v>
      </c>
      <c r="M1234">
        <v>5442.22</v>
      </c>
      <c r="O1234" t="s">
        <v>39</v>
      </c>
      <c r="P1234" t="s">
        <v>9529</v>
      </c>
      <c r="Q1234" t="s">
        <v>31</v>
      </c>
      <c r="R1234">
        <v>1.3</v>
      </c>
      <c r="S1234" t="str">
        <f>IF(Table1[Audit_Score]&gt;3,"Excellent",IF(Table1[Audit_Score]&gt;=2,"Good","Poor"))</f>
        <v>Poor</v>
      </c>
      <c r="T1234" t="s">
        <v>3938</v>
      </c>
    </row>
    <row r="1235" spans="1:21" x14ac:dyDescent="0.3">
      <c r="A1235" t="s">
        <v>3939</v>
      </c>
      <c r="B1235" t="s">
        <v>2100</v>
      </c>
      <c r="C1235" t="s">
        <v>1235</v>
      </c>
      <c r="D1235" t="s">
        <v>78</v>
      </c>
      <c r="E1235" t="s">
        <v>110</v>
      </c>
      <c r="F1235" s="3">
        <v>45380</v>
      </c>
      <c r="G1235" s="3" t="str">
        <f>TEXT(Table1[[#This Row],[Date]],"dddd")</f>
        <v>Friday</v>
      </c>
      <c r="H1235" s="3" t="str">
        <f>TEXT(Table1[[#This Row],[Date]],"mmmm")</f>
        <v>March</v>
      </c>
      <c r="I1235" s="3" t="str">
        <f>TEXT(Table1[[#This Row],[Date]],"yyyy")</f>
        <v>2024</v>
      </c>
      <c r="J1235" t="s">
        <v>2258</v>
      </c>
      <c r="K1235">
        <v>36</v>
      </c>
      <c r="L1235">
        <v>426.85</v>
      </c>
      <c r="M1235">
        <v>15366.6</v>
      </c>
      <c r="O1235" t="s">
        <v>67</v>
      </c>
      <c r="P1235" t="s">
        <v>9528</v>
      </c>
      <c r="Q1235" t="s">
        <v>31</v>
      </c>
      <c r="R1235">
        <v>1.2</v>
      </c>
      <c r="S1235" t="str">
        <f>IF(Table1[Audit_Score]&gt;3,"Excellent",IF(Table1[Audit_Score]&gt;=2,"Good","Poor"))</f>
        <v>Poor</v>
      </c>
      <c r="T1235" t="s">
        <v>3940</v>
      </c>
    </row>
    <row r="1236" spans="1:21" x14ac:dyDescent="0.3">
      <c r="A1236" t="s">
        <v>3941</v>
      </c>
      <c r="B1236" t="s">
        <v>889</v>
      </c>
      <c r="C1236" t="s">
        <v>665</v>
      </c>
      <c r="D1236" t="s">
        <v>36</v>
      </c>
      <c r="E1236" t="s">
        <v>198</v>
      </c>
      <c r="F1236" s="3">
        <v>45755</v>
      </c>
      <c r="G1236" s="3" t="str">
        <f>TEXT(Table1[[#This Row],[Date]],"dddd")</f>
        <v>Tuesday</v>
      </c>
      <c r="H1236" s="3" t="str">
        <f>TEXT(Table1[[#This Row],[Date]],"mmmm")</f>
        <v>April</v>
      </c>
      <c r="I1236" s="3" t="str">
        <f>TEXT(Table1[[#This Row],[Date]],"yyyy")</f>
        <v>2025</v>
      </c>
      <c r="J1236" t="s">
        <v>1261</v>
      </c>
      <c r="K1236">
        <v>28</v>
      </c>
      <c r="L1236">
        <v>15.8</v>
      </c>
      <c r="M1236">
        <v>442.4</v>
      </c>
      <c r="O1236" t="s">
        <v>22</v>
      </c>
      <c r="P1236" t="s">
        <v>9529</v>
      </c>
      <c r="Q1236" t="s">
        <v>31</v>
      </c>
      <c r="R1236">
        <v>2.2999999999999998</v>
      </c>
      <c r="S1236" t="str">
        <f>IF(Table1[Audit_Score]&gt;3,"Excellent",IF(Table1[Audit_Score]&gt;=2,"Good","Poor"))</f>
        <v>Good</v>
      </c>
      <c r="T1236" t="s">
        <v>3942</v>
      </c>
      <c r="U1236" t="s">
        <v>41</v>
      </c>
    </row>
    <row r="1237" spans="1:21" x14ac:dyDescent="0.3">
      <c r="A1237" t="s">
        <v>3943</v>
      </c>
      <c r="B1237" t="s">
        <v>2775</v>
      </c>
      <c r="C1237" t="s">
        <v>3349</v>
      </c>
      <c r="D1237" t="s">
        <v>45</v>
      </c>
      <c r="E1237" t="s">
        <v>46</v>
      </c>
      <c r="F1237" s="3">
        <v>45504</v>
      </c>
      <c r="G1237" s="3" t="str">
        <f>TEXT(Table1[[#This Row],[Date]],"dddd")</f>
        <v>Wednesday</v>
      </c>
      <c r="H1237" s="3" t="str">
        <f>TEXT(Table1[[#This Row],[Date]],"mmmm")</f>
        <v>July</v>
      </c>
      <c r="I1237" s="3" t="str">
        <f>TEXT(Table1[[#This Row],[Date]],"yyyy")</f>
        <v>2024</v>
      </c>
      <c r="J1237" t="s">
        <v>564</v>
      </c>
      <c r="K1237">
        <v>5</v>
      </c>
      <c r="L1237">
        <v>189.44</v>
      </c>
      <c r="M1237">
        <v>947.2</v>
      </c>
      <c r="O1237" t="s">
        <v>39</v>
      </c>
      <c r="P1237" t="s">
        <v>9528</v>
      </c>
      <c r="Q1237" t="s">
        <v>31</v>
      </c>
      <c r="R1237">
        <v>4.5</v>
      </c>
      <c r="S1237" t="str">
        <f>IF(Table1[Audit_Score]&gt;3,"Excellent",IF(Table1[Audit_Score]&gt;=2,"Good","Poor"))</f>
        <v>Excellent</v>
      </c>
      <c r="T1237" t="s">
        <v>3944</v>
      </c>
    </row>
    <row r="1238" spans="1:21" x14ac:dyDescent="0.3">
      <c r="A1238" t="s">
        <v>3945</v>
      </c>
      <c r="B1238" t="s">
        <v>352</v>
      </c>
      <c r="C1238" t="s">
        <v>1819</v>
      </c>
      <c r="D1238" t="s">
        <v>45</v>
      </c>
      <c r="E1238" t="s">
        <v>116</v>
      </c>
      <c r="F1238" s="3">
        <v>45535</v>
      </c>
      <c r="G1238" s="3" t="str">
        <f>TEXT(Table1[[#This Row],[Date]],"dddd")</f>
        <v>Saturday</v>
      </c>
      <c r="H1238" s="3" t="str">
        <f>TEXT(Table1[[#This Row],[Date]],"mmmm")</f>
        <v>August</v>
      </c>
      <c r="I1238" s="3" t="str">
        <f>TEXT(Table1[[#This Row],[Date]],"yyyy")</f>
        <v>2024</v>
      </c>
      <c r="J1238" t="s">
        <v>234</v>
      </c>
      <c r="K1238">
        <v>12</v>
      </c>
      <c r="L1238">
        <v>21.05</v>
      </c>
      <c r="M1238">
        <v>252.6</v>
      </c>
      <c r="O1238" t="s">
        <v>105</v>
      </c>
      <c r="P1238" t="s">
        <v>9529</v>
      </c>
      <c r="Q1238" t="s">
        <v>23</v>
      </c>
      <c r="R1238">
        <v>2.4</v>
      </c>
      <c r="S1238" t="str">
        <f>IF(Table1[Audit_Score]&gt;3,"Excellent",IF(Table1[Audit_Score]&gt;=2,"Good","Poor"))</f>
        <v>Good</v>
      </c>
      <c r="T1238" t="s">
        <v>3946</v>
      </c>
    </row>
    <row r="1239" spans="1:21" x14ac:dyDescent="0.3">
      <c r="A1239" t="s">
        <v>3947</v>
      </c>
      <c r="B1239" t="s">
        <v>223</v>
      </c>
      <c r="C1239" t="s">
        <v>1129</v>
      </c>
      <c r="D1239" t="s">
        <v>19</v>
      </c>
      <c r="E1239" t="s">
        <v>92</v>
      </c>
      <c r="F1239" s="3">
        <v>45836</v>
      </c>
      <c r="G1239" s="3" t="str">
        <f>TEXT(Table1[[#This Row],[Date]],"dddd")</f>
        <v>Saturday</v>
      </c>
      <c r="H1239" s="3" t="str">
        <f>TEXT(Table1[[#This Row],[Date]],"mmmm")</f>
        <v>June</v>
      </c>
      <c r="I1239" s="3" t="str">
        <f>TEXT(Table1[[#This Row],[Date]],"yyyy")</f>
        <v>2025</v>
      </c>
      <c r="J1239" t="s">
        <v>3948</v>
      </c>
      <c r="K1239">
        <v>0</v>
      </c>
      <c r="L1239">
        <v>419.86</v>
      </c>
      <c r="M1239">
        <v>8397.2000000000007</v>
      </c>
      <c r="O1239" t="s">
        <v>22</v>
      </c>
      <c r="P1239" t="s">
        <v>9529</v>
      </c>
      <c r="Q1239" t="s">
        <v>31</v>
      </c>
      <c r="R1239">
        <v>2.5</v>
      </c>
      <c r="S1239" t="str">
        <f>IF(Table1[Audit_Score]&gt;3,"Excellent",IF(Table1[Audit_Score]&gt;=2,"Good","Poor"))</f>
        <v>Good</v>
      </c>
      <c r="T1239" t="s">
        <v>3949</v>
      </c>
    </row>
    <row r="1240" spans="1:21" x14ac:dyDescent="0.3">
      <c r="A1240" t="s">
        <v>3950</v>
      </c>
      <c r="B1240" t="s">
        <v>1226</v>
      </c>
      <c r="C1240" t="s">
        <v>377</v>
      </c>
      <c r="D1240" t="s">
        <v>58</v>
      </c>
      <c r="E1240" t="s">
        <v>244</v>
      </c>
      <c r="F1240" s="3">
        <v>45776</v>
      </c>
      <c r="G1240" s="3" t="str">
        <f>TEXT(Table1[[#This Row],[Date]],"dddd")</f>
        <v>Tuesday</v>
      </c>
      <c r="H1240" s="3" t="str">
        <f>TEXT(Table1[[#This Row],[Date]],"mmmm")</f>
        <v>April</v>
      </c>
      <c r="I1240" s="3" t="str">
        <f>TEXT(Table1[[#This Row],[Date]],"yyyy")</f>
        <v>2025</v>
      </c>
      <c r="J1240" t="s">
        <v>3951</v>
      </c>
      <c r="K1240">
        <v>4</v>
      </c>
      <c r="L1240">
        <v>309.58</v>
      </c>
      <c r="M1240">
        <v>1238.32</v>
      </c>
      <c r="O1240" t="s">
        <v>39</v>
      </c>
      <c r="P1240" t="s">
        <v>9529</v>
      </c>
      <c r="Q1240" t="s">
        <v>31</v>
      </c>
      <c r="R1240">
        <v>3.4</v>
      </c>
      <c r="S1240" t="str">
        <f>IF(Table1[Audit_Score]&gt;3,"Excellent",IF(Table1[Audit_Score]&gt;=2,"Good","Poor"))</f>
        <v>Excellent</v>
      </c>
      <c r="T1240" t="s">
        <v>3952</v>
      </c>
    </row>
    <row r="1241" spans="1:21" x14ac:dyDescent="0.3">
      <c r="A1241" t="s">
        <v>3953</v>
      </c>
      <c r="B1241" t="s">
        <v>1855</v>
      </c>
      <c r="C1241" t="s">
        <v>773</v>
      </c>
      <c r="D1241" t="s">
        <v>19</v>
      </c>
      <c r="E1241" t="s">
        <v>92</v>
      </c>
      <c r="F1241" s="3">
        <v>45628</v>
      </c>
      <c r="G1241" s="3" t="str">
        <f>TEXT(Table1[[#This Row],[Date]],"dddd")</f>
        <v>Monday</v>
      </c>
      <c r="H1241" s="3" t="str">
        <f>TEXT(Table1[[#This Row],[Date]],"mmmm")</f>
        <v>December</v>
      </c>
      <c r="I1241" s="3" t="str">
        <f>TEXT(Table1[[#This Row],[Date]],"yyyy")</f>
        <v>2024</v>
      </c>
      <c r="J1241" t="s">
        <v>3954</v>
      </c>
      <c r="K1241">
        <v>15</v>
      </c>
      <c r="L1241">
        <v>180.46</v>
      </c>
      <c r="M1241">
        <v>2706.9</v>
      </c>
      <c r="O1241" t="s">
        <v>22</v>
      </c>
      <c r="P1241" t="s">
        <v>9528</v>
      </c>
      <c r="Q1241" t="s">
        <v>31</v>
      </c>
      <c r="R1241">
        <v>3.1</v>
      </c>
      <c r="S1241" t="str">
        <f>IF(Table1[Audit_Score]&gt;3,"Excellent",IF(Table1[Audit_Score]&gt;=2,"Good","Poor"))</f>
        <v>Excellent</v>
      </c>
      <c r="T1241" t="s">
        <v>3955</v>
      </c>
      <c r="U1241" t="s">
        <v>41</v>
      </c>
    </row>
    <row r="1242" spans="1:21" x14ac:dyDescent="0.3">
      <c r="A1242" t="s">
        <v>3956</v>
      </c>
      <c r="B1242" t="s">
        <v>1871</v>
      </c>
      <c r="C1242" t="s">
        <v>1022</v>
      </c>
      <c r="D1242" t="s">
        <v>58</v>
      </c>
      <c r="E1242" t="s">
        <v>244</v>
      </c>
      <c r="F1242" s="3">
        <v>45336</v>
      </c>
      <c r="G1242" s="3" t="str">
        <f>TEXT(Table1[[#This Row],[Date]],"dddd")</f>
        <v>Wednesday</v>
      </c>
      <c r="H1242" s="3" t="str">
        <f>TEXT(Table1[[#This Row],[Date]],"mmmm")</f>
        <v>February</v>
      </c>
      <c r="I1242" s="3" t="str">
        <f>TEXT(Table1[[#This Row],[Date]],"yyyy")</f>
        <v>2024</v>
      </c>
      <c r="J1242" t="s">
        <v>2604</v>
      </c>
      <c r="K1242">
        <v>2</v>
      </c>
      <c r="L1242">
        <v>101.76</v>
      </c>
      <c r="M1242">
        <v>203.52</v>
      </c>
      <c r="O1242" t="s">
        <v>48</v>
      </c>
      <c r="P1242" t="s">
        <v>9528</v>
      </c>
      <c r="Q1242" t="s">
        <v>31</v>
      </c>
      <c r="R1242">
        <v>2.5</v>
      </c>
      <c r="S1242" t="str">
        <f>IF(Table1[Audit_Score]&gt;3,"Excellent",IF(Table1[Audit_Score]&gt;=2,"Good","Poor"))</f>
        <v>Good</v>
      </c>
      <c r="T1242" t="s">
        <v>3957</v>
      </c>
      <c r="U1242" t="s">
        <v>41</v>
      </c>
    </row>
    <row r="1243" spans="1:21" x14ac:dyDescent="0.3">
      <c r="A1243" t="s">
        <v>3958</v>
      </c>
      <c r="B1243" t="s">
        <v>884</v>
      </c>
      <c r="C1243" t="s">
        <v>97</v>
      </c>
      <c r="D1243" t="s">
        <v>19</v>
      </c>
      <c r="E1243" t="s">
        <v>20</v>
      </c>
      <c r="F1243" s="3">
        <v>45407</v>
      </c>
      <c r="G1243" s="3" t="str">
        <f>TEXT(Table1[[#This Row],[Date]],"dddd")</f>
        <v>Thursday</v>
      </c>
      <c r="H1243" s="3" t="str">
        <f>TEXT(Table1[[#This Row],[Date]],"mmmm")</f>
        <v>April</v>
      </c>
      <c r="I1243" s="3" t="str">
        <f>TEXT(Table1[[#This Row],[Date]],"yyyy")</f>
        <v>2024</v>
      </c>
      <c r="J1243" t="s">
        <v>3101</v>
      </c>
      <c r="K1243">
        <v>35</v>
      </c>
      <c r="L1243">
        <v>199.08</v>
      </c>
      <c r="M1243">
        <v>6967.8</v>
      </c>
      <c r="O1243" t="s">
        <v>67</v>
      </c>
      <c r="P1243" t="s">
        <v>9529</v>
      </c>
      <c r="Q1243" t="s">
        <v>31</v>
      </c>
      <c r="R1243">
        <v>4.7</v>
      </c>
      <c r="S1243" t="str">
        <f>IF(Table1[Audit_Score]&gt;3,"Excellent",IF(Table1[Audit_Score]&gt;=2,"Good","Poor"))</f>
        <v>Excellent</v>
      </c>
      <c r="T1243" t="s">
        <v>3959</v>
      </c>
      <c r="U1243" t="s">
        <v>41</v>
      </c>
    </row>
    <row r="1244" spans="1:21" x14ac:dyDescent="0.3">
      <c r="A1244" t="s">
        <v>3960</v>
      </c>
      <c r="B1244" t="s">
        <v>1596</v>
      </c>
      <c r="C1244" t="s">
        <v>609</v>
      </c>
      <c r="D1244" t="s">
        <v>19</v>
      </c>
      <c r="E1244" t="s">
        <v>92</v>
      </c>
      <c r="F1244" s="3">
        <v>45840</v>
      </c>
      <c r="G1244" s="3" t="str">
        <f>TEXT(Table1[[#This Row],[Date]],"dddd")</f>
        <v>Wednesday</v>
      </c>
      <c r="H1244" s="3" t="str">
        <f>TEXT(Table1[[#This Row],[Date]],"mmmm")</f>
        <v>July</v>
      </c>
      <c r="I1244" s="3" t="str">
        <f>TEXT(Table1[[#This Row],[Date]],"yyyy")</f>
        <v>2025</v>
      </c>
      <c r="J1244" t="s">
        <v>80</v>
      </c>
      <c r="K1244">
        <v>8</v>
      </c>
      <c r="L1244">
        <v>353.66</v>
      </c>
      <c r="M1244">
        <v>2829.28</v>
      </c>
      <c r="O1244" t="s">
        <v>48</v>
      </c>
      <c r="P1244" t="s">
        <v>9528</v>
      </c>
      <c r="Q1244" t="s">
        <v>87</v>
      </c>
      <c r="R1244">
        <v>1.7</v>
      </c>
      <c r="S1244" t="str">
        <f>IF(Table1[Audit_Score]&gt;3,"Excellent",IF(Table1[Audit_Score]&gt;=2,"Good","Poor"))</f>
        <v>Poor</v>
      </c>
      <c r="T1244" t="s">
        <v>3961</v>
      </c>
    </row>
    <row r="1245" spans="1:21" x14ac:dyDescent="0.3">
      <c r="A1245" t="s">
        <v>3962</v>
      </c>
      <c r="B1245" t="s">
        <v>213</v>
      </c>
      <c r="C1245" t="s">
        <v>137</v>
      </c>
      <c r="D1245" t="s">
        <v>58</v>
      </c>
      <c r="E1245" t="s">
        <v>138</v>
      </c>
      <c r="F1245" s="3">
        <v>45888</v>
      </c>
      <c r="G1245" s="3" t="str">
        <f>TEXT(Table1[[#This Row],[Date]],"dddd")</f>
        <v>Tuesday</v>
      </c>
      <c r="H1245" s="3" t="str">
        <f>TEXT(Table1[[#This Row],[Date]],"mmmm")</f>
        <v>August</v>
      </c>
      <c r="I1245" s="3" t="str">
        <f>TEXT(Table1[[#This Row],[Date]],"yyyy")</f>
        <v>2025</v>
      </c>
      <c r="J1245" t="s">
        <v>3963</v>
      </c>
      <c r="K1245">
        <v>20</v>
      </c>
      <c r="L1245">
        <v>331.13</v>
      </c>
      <c r="M1245">
        <v>6622.6</v>
      </c>
      <c r="O1245" t="s">
        <v>67</v>
      </c>
      <c r="P1245" t="s">
        <v>9528</v>
      </c>
      <c r="Q1245" t="s">
        <v>31</v>
      </c>
      <c r="R1245">
        <v>2.9</v>
      </c>
      <c r="S1245" t="str">
        <f>IF(Table1[Audit_Score]&gt;3,"Excellent",IF(Table1[Audit_Score]&gt;=2,"Good","Poor"))</f>
        <v>Good</v>
      </c>
      <c r="T1245" t="s">
        <v>3964</v>
      </c>
    </row>
    <row r="1246" spans="1:21" x14ac:dyDescent="0.3">
      <c r="A1246" t="s">
        <v>3965</v>
      </c>
      <c r="B1246" t="s">
        <v>1112</v>
      </c>
      <c r="C1246" t="s">
        <v>343</v>
      </c>
      <c r="D1246" t="s">
        <v>19</v>
      </c>
      <c r="E1246" t="s">
        <v>187</v>
      </c>
      <c r="F1246" s="3">
        <v>45426</v>
      </c>
      <c r="G1246" s="3" t="str">
        <f>TEXT(Table1[[#This Row],[Date]],"dddd")</f>
        <v>Tuesday</v>
      </c>
      <c r="H1246" s="3" t="str">
        <f>TEXT(Table1[[#This Row],[Date]],"mmmm")</f>
        <v>May</v>
      </c>
      <c r="I1246" s="3" t="str">
        <f>TEXT(Table1[[#This Row],[Date]],"yyyy")</f>
        <v>2024</v>
      </c>
      <c r="J1246" t="s">
        <v>770</v>
      </c>
      <c r="K1246">
        <v>23</v>
      </c>
      <c r="L1246">
        <v>126.22</v>
      </c>
      <c r="M1246">
        <v>2903.06</v>
      </c>
      <c r="O1246" t="s">
        <v>39</v>
      </c>
      <c r="P1246" t="s">
        <v>9529</v>
      </c>
      <c r="Q1246" t="s">
        <v>31</v>
      </c>
      <c r="R1246">
        <v>2.2000000000000002</v>
      </c>
      <c r="S1246" t="str">
        <f>IF(Table1[Audit_Score]&gt;3,"Excellent",IF(Table1[Audit_Score]&gt;=2,"Good","Poor"))</f>
        <v>Good</v>
      </c>
      <c r="T1246" t="s">
        <v>3966</v>
      </c>
    </row>
    <row r="1247" spans="1:21" x14ac:dyDescent="0.3">
      <c r="A1247" t="s">
        <v>3967</v>
      </c>
      <c r="B1247" t="s">
        <v>1181</v>
      </c>
      <c r="C1247" t="s">
        <v>1788</v>
      </c>
      <c r="D1247" t="s">
        <v>78</v>
      </c>
      <c r="E1247" t="s">
        <v>132</v>
      </c>
      <c r="F1247" s="3">
        <v>45412</v>
      </c>
      <c r="G1247" s="3" t="str">
        <f>TEXT(Table1[[#This Row],[Date]],"dddd")</f>
        <v>Tuesday</v>
      </c>
      <c r="H1247" s="3" t="str">
        <f>TEXT(Table1[[#This Row],[Date]],"mmmm")</f>
        <v>April</v>
      </c>
      <c r="I1247" s="3" t="str">
        <f>TEXT(Table1[[#This Row],[Date]],"yyyy")</f>
        <v>2024</v>
      </c>
      <c r="J1247" t="s">
        <v>2146</v>
      </c>
      <c r="K1247">
        <v>6</v>
      </c>
      <c r="L1247">
        <v>217.02</v>
      </c>
      <c r="M1247">
        <v>1302.1199999999999</v>
      </c>
      <c r="O1247" t="s">
        <v>67</v>
      </c>
      <c r="P1247" t="s">
        <v>9528</v>
      </c>
      <c r="Q1247" t="s">
        <v>31</v>
      </c>
      <c r="R1247">
        <v>4.8</v>
      </c>
      <c r="S1247" t="str">
        <f>IF(Table1[Audit_Score]&gt;3,"Excellent",IF(Table1[Audit_Score]&gt;=2,"Good","Poor"))</f>
        <v>Excellent</v>
      </c>
      <c r="T1247" t="s">
        <v>3968</v>
      </c>
    </row>
    <row r="1248" spans="1:21" x14ac:dyDescent="0.3">
      <c r="A1248" t="s">
        <v>3969</v>
      </c>
      <c r="B1248" t="s">
        <v>986</v>
      </c>
      <c r="C1248" t="s">
        <v>390</v>
      </c>
      <c r="D1248" t="s">
        <v>78</v>
      </c>
      <c r="E1248" t="s">
        <v>79</v>
      </c>
      <c r="F1248" s="3">
        <v>45609</v>
      </c>
      <c r="G1248" s="3" t="str">
        <f>TEXT(Table1[[#This Row],[Date]],"dddd")</f>
        <v>Wednesday</v>
      </c>
      <c r="H1248" s="3" t="str">
        <f>TEXT(Table1[[#This Row],[Date]],"mmmm")</f>
        <v>November</v>
      </c>
      <c r="I1248" s="3" t="str">
        <f>TEXT(Table1[[#This Row],[Date]],"yyyy")</f>
        <v>2024</v>
      </c>
      <c r="J1248" t="s">
        <v>2721</v>
      </c>
      <c r="K1248">
        <v>16</v>
      </c>
      <c r="L1248">
        <v>276.68</v>
      </c>
      <c r="M1248">
        <v>4426.88</v>
      </c>
      <c r="O1248" t="s">
        <v>30</v>
      </c>
      <c r="P1248" t="s">
        <v>9528</v>
      </c>
      <c r="Q1248" t="s">
        <v>87</v>
      </c>
      <c r="R1248">
        <v>1.3</v>
      </c>
      <c r="S1248" t="str">
        <f>IF(Table1[Audit_Score]&gt;3,"Excellent",IF(Table1[Audit_Score]&gt;=2,"Good","Poor"))</f>
        <v>Poor</v>
      </c>
      <c r="T1248" t="s">
        <v>3970</v>
      </c>
    </row>
    <row r="1249" spans="1:21" x14ac:dyDescent="0.3">
      <c r="A1249" t="s">
        <v>3971</v>
      </c>
      <c r="B1249" t="s">
        <v>2021</v>
      </c>
      <c r="C1249" t="s">
        <v>3887</v>
      </c>
      <c r="D1249" t="s">
        <v>45</v>
      </c>
      <c r="E1249" t="s">
        <v>296</v>
      </c>
      <c r="F1249" s="3">
        <v>45478</v>
      </c>
      <c r="G1249" s="3" t="str">
        <f>TEXT(Table1[[#This Row],[Date]],"dddd")</f>
        <v>Friday</v>
      </c>
      <c r="H1249" s="3" t="str">
        <f>TEXT(Table1[[#This Row],[Date]],"mmmm")</f>
        <v>July</v>
      </c>
      <c r="I1249" s="3" t="str">
        <f>TEXT(Table1[[#This Row],[Date]],"yyyy")</f>
        <v>2024</v>
      </c>
      <c r="J1249" t="s">
        <v>3972</v>
      </c>
      <c r="K1249">
        <v>47</v>
      </c>
      <c r="L1249">
        <v>13.55</v>
      </c>
      <c r="M1249">
        <v>636.85</v>
      </c>
      <c r="O1249" t="s">
        <v>48</v>
      </c>
      <c r="P1249" t="s">
        <v>9528</v>
      </c>
      <c r="Q1249" t="s">
        <v>31</v>
      </c>
      <c r="R1249">
        <v>2.2999999999999998</v>
      </c>
      <c r="S1249" t="str">
        <f>IF(Table1[Audit_Score]&gt;3,"Excellent",IF(Table1[Audit_Score]&gt;=2,"Good","Poor"))</f>
        <v>Good</v>
      </c>
      <c r="T1249" t="s">
        <v>3973</v>
      </c>
    </row>
    <row r="1250" spans="1:21" x14ac:dyDescent="0.3">
      <c r="A1250" t="s">
        <v>3974</v>
      </c>
      <c r="B1250" t="s">
        <v>963</v>
      </c>
      <c r="C1250" t="s">
        <v>64</v>
      </c>
      <c r="D1250" t="s">
        <v>45</v>
      </c>
      <c r="E1250" t="s">
        <v>65</v>
      </c>
      <c r="F1250" s="3">
        <v>45930</v>
      </c>
      <c r="G1250" s="3" t="str">
        <f>TEXT(Table1[[#This Row],[Date]],"dddd")</f>
        <v>Tuesday</v>
      </c>
      <c r="H1250" s="3" t="str">
        <f>TEXT(Table1[[#This Row],[Date]],"mmmm")</f>
        <v>September</v>
      </c>
      <c r="I1250" s="3" t="str">
        <f>TEXT(Table1[[#This Row],[Date]],"yyyy")</f>
        <v>2025</v>
      </c>
      <c r="J1250" t="s">
        <v>1654</v>
      </c>
      <c r="K1250">
        <v>47</v>
      </c>
      <c r="L1250">
        <v>32.33</v>
      </c>
      <c r="M1250">
        <v>1519.51</v>
      </c>
      <c r="O1250" t="s">
        <v>39</v>
      </c>
      <c r="P1250" t="s">
        <v>9529</v>
      </c>
      <c r="Q1250" t="s">
        <v>87</v>
      </c>
      <c r="R1250">
        <v>2</v>
      </c>
      <c r="S1250" t="str">
        <f>IF(Table1[Audit_Score]&gt;3,"Excellent",IF(Table1[Audit_Score]&gt;=2,"Good","Poor"))</f>
        <v>Good</v>
      </c>
      <c r="T1250" t="s">
        <v>3975</v>
      </c>
      <c r="U1250" t="s">
        <v>41</v>
      </c>
    </row>
    <row r="1251" spans="1:21" x14ac:dyDescent="0.3">
      <c r="A1251" t="s">
        <v>3976</v>
      </c>
      <c r="B1251" t="s">
        <v>1331</v>
      </c>
      <c r="C1251" t="s">
        <v>1296</v>
      </c>
      <c r="D1251" t="s">
        <v>19</v>
      </c>
      <c r="E1251" t="s">
        <v>198</v>
      </c>
      <c r="F1251" s="3">
        <v>45920</v>
      </c>
      <c r="G1251" s="3" t="str">
        <f>TEXT(Table1[[#This Row],[Date]],"dddd")</f>
        <v>Saturday</v>
      </c>
      <c r="H1251" s="3" t="str">
        <f>TEXT(Table1[[#This Row],[Date]],"mmmm")</f>
        <v>September</v>
      </c>
      <c r="I1251" s="3" t="str">
        <f>TEXT(Table1[[#This Row],[Date]],"yyyy")</f>
        <v>2025</v>
      </c>
      <c r="J1251" t="s">
        <v>1934</v>
      </c>
      <c r="K1251">
        <v>36</v>
      </c>
      <c r="L1251">
        <v>140</v>
      </c>
      <c r="M1251">
        <v>5040</v>
      </c>
      <c r="O1251" t="s">
        <v>30</v>
      </c>
      <c r="P1251" t="s">
        <v>9528</v>
      </c>
      <c r="Q1251" t="s">
        <v>31</v>
      </c>
      <c r="R1251">
        <v>2</v>
      </c>
      <c r="S1251" t="str">
        <f>IF(Table1[Audit_Score]&gt;3,"Excellent",IF(Table1[Audit_Score]&gt;=2,"Good","Poor"))</f>
        <v>Good</v>
      </c>
      <c r="T1251" t="s">
        <v>3977</v>
      </c>
    </row>
    <row r="1252" spans="1:21" x14ac:dyDescent="0.3">
      <c r="A1252" t="s">
        <v>3978</v>
      </c>
      <c r="B1252" t="s">
        <v>1668</v>
      </c>
      <c r="C1252" t="s">
        <v>1104</v>
      </c>
      <c r="D1252" t="s">
        <v>19</v>
      </c>
      <c r="E1252" t="s">
        <v>187</v>
      </c>
      <c r="F1252" s="3">
        <v>45758</v>
      </c>
      <c r="G1252" s="3" t="str">
        <f>TEXT(Table1[[#This Row],[Date]],"dddd")</f>
        <v>Friday</v>
      </c>
      <c r="H1252" s="3" t="str">
        <f>TEXT(Table1[[#This Row],[Date]],"mmmm")</f>
        <v>April</v>
      </c>
      <c r="I1252" s="3" t="str">
        <f>TEXT(Table1[[#This Row],[Date]],"yyyy")</f>
        <v>2025</v>
      </c>
      <c r="J1252" t="s">
        <v>260</v>
      </c>
      <c r="K1252">
        <v>19</v>
      </c>
      <c r="L1252">
        <v>333.81</v>
      </c>
      <c r="M1252">
        <v>6342.39</v>
      </c>
      <c r="O1252" t="s">
        <v>22</v>
      </c>
      <c r="P1252" t="s">
        <v>9528</v>
      </c>
      <c r="Q1252" t="s">
        <v>31</v>
      </c>
      <c r="R1252">
        <v>4.8</v>
      </c>
      <c r="S1252" t="str">
        <f>IF(Table1[Audit_Score]&gt;3,"Excellent",IF(Table1[Audit_Score]&gt;=2,"Good","Poor"))</f>
        <v>Excellent</v>
      </c>
      <c r="T1252" t="s">
        <v>3979</v>
      </c>
    </row>
    <row r="1253" spans="1:21" x14ac:dyDescent="0.3">
      <c r="A1253" t="s">
        <v>3980</v>
      </c>
      <c r="B1253" t="s">
        <v>454</v>
      </c>
      <c r="C1253" t="s">
        <v>643</v>
      </c>
      <c r="D1253" t="s">
        <v>19</v>
      </c>
      <c r="E1253" t="s">
        <v>20</v>
      </c>
      <c r="F1253" s="3">
        <v>45986</v>
      </c>
      <c r="G1253" s="3" t="str">
        <f>TEXT(Table1[[#This Row],[Date]],"dddd")</f>
        <v>Tuesday</v>
      </c>
      <c r="H1253" s="3" t="str">
        <f>TEXT(Table1[[#This Row],[Date]],"mmmm")</f>
        <v>November</v>
      </c>
      <c r="I1253" s="3" t="str">
        <f>TEXT(Table1[[#This Row],[Date]],"yyyy")</f>
        <v>2025</v>
      </c>
      <c r="J1253" t="s">
        <v>3981</v>
      </c>
      <c r="K1253">
        <v>3</v>
      </c>
      <c r="L1253">
        <v>72.69</v>
      </c>
      <c r="M1253">
        <v>218.07</v>
      </c>
      <c r="O1253" t="s">
        <v>39</v>
      </c>
      <c r="P1253" t="s">
        <v>9529</v>
      </c>
      <c r="Q1253" t="s">
        <v>31</v>
      </c>
      <c r="R1253">
        <v>1.9</v>
      </c>
      <c r="S1253" t="str">
        <f>IF(Table1[Audit_Score]&gt;3,"Excellent",IF(Table1[Audit_Score]&gt;=2,"Good","Poor"))</f>
        <v>Poor</v>
      </c>
      <c r="T1253" t="s">
        <v>3982</v>
      </c>
    </row>
    <row r="1254" spans="1:21" x14ac:dyDescent="0.3">
      <c r="A1254" t="s">
        <v>3983</v>
      </c>
      <c r="B1254" t="s">
        <v>2151</v>
      </c>
      <c r="C1254" t="s">
        <v>2848</v>
      </c>
      <c r="D1254" t="s">
        <v>78</v>
      </c>
      <c r="E1254" t="s">
        <v>122</v>
      </c>
      <c r="F1254" s="3">
        <v>45776</v>
      </c>
      <c r="G1254" s="3" t="str">
        <f>TEXT(Table1[[#This Row],[Date]],"dddd")</f>
        <v>Tuesday</v>
      </c>
      <c r="H1254" s="3" t="str">
        <f>TEXT(Table1[[#This Row],[Date]],"mmmm")</f>
        <v>April</v>
      </c>
      <c r="I1254" s="3" t="str">
        <f>TEXT(Table1[[#This Row],[Date]],"yyyy")</f>
        <v>2025</v>
      </c>
      <c r="J1254" t="s">
        <v>3984</v>
      </c>
      <c r="K1254">
        <v>14</v>
      </c>
      <c r="L1254">
        <v>103.85</v>
      </c>
      <c r="M1254">
        <v>1453.9</v>
      </c>
      <c r="O1254" t="s">
        <v>22</v>
      </c>
      <c r="P1254" t="s">
        <v>9529</v>
      </c>
      <c r="Q1254" t="s">
        <v>23</v>
      </c>
      <c r="R1254">
        <v>1.5</v>
      </c>
      <c r="S1254" t="str">
        <f>IF(Table1[Audit_Score]&gt;3,"Excellent",IF(Table1[Audit_Score]&gt;=2,"Good","Poor"))</f>
        <v>Poor</v>
      </c>
      <c r="T1254" t="s">
        <v>3985</v>
      </c>
    </row>
    <row r="1255" spans="1:21" x14ac:dyDescent="0.3">
      <c r="A1255" t="s">
        <v>3986</v>
      </c>
      <c r="B1255" t="s">
        <v>2775</v>
      </c>
      <c r="C1255" t="s">
        <v>1535</v>
      </c>
      <c r="D1255" t="str">
        <f>VLOOKUP(Table1[[#This Row],[City]],Store_Info!C:D,2,0)</f>
        <v>Upper Egypt</v>
      </c>
      <c r="E1255" t="s">
        <v>122</v>
      </c>
      <c r="F1255" s="3">
        <v>45648</v>
      </c>
      <c r="G1255" s="3" t="str">
        <f>TEXT(Table1[[#This Row],[Date]],"dddd")</f>
        <v>Sunday</v>
      </c>
      <c r="H1255" s="3" t="str">
        <f>TEXT(Table1[[#This Row],[Date]],"mmmm")</f>
        <v>December</v>
      </c>
      <c r="I1255" s="3" t="str">
        <f>TEXT(Table1[[#This Row],[Date]],"yyyy")</f>
        <v>2024</v>
      </c>
      <c r="J1255" t="s">
        <v>920</v>
      </c>
      <c r="K1255">
        <v>34</v>
      </c>
      <c r="L1255">
        <v>330.88</v>
      </c>
      <c r="M1255">
        <v>11249.92</v>
      </c>
      <c r="O1255" t="s">
        <v>22</v>
      </c>
      <c r="P1255" t="s">
        <v>9529</v>
      </c>
      <c r="Q1255" t="s">
        <v>31</v>
      </c>
      <c r="R1255">
        <v>2</v>
      </c>
      <c r="S1255" t="str">
        <f>IF(Table1[Audit_Score]&gt;3,"Excellent",IF(Table1[Audit_Score]&gt;=2,"Good","Poor"))</f>
        <v>Good</v>
      </c>
      <c r="T1255" t="s">
        <v>3987</v>
      </c>
      <c r="U1255" t="s">
        <v>41</v>
      </c>
    </row>
    <row r="1256" spans="1:21" x14ac:dyDescent="0.3">
      <c r="A1256" t="s">
        <v>3988</v>
      </c>
      <c r="B1256" t="s">
        <v>1477</v>
      </c>
      <c r="C1256" t="s">
        <v>3061</v>
      </c>
      <c r="D1256" t="s">
        <v>19</v>
      </c>
      <c r="E1256" t="s">
        <v>92</v>
      </c>
      <c r="F1256" s="3">
        <v>45335</v>
      </c>
      <c r="G1256" s="3" t="str">
        <f>TEXT(Table1[[#This Row],[Date]],"dddd")</f>
        <v>Tuesday</v>
      </c>
      <c r="H1256" s="3" t="str">
        <f>TEXT(Table1[[#This Row],[Date]],"mmmm")</f>
        <v>February</v>
      </c>
      <c r="I1256" s="3" t="str">
        <f>TEXT(Table1[[#This Row],[Date]],"yyyy")</f>
        <v>2024</v>
      </c>
      <c r="J1256" t="s">
        <v>3989</v>
      </c>
      <c r="K1256">
        <v>0</v>
      </c>
      <c r="L1256">
        <v>159.12</v>
      </c>
      <c r="M1256" s="5">
        <v>0</v>
      </c>
      <c r="N1256" t="s">
        <v>9532</v>
      </c>
      <c r="O1256" t="s">
        <v>39</v>
      </c>
      <c r="P1256" t="s">
        <v>9529</v>
      </c>
      <c r="Q1256" t="s">
        <v>87</v>
      </c>
      <c r="R1256">
        <v>3.4</v>
      </c>
      <c r="S1256" t="str">
        <f>IF(Table1[Audit_Score]&gt;3,"Excellent",IF(Table1[Audit_Score]&gt;=2,"Good","Poor"))</f>
        <v>Excellent</v>
      </c>
      <c r="T1256" t="s">
        <v>3990</v>
      </c>
    </row>
    <row r="1257" spans="1:21" x14ac:dyDescent="0.3">
      <c r="A1257" t="s">
        <v>3991</v>
      </c>
      <c r="B1257" t="s">
        <v>825</v>
      </c>
      <c r="C1257" t="s">
        <v>933</v>
      </c>
      <c r="D1257" t="s">
        <v>36</v>
      </c>
      <c r="E1257" t="s">
        <v>85</v>
      </c>
      <c r="F1257" s="3">
        <v>45428</v>
      </c>
      <c r="G1257" s="3" t="str">
        <f>TEXT(Table1[[#This Row],[Date]],"dddd")</f>
        <v>Thursday</v>
      </c>
      <c r="H1257" s="3" t="str">
        <f>TEXT(Table1[[#This Row],[Date]],"mmmm")</f>
        <v>May</v>
      </c>
      <c r="I1257" s="3" t="str">
        <f>TEXT(Table1[[#This Row],[Date]],"yyyy")</f>
        <v>2024</v>
      </c>
      <c r="J1257" t="s">
        <v>3992</v>
      </c>
      <c r="K1257">
        <v>0</v>
      </c>
      <c r="L1257">
        <v>137.29</v>
      </c>
      <c r="M1257" s="5">
        <v>0</v>
      </c>
      <c r="N1257" t="s">
        <v>9532</v>
      </c>
      <c r="O1257" t="s">
        <v>39</v>
      </c>
      <c r="P1257" t="s">
        <v>9528</v>
      </c>
      <c r="Q1257" t="s">
        <v>23</v>
      </c>
      <c r="R1257">
        <v>1.9</v>
      </c>
      <c r="S1257" t="str">
        <f>IF(Table1[Audit_Score]&gt;3,"Excellent",IF(Table1[Audit_Score]&gt;=2,"Good","Poor"))</f>
        <v>Poor</v>
      </c>
      <c r="T1257" t="s">
        <v>3993</v>
      </c>
    </row>
    <row r="1258" spans="1:21" x14ac:dyDescent="0.3">
      <c r="A1258" t="s">
        <v>3994</v>
      </c>
      <c r="B1258" t="s">
        <v>1787</v>
      </c>
      <c r="C1258" t="s">
        <v>3104</v>
      </c>
      <c r="D1258" t="s">
        <v>19</v>
      </c>
      <c r="E1258" t="s">
        <v>28</v>
      </c>
      <c r="F1258" s="3">
        <v>45682</v>
      </c>
      <c r="G1258" s="3" t="str">
        <f>TEXT(Table1[[#This Row],[Date]],"dddd")</f>
        <v>Saturday</v>
      </c>
      <c r="H1258" s="3" t="str">
        <f>TEXT(Table1[[#This Row],[Date]],"mmmm")</f>
        <v>January</v>
      </c>
      <c r="I1258" s="3" t="str">
        <f>TEXT(Table1[[#This Row],[Date]],"yyyy")</f>
        <v>2025</v>
      </c>
      <c r="J1258" t="s">
        <v>3404</v>
      </c>
      <c r="K1258">
        <v>41</v>
      </c>
      <c r="L1258">
        <f>VLOOKUP(Field_Sales_Data!J:J,Product_Info!A:H,7,0)</f>
        <v>0</v>
      </c>
      <c r="M1258">
        <v>3148.39</v>
      </c>
      <c r="O1258" t="s">
        <v>39</v>
      </c>
      <c r="P1258" t="s">
        <v>9529</v>
      </c>
      <c r="Q1258" t="s">
        <v>87</v>
      </c>
      <c r="R1258">
        <v>2.1</v>
      </c>
      <c r="S1258" t="str">
        <f>IF(Table1[Audit_Score]&gt;3,"Excellent",IF(Table1[Audit_Score]&gt;=2,"Good","Poor"))</f>
        <v>Good</v>
      </c>
      <c r="T1258" t="s">
        <v>3995</v>
      </c>
    </row>
    <row r="1259" spans="1:21" x14ac:dyDescent="0.3">
      <c r="A1259" t="s">
        <v>3996</v>
      </c>
      <c r="B1259" t="s">
        <v>1090</v>
      </c>
      <c r="C1259" t="s">
        <v>2232</v>
      </c>
      <c r="D1259" t="s">
        <v>78</v>
      </c>
      <c r="E1259" t="s">
        <v>79</v>
      </c>
      <c r="F1259" s="3">
        <v>45348</v>
      </c>
      <c r="G1259" s="3" t="str">
        <f>TEXT(Table1[[#This Row],[Date]],"dddd")</f>
        <v>Monday</v>
      </c>
      <c r="H1259" s="3" t="str">
        <f>TEXT(Table1[[#This Row],[Date]],"mmmm")</f>
        <v>February</v>
      </c>
      <c r="I1259" s="3" t="str">
        <f>TEXT(Table1[[#This Row],[Date]],"yyyy")</f>
        <v>2024</v>
      </c>
      <c r="J1259" t="s">
        <v>1917</v>
      </c>
      <c r="K1259">
        <v>5</v>
      </c>
      <c r="L1259">
        <v>99.41</v>
      </c>
      <c r="M1259">
        <v>497.05</v>
      </c>
      <c r="O1259" t="s">
        <v>105</v>
      </c>
      <c r="P1259" t="s">
        <v>9528</v>
      </c>
      <c r="Q1259" t="s">
        <v>23</v>
      </c>
      <c r="R1259">
        <v>2</v>
      </c>
      <c r="S1259" t="str">
        <f>IF(Table1[Audit_Score]&gt;3,"Excellent",IF(Table1[Audit_Score]&gt;=2,"Good","Poor"))</f>
        <v>Good</v>
      </c>
      <c r="T1259" t="s">
        <v>3997</v>
      </c>
    </row>
    <row r="1260" spans="1:21" x14ac:dyDescent="0.3">
      <c r="A1260" t="s">
        <v>3998</v>
      </c>
      <c r="B1260" t="s">
        <v>51</v>
      </c>
      <c r="C1260" t="s">
        <v>1653</v>
      </c>
      <c r="D1260" t="s">
        <v>19</v>
      </c>
      <c r="E1260" t="s">
        <v>187</v>
      </c>
      <c r="F1260" s="3">
        <v>45938</v>
      </c>
      <c r="G1260" s="3" t="str">
        <f>TEXT(Table1[[#This Row],[Date]],"dddd")</f>
        <v>Wednesday</v>
      </c>
      <c r="H1260" s="3" t="str">
        <f>TEXT(Table1[[#This Row],[Date]],"mmmm")</f>
        <v>October</v>
      </c>
      <c r="I1260" s="3" t="str">
        <f>TEXT(Table1[[#This Row],[Date]],"yyyy")</f>
        <v>2025</v>
      </c>
      <c r="J1260" t="s">
        <v>1877</v>
      </c>
      <c r="K1260">
        <v>43</v>
      </c>
      <c r="L1260">
        <v>21.54</v>
      </c>
      <c r="M1260">
        <v>926.22</v>
      </c>
      <c r="O1260" t="s">
        <v>30</v>
      </c>
      <c r="P1260" t="s">
        <v>9529</v>
      </c>
      <c r="Q1260" t="s">
        <v>31</v>
      </c>
      <c r="R1260">
        <v>2.1</v>
      </c>
      <c r="S1260" t="str">
        <f>IF(Table1[Audit_Score]&gt;3,"Excellent",IF(Table1[Audit_Score]&gt;=2,"Good","Poor"))</f>
        <v>Good</v>
      </c>
      <c r="T1260" t="s">
        <v>3999</v>
      </c>
    </row>
    <row r="1261" spans="1:21" x14ac:dyDescent="0.3">
      <c r="A1261" t="s">
        <v>4000</v>
      </c>
      <c r="B1261" t="s">
        <v>431</v>
      </c>
      <c r="C1261" t="s">
        <v>357</v>
      </c>
      <c r="D1261" t="s">
        <v>36</v>
      </c>
      <c r="E1261" t="s">
        <v>209</v>
      </c>
      <c r="F1261" s="3">
        <v>45746</v>
      </c>
      <c r="G1261" s="3" t="str">
        <f>TEXT(Table1[[#This Row],[Date]],"dddd")</f>
        <v>Sunday</v>
      </c>
      <c r="H1261" s="3" t="str">
        <f>TEXT(Table1[[#This Row],[Date]],"mmmm")</f>
        <v>March</v>
      </c>
      <c r="I1261" s="3" t="str">
        <f>TEXT(Table1[[#This Row],[Date]],"yyyy")</f>
        <v>2025</v>
      </c>
      <c r="J1261" t="s">
        <v>4001</v>
      </c>
      <c r="K1261">
        <v>6</v>
      </c>
      <c r="L1261">
        <v>70.86</v>
      </c>
      <c r="M1261">
        <v>425.16</v>
      </c>
      <c r="O1261" t="s">
        <v>67</v>
      </c>
      <c r="P1261" t="s">
        <v>9528</v>
      </c>
      <c r="Q1261" t="s">
        <v>31</v>
      </c>
      <c r="R1261">
        <v>4.8</v>
      </c>
      <c r="S1261" t="str">
        <f>IF(Table1[Audit_Score]&gt;3,"Excellent",IF(Table1[Audit_Score]&gt;=2,"Good","Poor"))</f>
        <v>Excellent</v>
      </c>
      <c r="T1261" t="s">
        <v>4002</v>
      </c>
    </row>
    <row r="1262" spans="1:21" x14ac:dyDescent="0.3">
      <c r="A1262" t="s">
        <v>4003</v>
      </c>
      <c r="B1262" t="s">
        <v>834</v>
      </c>
      <c r="C1262" t="s">
        <v>165</v>
      </c>
      <c r="D1262" t="s">
        <v>58</v>
      </c>
      <c r="E1262" t="s">
        <v>154</v>
      </c>
      <c r="F1262" s="3">
        <v>45831</v>
      </c>
      <c r="G1262" s="3" t="str">
        <f>TEXT(Table1[[#This Row],[Date]],"dddd")</f>
        <v>Monday</v>
      </c>
      <c r="H1262" s="3" t="str">
        <f>TEXT(Table1[[#This Row],[Date]],"mmmm")</f>
        <v>June</v>
      </c>
      <c r="I1262" s="3" t="str">
        <f>TEXT(Table1[[#This Row],[Date]],"yyyy")</f>
        <v>2025</v>
      </c>
      <c r="J1262" t="s">
        <v>3816</v>
      </c>
      <c r="K1262">
        <v>0</v>
      </c>
      <c r="L1262">
        <v>19.16</v>
      </c>
      <c r="M1262">
        <v>632.28</v>
      </c>
      <c r="O1262" t="s">
        <v>48</v>
      </c>
      <c r="P1262" t="s">
        <v>9528</v>
      </c>
      <c r="Q1262" t="s">
        <v>31</v>
      </c>
      <c r="R1262">
        <v>2.1</v>
      </c>
      <c r="S1262" t="str">
        <f>IF(Table1[Audit_Score]&gt;3,"Excellent",IF(Table1[Audit_Score]&gt;=2,"Good","Poor"))</f>
        <v>Good</v>
      </c>
      <c r="T1262" t="s">
        <v>4004</v>
      </c>
      <c r="U1262" t="s">
        <v>41</v>
      </c>
    </row>
    <row r="1263" spans="1:21" x14ac:dyDescent="0.3">
      <c r="A1263" t="s">
        <v>4005</v>
      </c>
      <c r="B1263" t="s">
        <v>792</v>
      </c>
      <c r="C1263" t="s">
        <v>618</v>
      </c>
      <c r="D1263" t="s">
        <v>78</v>
      </c>
      <c r="E1263" t="s">
        <v>110</v>
      </c>
      <c r="F1263" s="3">
        <v>45818</v>
      </c>
      <c r="G1263" s="3" t="str">
        <f>TEXT(Table1[[#This Row],[Date]],"dddd")</f>
        <v>Tuesday</v>
      </c>
      <c r="H1263" s="3" t="str">
        <f>TEXT(Table1[[#This Row],[Date]],"mmmm")</f>
        <v>June</v>
      </c>
      <c r="I1263" s="3" t="str">
        <f>TEXT(Table1[[#This Row],[Date]],"yyyy")</f>
        <v>2025</v>
      </c>
      <c r="J1263" t="s">
        <v>2646</v>
      </c>
      <c r="K1263">
        <v>30</v>
      </c>
      <c r="L1263">
        <v>140.01</v>
      </c>
      <c r="M1263">
        <v>4200.3</v>
      </c>
      <c r="O1263" t="s">
        <v>105</v>
      </c>
      <c r="P1263" t="s">
        <v>9528</v>
      </c>
      <c r="Q1263" t="s">
        <v>23</v>
      </c>
      <c r="R1263">
        <v>2.9</v>
      </c>
      <c r="S1263" t="str">
        <f>IF(Table1[Audit_Score]&gt;3,"Excellent",IF(Table1[Audit_Score]&gt;=2,"Good","Poor"))</f>
        <v>Good</v>
      </c>
      <c r="T1263" t="s">
        <v>4006</v>
      </c>
    </row>
    <row r="1264" spans="1:21" x14ac:dyDescent="0.3">
      <c r="A1264" t="s">
        <v>4007</v>
      </c>
      <c r="B1264" t="s">
        <v>147</v>
      </c>
      <c r="C1264" t="s">
        <v>763</v>
      </c>
      <c r="D1264" t="s">
        <v>19</v>
      </c>
      <c r="E1264" t="s">
        <v>20</v>
      </c>
      <c r="F1264" s="3">
        <v>45307</v>
      </c>
      <c r="G1264" s="3" t="str">
        <f>TEXT(Table1[[#This Row],[Date]],"dddd")</f>
        <v>Tuesday</v>
      </c>
      <c r="H1264" s="3" t="str">
        <f>TEXT(Table1[[#This Row],[Date]],"mmmm")</f>
        <v>January</v>
      </c>
      <c r="I1264" s="3" t="str">
        <f>TEXT(Table1[[#This Row],[Date]],"yyyy")</f>
        <v>2024</v>
      </c>
      <c r="J1264" t="s">
        <v>312</v>
      </c>
      <c r="K1264">
        <v>24</v>
      </c>
      <c r="L1264">
        <v>211.61</v>
      </c>
      <c r="M1264">
        <v>5078.6400000000003</v>
      </c>
      <c r="O1264" t="s">
        <v>30</v>
      </c>
      <c r="P1264" t="s">
        <v>9528</v>
      </c>
      <c r="Q1264" t="s">
        <v>31</v>
      </c>
      <c r="R1264">
        <v>4.7</v>
      </c>
      <c r="S1264" t="str">
        <f>IF(Table1[Audit_Score]&gt;3,"Excellent",IF(Table1[Audit_Score]&gt;=2,"Good","Poor"))</f>
        <v>Excellent</v>
      </c>
      <c r="T1264" t="s">
        <v>4008</v>
      </c>
    </row>
    <row r="1265" spans="1:21" x14ac:dyDescent="0.3">
      <c r="A1265" t="s">
        <v>4009</v>
      </c>
      <c r="B1265" t="s">
        <v>1739</v>
      </c>
      <c r="C1265" t="s">
        <v>670</v>
      </c>
      <c r="D1265" t="s">
        <v>19</v>
      </c>
      <c r="E1265" t="s">
        <v>28</v>
      </c>
      <c r="F1265" s="3">
        <v>45880</v>
      </c>
      <c r="G1265" s="3" t="str">
        <f>TEXT(Table1[[#This Row],[Date]],"dddd")</f>
        <v>Monday</v>
      </c>
      <c r="H1265" s="3" t="str">
        <f>TEXT(Table1[[#This Row],[Date]],"mmmm")</f>
        <v>August</v>
      </c>
      <c r="I1265" s="3" t="str">
        <f>TEXT(Table1[[#This Row],[Date]],"yyyy")</f>
        <v>2025</v>
      </c>
      <c r="J1265" t="s">
        <v>913</v>
      </c>
      <c r="K1265">
        <v>43</v>
      </c>
      <c r="L1265">
        <v>412.62</v>
      </c>
      <c r="M1265">
        <v>17742.66</v>
      </c>
      <c r="O1265" t="s">
        <v>22</v>
      </c>
      <c r="P1265" t="s">
        <v>9529</v>
      </c>
      <c r="Q1265" t="s">
        <v>87</v>
      </c>
      <c r="R1265">
        <v>2.7</v>
      </c>
      <c r="S1265" t="str">
        <f>IF(Table1[Audit_Score]&gt;3,"Excellent",IF(Table1[Audit_Score]&gt;=2,"Good","Poor"))</f>
        <v>Good</v>
      </c>
      <c r="T1265" t="s">
        <v>4010</v>
      </c>
    </row>
    <row r="1266" spans="1:21" x14ac:dyDescent="0.3">
      <c r="A1266" t="s">
        <v>4011</v>
      </c>
      <c r="B1266" t="s">
        <v>1943</v>
      </c>
      <c r="C1266" t="s">
        <v>1250</v>
      </c>
      <c r="D1266" t="s">
        <v>78</v>
      </c>
      <c r="E1266" t="s">
        <v>103</v>
      </c>
      <c r="F1266" s="3">
        <v>45851</v>
      </c>
      <c r="G1266" s="3" t="str">
        <f>TEXT(Table1[[#This Row],[Date]],"dddd")</f>
        <v>Sunday</v>
      </c>
      <c r="H1266" s="3" t="str">
        <f>TEXT(Table1[[#This Row],[Date]],"mmmm")</f>
        <v>July</v>
      </c>
      <c r="I1266" s="3" t="str">
        <f>TEXT(Table1[[#This Row],[Date]],"yyyy")</f>
        <v>2025</v>
      </c>
      <c r="J1266" t="s">
        <v>3366</v>
      </c>
      <c r="K1266">
        <v>31</v>
      </c>
      <c r="L1266">
        <v>424.65</v>
      </c>
      <c r="M1266">
        <v>13164.15</v>
      </c>
      <c r="O1266" t="s">
        <v>48</v>
      </c>
      <c r="P1266" t="s">
        <v>9529</v>
      </c>
      <c r="Q1266" t="s">
        <v>31</v>
      </c>
      <c r="R1266">
        <v>2.6</v>
      </c>
      <c r="S1266" t="str">
        <f>IF(Table1[Audit_Score]&gt;3,"Excellent",IF(Table1[Audit_Score]&gt;=2,"Good","Poor"))</f>
        <v>Good</v>
      </c>
      <c r="T1266" t="s">
        <v>4012</v>
      </c>
    </row>
    <row r="1267" spans="1:21" x14ac:dyDescent="0.3">
      <c r="A1267" t="s">
        <v>4013</v>
      </c>
      <c r="B1267" t="s">
        <v>319</v>
      </c>
      <c r="C1267" t="s">
        <v>473</v>
      </c>
      <c r="D1267" t="s">
        <v>19</v>
      </c>
      <c r="E1267" t="s">
        <v>20</v>
      </c>
      <c r="F1267" s="3">
        <v>45935</v>
      </c>
      <c r="G1267" s="3" t="str">
        <f>TEXT(Table1[[#This Row],[Date]],"dddd")</f>
        <v>Sunday</v>
      </c>
      <c r="H1267" s="3" t="str">
        <f>TEXT(Table1[[#This Row],[Date]],"mmmm")</f>
        <v>October</v>
      </c>
      <c r="I1267" s="3" t="str">
        <f>TEXT(Table1[[#This Row],[Date]],"yyyy")</f>
        <v>2025</v>
      </c>
      <c r="J1267" t="s">
        <v>117</v>
      </c>
      <c r="K1267">
        <v>34</v>
      </c>
      <c r="L1267">
        <v>225.42</v>
      </c>
      <c r="M1267">
        <v>7664.28</v>
      </c>
      <c r="O1267" t="s">
        <v>39</v>
      </c>
      <c r="P1267" t="s">
        <v>9529</v>
      </c>
      <c r="Q1267" t="s">
        <v>23</v>
      </c>
      <c r="R1267">
        <v>4.0999999999999996</v>
      </c>
      <c r="S1267" t="str">
        <f>IF(Table1[Audit_Score]&gt;3,"Excellent",IF(Table1[Audit_Score]&gt;=2,"Good","Poor"))</f>
        <v>Excellent</v>
      </c>
      <c r="T1267" t="s">
        <v>4014</v>
      </c>
    </row>
    <row r="1268" spans="1:21" x14ac:dyDescent="0.3">
      <c r="A1268" t="s">
        <v>4015</v>
      </c>
      <c r="B1268" t="s">
        <v>1807</v>
      </c>
      <c r="C1268" t="s">
        <v>1410</v>
      </c>
      <c r="D1268" t="s">
        <v>19</v>
      </c>
      <c r="E1268" t="s">
        <v>28</v>
      </c>
      <c r="F1268" s="3">
        <v>45617</v>
      </c>
      <c r="G1268" s="3" t="str">
        <f>TEXT(Table1[[#This Row],[Date]],"dddd")</f>
        <v>Thursday</v>
      </c>
      <c r="H1268" s="3" t="str">
        <f>TEXT(Table1[[#This Row],[Date]],"mmmm")</f>
        <v>November</v>
      </c>
      <c r="I1268" s="3" t="str">
        <f>TEXT(Table1[[#This Row],[Date]],"yyyy")</f>
        <v>2024</v>
      </c>
      <c r="J1268" t="s">
        <v>1168</v>
      </c>
      <c r="K1268">
        <v>17</v>
      </c>
      <c r="L1268">
        <v>222.99</v>
      </c>
      <c r="M1268">
        <v>3790.83</v>
      </c>
      <c r="O1268" t="s">
        <v>39</v>
      </c>
      <c r="P1268" t="s">
        <v>9528</v>
      </c>
      <c r="Q1268" t="s">
        <v>31</v>
      </c>
      <c r="R1268">
        <v>2.2000000000000002</v>
      </c>
      <c r="S1268" t="str">
        <f>IF(Table1[Audit_Score]&gt;3,"Excellent",IF(Table1[Audit_Score]&gt;=2,"Good","Poor"))</f>
        <v>Good</v>
      </c>
      <c r="T1268" t="s">
        <v>4016</v>
      </c>
      <c r="U1268" t="s">
        <v>41</v>
      </c>
    </row>
    <row r="1269" spans="1:21" x14ac:dyDescent="0.3">
      <c r="A1269" t="s">
        <v>4017</v>
      </c>
      <c r="B1269" t="s">
        <v>2356</v>
      </c>
      <c r="C1269" t="s">
        <v>325</v>
      </c>
      <c r="D1269" t="s">
        <v>36</v>
      </c>
      <c r="E1269" t="s">
        <v>72</v>
      </c>
      <c r="F1269" s="3">
        <v>45902</v>
      </c>
      <c r="G1269" s="3" t="str">
        <f>TEXT(Table1[[#This Row],[Date]],"dddd")</f>
        <v>Tuesday</v>
      </c>
      <c r="H1269" s="3" t="str">
        <f>TEXT(Table1[[#This Row],[Date]],"mmmm")</f>
        <v>September</v>
      </c>
      <c r="I1269" s="3" t="str">
        <f>TEXT(Table1[[#This Row],[Date]],"yyyy")</f>
        <v>2025</v>
      </c>
      <c r="J1269" t="s">
        <v>2868</v>
      </c>
      <c r="K1269">
        <v>33</v>
      </c>
      <c r="L1269">
        <v>244.35</v>
      </c>
      <c r="M1269">
        <v>8063.55</v>
      </c>
      <c r="O1269" t="s">
        <v>48</v>
      </c>
      <c r="P1269" t="s">
        <v>9529</v>
      </c>
      <c r="Q1269" t="s">
        <v>31</v>
      </c>
      <c r="R1269">
        <v>3.3</v>
      </c>
      <c r="S1269" t="str">
        <f>IF(Table1[Audit_Score]&gt;3,"Excellent",IF(Table1[Audit_Score]&gt;=2,"Good","Poor"))</f>
        <v>Excellent</v>
      </c>
      <c r="T1269" t="s">
        <v>4018</v>
      </c>
    </row>
    <row r="1270" spans="1:21" x14ac:dyDescent="0.3">
      <c r="A1270" t="s">
        <v>4019</v>
      </c>
      <c r="B1270" t="s">
        <v>2286</v>
      </c>
      <c r="C1270" t="s">
        <v>1104</v>
      </c>
      <c r="D1270" t="s">
        <v>19</v>
      </c>
      <c r="E1270" t="s">
        <v>187</v>
      </c>
      <c r="F1270" s="3">
        <v>45489</v>
      </c>
      <c r="G1270" s="3" t="str">
        <f>TEXT(Table1[[#This Row],[Date]],"dddd")</f>
        <v>Tuesday</v>
      </c>
      <c r="H1270" s="3" t="str">
        <f>TEXT(Table1[[#This Row],[Date]],"mmmm")</f>
        <v>July</v>
      </c>
      <c r="I1270" s="3" t="str">
        <f>TEXT(Table1[[#This Row],[Date]],"yyyy")</f>
        <v>2024</v>
      </c>
      <c r="J1270" t="s">
        <v>3310</v>
      </c>
      <c r="K1270">
        <v>18</v>
      </c>
      <c r="L1270">
        <v>52.62</v>
      </c>
      <c r="M1270">
        <v>947.16</v>
      </c>
      <c r="O1270" t="s">
        <v>48</v>
      </c>
      <c r="P1270" t="s">
        <v>9529</v>
      </c>
      <c r="Q1270" t="s">
        <v>31</v>
      </c>
      <c r="R1270">
        <v>4.3</v>
      </c>
      <c r="S1270" t="str">
        <f>IF(Table1[Audit_Score]&gt;3,"Excellent",IF(Table1[Audit_Score]&gt;=2,"Good","Poor"))</f>
        <v>Excellent</v>
      </c>
      <c r="T1270" t="s">
        <v>4020</v>
      </c>
      <c r="U1270" t="s">
        <v>41</v>
      </c>
    </row>
    <row r="1271" spans="1:21" x14ac:dyDescent="0.3">
      <c r="A1271" t="s">
        <v>4021</v>
      </c>
      <c r="B1271" t="s">
        <v>608</v>
      </c>
      <c r="C1271" t="s">
        <v>1104</v>
      </c>
      <c r="D1271" t="s">
        <v>19</v>
      </c>
      <c r="E1271" t="s">
        <v>187</v>
      </c>
      <c r="F1271" s="3">
        <v>45351</v>
      </c>
      <c r="G1271" s="3" t="str">
        <f>TEXT(Table1[[#This Row],[Date]],"dddd")</f>
        <v>Thursday</v>
      </c>
      <c r="H1271" s="3" t="str">
        <f>TEXT(Table1[[#This Row],[Date]],"mmmm")</f>
        <v>February</v>
      </c>
      <c r="I1271" s="3" t="str">
        <f>TEXT(Table1[[#This Row],[Date]],"yyyy")</f>
        <v>2024</v>
      </c>
      <c r="J1271" t="s">
        <v>3138</v>
      </c>
      <c r="K1271">
        <v>10</v>
      </c>
      <c r="L1271">
        <v>144.57</v>
      </c>
      <c r="M1271">
        <v>1445.7</v>
      </c>
      <c r="O1271" t="s">
        <v>67</v>
      </c>
      <c r="P1271" t="s">
        <v>9529</v>
      </c>
      <c r="Q1271" t="s">
        <v>31</v>
      </c>
      <c r="R1271">
        <v>5</v>
      </c>
      <c r="S1271" t="str">
        <f>IF(Table1[Audit_Score]&gt;3,"Excellent",IF(Table1[Audit_Score]&gt;=2,"Good","Poor"))</f>
        <v>Excellent</v>
      </c>
      <c r="T1271" t="s">
        <v>4022</v>
      </c>
    </row>
    <row r="1272" spans="1:21" x14ac:dyDescent="0.3">
      <c r="A1272" t="s">
        <v>4023</v>
      </c>
      <c r="B1272" t="s">
        <v>905</v>
      </c>
      <c r="C1272" t="s">
        <v>738</v>
      </c>
      <c r="D1272" t="s">
        <v>58</v>
      </c>
      <c r="E1272" t="s">
        <v>181</v>
      </c>
      <c r="F1272" s="3">
        <v>45751</v>
      </c>
      <c r="G1272" s="3" t="str">
        <f>TEXT(Table1[[#This Row],[Date]],"dddd")</f>
        <v>Friday</v>
      </c>
      <c r="H1272" s="3" t="str">
        <f>TEXT(Table1[[#This Row],[Date]],"mmmm")</f>
        <v>April</v>
      </c>
      <c r="I1272" s="3" t="str">
        <f>TEXT(Table1[[#This Row],[Date]],"yyyy")</f>
        <v>2025</v>
      </c>
      <c r="J1272" t="s">
        <v>1957</v>
      </c>
      <c r="K1272">
        <v>37</v>
      </c>
      <c r="L1272">
        <v>72.33</v>
      </c>
      <c r="M1272">
        <v>2676.21</v>
      </c>
      <c r="O1272" t="s">
        <v>39</v>
      </c>
      <c r="P1272" t="s">
        <v>9528</v>
      </c>
      <c r="Q1272" t="s">
        <v>31</v>
      </c>
      <c r="R1272">
        <v>2.4</v>
      </c>
      <c r="S1272" t="str">
        <f>IF(Table1[Audit_Score]&gt;3,"Excellent",IF(Table1[Audit_Score]&gt;=2,"Good","Poor"))</f>
        <v>Good</v>
      </c>
      <c r="T1272" t="s">
        <v>4024</v>
      </c>
    </row>
    <row r="1273" spans="1:21" x14ac:dyDescent="0.3">
      <c r="A1273" t="s">
        <v>4025</v>
      </c>
      <c r="B1273" t="s">
        <v>347</v>
      </c>
      <c r="C1273" t="s">
        <v>35</v>
      </c>
      <c r="D1273" t="s">
        <v>36</v>
      </c>
      <c r="E1273" t="s">
        <v>37</v>
      </c>
      <c r="F1273" s="3">
        <v>45532</v>
      </c>
      <c r="G1273" s="3" t="str">
        <f>TEXT(Table1[[#This Row],[Date]],"dddd")</f>
        <v>Wednesday</v>
      </c>
      <c r="H1273" s="3" t="str">
        <f>TEXT(Table1[[#This Row],[Date]],"mmmm")</f>
        <v>August</v>
      </c>
      <c r="I1273" s="3" t="str">
        <f>TEXT(Table1[[#This Row],[Date]],"yyyy")</f>
        <v>2024</v>
      </c>
      <c r="J1273" t="s">
        <v>3087</v>
      </c>
      <c r="K1273">
        <v>18</v>
      </c>
      <c r="L1273">
        <v>107.81</v>
      </c>
      <c r="M1273">
        <v>1940.58</v>
      </c>
      <c r="O1273" t="s">
        <v>105</v>
      </c>
      <c r="P1273" t="s">
        <v>9529</v>
      </c>
      <c r="Q1273" t="s">
        <v>31</v>
      </c>
      <c r="R1273">
        <v>3.8</v>
      </c>
      <c r="S1273" t="str">
        <f>IF(Table1[Audit_Score]&gt;3,"Excellent",IF(Table1[Audit_Score]&gt;=2,"Good","Poor"))</f>
        <v>Excellent</v>
      </c>
      <c r="T1273" t="s">
        <v>4026</v>
      </c>
    </row>
    <row r="1274" spans="1:21" x14ac:dyDescent="0.3">
      <c r="A1274" t="s">
        <v>4027</v>
      </c>
      <c r="B1274" t="s">
        <v>2241</v>
      </c>
      <c r="C1274" t="s">
        <v>1722</v>
      </c>
      <c r="D1274" t="s">
        <v>36</v>
      </c>
      <c r="E1274" t="s">
        <v>85</v>
      </c>
      <c r="F1274" s="3">
        <v>45429</v>
      </c>
      <c r="G1274" s="3" t="str">
        <f>TEXT(Table1[[#This Row],[Date]],"dddd")</f>
        <v>Friday</v>
      </c>
      <c r="H1274" s="3" t="str">
        <f>TEXT(Table1[[#This Row],[Date]],"mmmm")</f>
        <v>May</v>
      </c>
      <c r="I1274" s="3" t="str">
        <f>TEXT(Table1[[#This Row],[Date]],"yyyy")</f>
        <v>2024</v>
      </c>
      <c r="J1274" t="s">
        <v>215</v>
      </c>
      <c r="K1274">
        <v>22</v>
      </c>
      <c r="L1274">
        <v>50.23</v>
      </c>
      <c r="M1274">
        <v>1105.06</v>
      </c>
      <c r="O1274" t="s">
        <v>22</v>
      </c>
      <c r="P1274" t="s">
        <v>9528</v>
      </c>
      <c r="Q1274" t="s">
        <v>87</v>
      </c>
      <c r="R1274">
        <v>3.8</v>
      </c>
      <c r="S1274" t="str">
        <f>IF(Table1[Audit_Score]&gt;3,"Excellent",IF(Table1[Audit_Score]&gt;=2,"Good","Poor"))</f>
        <v>Excellent</v>
      </c>
      <c r="T1274" t="s">
        <v>4028</v>
      </c>
    </row>
    <row r="1275" spans="1:21" x14ac:dyDescent="0.3">
      <c r="A1275" t="s">
        <v>4029</v>
      </c>
      <c r="B1275" t="s">
        <v>875</v>
      </c>
      <c r="C1275" t="s">
        <v>1116</v>
      </c>
      <c r="D1275" t="s">
        <v>19</v>
      </c>
      <c r="E1275" t="s">
        <v>28</v>
      </c>
      <c r="F1275" s="3">
        <v>45397</v>
      </c>
      <c r="G1275" s="3" t="str">
        <f>TEXT(Table1[[#This Row],[Date]],"dddd")</f>
        <v>Monday</v>
      </c>
      <c r="H1275" s="3" t="str">
        <f>TEXT(Table1[[#This Row],[Date]],"mmmm")</f>
        <v>April</v>
      </c>
      <c r="I1275" s="3" t="str">
        <f>TEXT(Table1[[#This Row],[Date]],"yyyy")</f>
        <v>2024</v>
      </c>
      <c r="J1275" t="s">
        <v>1449</v>
      </c>
      <c r="K1275">
        <v>23</v>
      </c>
      <c r="L1275">
        <v>172.19</v>
      </c>
      <c r="M1275">
        <v>3960.37</v>
      </c>
      <c r="O1275" t="s">
        <v>105</v>
      </c>
      <c r="P1275" t="s">
        <v>9528</v>
      </c>
      <c r="Q1275" t="s">
        <v>31</v>
      </c>
      <c r="R1275">
        <v>4.7</v>
      </c>
      <c r="S1275" t="str">
        <f>IF(Table1[Audit_Score]&gt;3,"Excellent",IF(Table1[Audit_Score]&gt;=2,"Good","Poor"))</f>
        <v>Excellent</v>
      </c>
      <c r="T1275" t="s">
        <v>4030</v>
      </c>
    </row>
    <row r="1276" spans="1:21" x14ac:dyDescent="0.3">
      <c r="A1276" t="s">
        <v>4031</v>
      </c>
      <c r="B1276" t="s">
        <v>1166</v>
      </c>
      <c r="C1276" t="s">
        <v>1788</v>
      </c>
      <c r="D1276" t="s">
        <v>78</v>
      </c>
      <c r="E1276" t="s">
        <v>132</v>
      </c>
      <c r="F1276" s="3">
        <v>45505</v>
      </c>
      <c r="G1276" s="3" t="str">
        <f>TEXT(Table1[[#This Row],[Date]],"dddd")</f>
        <v>Thursday</v>
      </c>
      <c r="H1276" s="3" t="str">
        <f>TEXT(Table1[[#This Row],[Date]],"mmmm")</f>
        <v>August</v>
      </c>
      <c r="I1276" s="3" t="str">
        <f>TEXT(Table1[[#This Row],[Date]],"yyyy")</f>
        <v>2024</v>
      </c>
      <c r="J1276" t="s">
        <v>1143</v>
      </c>
      <c r="K1276">
        <v>42</v>
      </c>
      <c r="L1276">
        <v>246.87</v>
      </c>
      <c r="M1276">
        <v>10368.540000000001</v>
      </c>
      <c r="O1276" t="s">
        <v>67</v>
      </c>
      <c r="P1276" t="s">
        <v>9528</v>
      </c>
      <c r="Q1276" t="s">
        <v>31</v>
      </c>
      <c r="R1276">
        <v>4.0999999999999996</v>
      </c>
      <c r="S1276" t="str">
        <f>IF(Table1[Audit_Score]&gt;3,"Excellent",IF(Table1[Audit_Score]&gt;=2,"Good","Poor"))</f>
        <v>Excellent</v>
      </c>
      <c r="T1276" t="s">
        <v>4032</v>
      </c>
      <c r="U1276" t="s">
        <v>41</v>
      </c>
    </row>
    <row r="1277" spans="1:21" x14ac:dyDescent="0.3">
      <c r="A1277" t="s">
        <v>4033</v>
      </c>
      <c r="B1277" t="s">
        <v>1829</v>
      </c>
      <c r="C1277" t="s">
        <v>413</v>
      </c>
      <c r="D1277" t="s">
        <v>58</v>
      </c>
      <c r="E1277" t="s">
        <v>154</v>
      </c>
      <c r="F1277" s="3">
        <v>45945</v>
      </c>
      <c r="G1277" s="3" t="str">
        <f>TEXT(Table1[[#This Row],[Date]],"dddd")</f>
        <v>Wednesday</v>
      </c>
      <c r="H1277" s="3" t="str">
        <f>TEXT(Table1[[#This Row],[Date]],"mmmm")</f>
        <v>October</v>
      </c>
      <c r="I1277" s="3" t="str">
        <f>TEXT(Table1[[#This Row],[Date]],"yyyy")</f>
        <v>2025</v>
      </c>
      <c r="J1277" t="s">
        <v>4034</v>
      </c>
      <c r="K1277">
        <v>11</v>
      </c>
      <c r="L1277">
        <v>57.72</v>
      </c>
      <c r="M1277">
        <v>634.91999999999996</v>
      </c>
      <c r="O1277" t="s">
        <v>105</v>
      </c>
      <c r="P1277" t="s">
        <v>9529</v>
      </c>
      <c r="Q1277" t="s">
        <v>31</v>
      </c>
      <c r="R1277">
        <v>2.9</v>
      </c>
      <c r="S1277" t="str">
        <f>IF(Table1[Audit_Score]&gt;3,"Excellent",IF(Table1[Audit_Score]&gt;=2,"Good","Poor"))</f>
        <v>Good</v>
      </c>
      <c r="T1277" t="s">
        <v>4035</v>
      </c>
    </row>
    <row r="1278" spans="1:21" x14ac:dyDescent="0.3">
      <c r="A1278" t="s">
        <v>4036</v>
      </c>
      <c r="B1278" t="s">
        <v>352</v>
      </c>
      <c r="C1278" t="s">
        <v>243</v>
      </c>
      <c r="D1278" t="s">
        <v>58</v>
      </c>
      <c r="E1278" t="s">
        <v>244</v>
      </c>
      <c r="F1278" s="3">
        <v>45325</v>
      </c>
      <c r="G1278" s="3" t="str">
        <f>TEXT(Table1[[#This Row],[Date]],"dddd")</f>
        <v>Saturday</v>
      </c>
      <c r="H1278" s="3" t="str">
        <f>TEXT(Table1[[#This Row],[Date]],"mmmm")</f>
        <v>February</v>
      </c>
      <c r="I1278" s="3" t="str">
        <f>TEXT(Table1[[#This Row],[Date]],"yyyy")</f>
        <v>2024</v>
      </c>
      <c r="J1278" t="s">
        <v>1436</v>
      </c>
      <c r="K1278">
        <v>10</v>
      </c>
      <c r="L1278">
        <v>284.89999999999998</v>
      </c>
      <c r="M1278">
        <v>2849</v>
      </c>
      <c r="O1278" t="s">
        <v>67</v>
      </c>
      <c r="P1278" t="s">
        <v>9528</v>
      </c>
      <c r="Q1278" t="s">
        <v>31</v>
      </c>
      <c r="R1278">
        <v>4</v>
      </c>
      <c r="S1278" t="str">
        <f>IF(Table1[Audit_Score]&gt;3,"Excellent",IF(Table1[Audit_Score]&gt;=2,"Good","Poor"))</f>
        <v>Excellent</v>
      </c>
      <c r="T1278" t="s">
        <v>4037</v>
      </c>
    </row>
    <row r="1279" spans="1:21" x14ac:dyDescent="0.3">
      <c r="A1279" t="s">
        <v>4038</v>
      </c>
      <c r="B1279" t="s">
        <v>2775</v>
      </c>
      <c r="C1279" t="s">
        <v>2330</v>
      </c>
      <c r="D1279" t="s">
        <v>58</v>
      </c>
      <c r="E1279" t="s">
        <v>154</v>
      </c>
      <c r="F1279" s="3">
        <v>45319</v>
      </c>
      <c r="G1279" s="3" t="str">
        <f>TEXT(Table1[[#This Row],[Date]],"dddd")</f>
        <v>Sunday</v>
      </c>
      <c r="H1279" s="3" t="str">
        <f>TEXT(Table1[[#This Row],[Date]],"mmmm")</f>
        <v>January</v>
      </c>
      <c r="I1279" s="3" t="str">
        <f>TEXT(Table1[[#This Row],[Date]],"yyyy")</f>
        <v>2024</v>
      </c>
      <c r="J1279" t="s">
        <v>4039</v>
      </c>
      <c r="K1279">
        <v>39</v>
      </c>
      <c r="L1279">
        <v>27.18</v>
      </c>
      <c r="M1279">
        <v>1060.02</v>
      </c>
      <c r="O1279" t="s">
        <v>22</v>
      </c>
      <c r="P1279" t="s">
        <v>9529</v>
      </c>
      <c r="Q1279" t="s">
        <v>23</v>
      </c>
      <c r="R1279">
        <v>4.2</v>
      </c>
      <c r="S1279" t="str">
        <f>IF(Table1[Audit_Score]&gt;3,"Excellent",IF(Table1[Audit_Score]&gt;=2,"Good","Poor"))</f>
        <v>Excellent</v>
      </c>
      <c r="T1279" t="s">
        <v>4040</v>
      </c>
      <c r="U1279" t="s">
        <v>41</v>
      </c>
    </row>
    <row r="1280" spans="1:21" x14ac:dyDescent="0.3">
      <c r="A1280" t="s">
        <v>4041</v>
      </c>
      <c r="B1280" t="s">
        <v>1099</v>
      </c>
      <c r="C1280" t="s">
        <v>746</v>
      </c>
      <c r="D1280" t="s">
        <v>19</v>
      </c>
      <c r="E1280" t="s">
        <v>198</v>
      </c>
      <c r="F1280" s="3">
        <v>45944</v>
      </c>
      <c r="G1280" s="3" t="str">
        <f>TEXT(Table1[[#This Row],[Date]],"dddd")</f>
        <v>Tuesday</v>
      </c>
      <c r="H1280" s="3" t="str">
        <f>TEXT(Table1[[#This Row],[Date]],"mmmm")</f>
        <v>October</v>
      </c>
      <c r="I1280" s="3" t="str">
        <f>TEXT(Table1[[#This Row],[Date]],"yyyy")</f>
        <v>2025</v>
      </c>
      <c r="J1280" t="s">
        <v>4042</v>
      </c>
      <c r="K1280">
        <v>47</v>
      </c>
      <c r="L1280">
        <v>202.58</v>
      </c>
      <c r="M1280">
        <v>9521.26</v>
      </c>
      <c r="O1280" t="s">
        <v>30</v>
      </c>
      <c r="P1280" t="s">
        <v>9529</v>
      </c>
      <c r="Q1280" t="s">
        <v>23</v>
      </c>
      <c r="R1280">
        <v>3.1</v>
      </c>
      <c r="S1280" t="str">
        <f>IF(Table1[Audit_Score]&gt;3,"Excellent",IF(Table1[Audit_Score]&gt;=2,"Good","Poor"))</f>
        <v>Excellent</v>
      </c>
      <c r="T1280" t="s">
        <v>4043</v>
      </c>
    </row>
    <row r="1281" spans="1:21" x14ac:dyDescent="0.3">
      <c r="A1281" t="s">
        <v>4044</v>
      </c>
      <c r="B1281" t="s">
        <v>695</v>
      </c>
      <c r="C1281" t="s">
        <v>1780</v>
      </c>
      <c r="D1281" t="s">
        <v>58</v>
      </c>
      <c r="E1281" t="s">
        <v>154</v>
      </c>
      <c r="F1281" s="3">
        <v>45539</v>
      </c>
      <c r="G1281" s="3" t="str">
        <f>TEXT(Table1[[#This Row],[Date]],"dddd")</f>
        <v>Wednesday</v>
      </c>
      <c r="H1281" s="3" t="str">
        <f>TEXT(Table1[[#This Row],[Date]],"mmmm")</f>
        <v>September</v>
      </c>
      <c r="I1281" s="3" t="str">
        <f>TEXT(Table1[[#This Row],[Date]],"yyyy")</f>
        <v>2024</v>
      </c>
      <c r="J1281" t="s">
        <v>4045</v>
      </c>
      <c r="K1281">
        <v>23</v>
      </c>
      <c r="L1281">
        <v>82.04</v>
      </c>
      <c r="M1281">
        <v>1886.92</v>
      </c>
      <c r="O1281" t="s">
        <v>67</v>
      </c>
      <c r="P1281" t="s">
        <v>9528</v>
      </c>
      <c r="Q1281" t="s">
        <v>23</v>
      </c>
      <c r="R1281">
        <v>4.9000000000000004</v>
      </c>
      <c r="S1281" t="str">
        <f>IF(Table1[Audit_Score]&gt;3,"Excellent",IF(Table1[Audit_Score]&gt;=2,"Good","Poor"))</f>
        <v>Excellent</v>
      </c>
      <c r="T1281" t="s">
        <v>4046</v>
      </c>
    </row>
    <row r="1282" spans="1:21" x14ac:dyDescent="0.3">
      <c r="A1282" t="s">
        <v>4047</v>
      </c>
      <c r="B1282" t="s">
        <v>1157</v>
      </c>
      <c r="C1282" t="s">
        <v>802</v>
      </c>
      <c r="D1282" t="s">
        <v>19</v>
      </c>
      <c r="E1282" t="s">
        <v>92</v>
      </c>
      <c r="F1282" s="3">
        <v>45608</v>
      </c>
      <c r="G1282" s="3" t="str">
        <f>TEXT(Table1[[#This Row],[Date]],"dddd")</f>
        <v>Tuesday</v>
      </c>
      <c r="H1282" s="3" t="str">
        <f>TEXT(Table1[[#This Row],[Date]],"mmmm")</f>
        <v>November</v>
      </c>
      <c r="I1282" s="3" t="str">
        <f>TEXT(Table1[[#This Row],[Date]],"yyyy")</f>
        <v>2024</v>
      </c>
      <c r="J1282" t="s">
        <v>4048</v>
      </c>
      <c r="K1282">
        <v>28</v>
      </c>
      <c r="L1282">
        <v>423.02</v>
      </c>
      <c r="M1282">
        <v>11844.56</v>
      </c>
      <c r="O1282" t="s">
        <v>30</v>
      </c>
      <c r="P1282" t="s">
        <v>9528</v>
      </c>
      <c r="Q1282" t="s">
        <v>31</v>
      </c>
      <c r="R1282">
        <v>3.2</v>
      </c>
      <c r="S1282" t="str">
        <f>IF(Table1[Audit_Score]&gt;3,"Excellent",IF(Table1[Audit_Score]&gt;=2,"Good","Poor"))</f>
        <v>Excellent</v>
      </c>
      <c r="T1282" t="s">
        <v>4049</v>
      </c>
      <c r="U1282" t="s">
        <v>41</v>
      </c>
    </row>
    <row r="1283" spans="1:21" x14ac:dyDescent="0.3">
      <c r="A1283" t="s">
        <v>4050</v>
      </c>
      <c r="B1283" t="s">
        <v>1414</v>
      </c>
      <c r="C1283" t="s">
        <v>1589</v>
      </c>
      <c r="D1283" t="s">
        <v>19</v>
      </c>
      <c r="E1283" t="s">
        <v>92</v>
      </c>
      <c r="F1283" s="3">
        <v>45810</v>
      </c>
      <c r="G1283" s="3" t="str">
        <f>TEXT(Table1[[#This Row],[Date]],"dddd")</f>
        <v>Monday</v>
      </c>
      <c r="H1283" s="3" t="str">
        <f>TEXT(Table1[[#This Row],[Date]],"mmmm")</f>
        <v>June</v>
      </c>
      <c r="I1283" s="3" t="str">
        <f>TEXT(Table1[[#This Row],[Date]],"yyyy")</f>
        <v>2025</v>
      </c>
      <c r="J1283" t="s">
        <v>2353</v>
      </c>
      <c r="K1283">
        <v>47</v>
      </c>
      <c r="L1283">
        <v>108.53</v>
      </c>
      <c r="M1283">
        <v>5100.91</v>
      </c>
      <c r="O1283" t="s">
        <v>48</v>
      </c>
      <c r="P1283" t="s">
        <v>9528</v>
      </c>
      <c r="Q1283" t="s">
        <v>31</v>
      </c>
      <c r="R1283">
        <v>4.4000000000000004</v>
      </c>
      <c r="S1283" t="str">
        <f>IF(Table1[Audit_Score]&gt;3,"Excellent",IF(Table1[Audit_Score]&gt;=2,"Good","Poor"))</f>
        <v>Excellent</v>
      </c>
      <c r="T1283" t="s">
        <v>4051</v>
      </c>
    </row>
    <row r="1284" spans="1:21" x14ac:dyDescent="0.3">
      <c r="A1284" t="s">
        <v>4052</v>
      </c>
      <c r="B1284" t="s">
        <v>1772</v>
      </c>
      <c r="C1284" t="s">
        <v>1074</v>
      </c>
      <c r="D1284" t="s">
        <v>36</v>
      </c>
      <c r="E1284" t="s">
        <v>72</v>
      </c>
      <c r="F1284" s="3">
        <v>45422</v>
      </c>
      <c r="G1284" s="3" t="str">
        <f>TEXT(Table1[[#This Row],[Date]],"dddd")</f>
        <v>Friday</v>
      </c>
      <c r="H1284" s="3" t="str">
        <f>TEXT(Table1[[#This Row],[Date]],"mmmm")</f>
        <v>May</v>
      </c>
      <c r="I1284" s="3" t="str">
        <f>TEXT(Table1[[#This Row],[Date]],"yyyy")</f>
        <v>2024</v>
      </c>
      <c r="J1284" t="s">
        <v>4053</v>
      </c>
      <c r="K1284">
        <v>8</v>
      </c>
      <c r="L1284">
        <v>86.98</v>
      </c>
      <c r="M1284">
        <v>695.84</v>
      </c>
      <c r="O1284" t="s">
        <v>48</v>
      </c>
      <c r="P1284" t="s">
        <v>9529</v>
      </c>
      <c r="Q1284" t="s">
        <v>31</v>
      </c>
      <c r="R1284">
        <v>1.2</v>
      </c>
      <c r="S1284" t="str">
        <f>IF(Table1[Audit_Score]&gt;3,"Excellent",IF(Table1[Audit_Score]&gt;=2,"Good","Poor"))</f>
        <v>Poor</v>
      </c>
      <c r="T1284" t="s">
        <v>4054</v>
      </c>
    </row>
    <row r="1285" spans="1:21" x14ac:dyDescent="0.3">
      <c r="A1285" t="s">
        <v>4055</v>
      </c>
      <c r="B1285" t="s">
        <v>708</v>
      </c>
      <c r="C1285" t="s">
        <v>1808</v>
      </c>
      <c r="D1285" t="s">
        <v>78</v>
      </c>
      <c r="E1285" t="s">
        <v>132</v>
      </c>
      <c r="F1285" s="3">
        <v>45445</v>
      </c>
      <c r="G1285" s="3" t="str">
        <f>TEXT(Table1[[#This Row],[Date]],"dddd")</f>
        <v>Sunday</v>
      </c>
      <c r="H1285" s="3" t="str">
        <f>TEXT(Table1[[#This Row],[Date]],"mmmm")</f>
        <v>June</v>
      </c>
      <c r="I1285" s="3" t="str">
        <f>TEXT(Table1[[#This Row],[Date]],"yyyy")</f>
        <v>2024</v>
      </c>
      <c r="J1285" t="s">
        <v>3318</v>
      </c>
      <c r="K1285">
        <v>36</v>
      </c>
      <c r="L1285">
        <v>229.28</v>
      </c>
      <c r="M1285">
        <v>8254.08</v>
      </c>
      <c r="O1285" t="s">
        <v>39</v>
      </c>
      <c r="P1285" t="s">
        <v>9529</v>
      </c>
      <c r="Q1285" t="s">
        <v>31</v>
      </c>
      <c r="R1285">
        <v>1.8</v>
      </c>
      <c r="S1285" t="str">
        <f>IF(Table1[Audit_Score]&gt;3,"Excellent",IF(Table1[Audit_Score]&gt;=2,"Good","Poor"))</f>
        <v>Poor</v>
      </c>
      <c r="T1285" t="s">
        <v>4056</v>
      </c>
      <c r="U1285" t="s">
        <v>41</v>
      </c>
    </row>
    <row r="1286" spans="1:21" x14ac:dyDescent="0.3">
      <c r="A1286" t="s">
        <v>4057</v>
      </c>
      <c r="B1286" t="s">
        <v>2345</v>
      </c>
      <c r="C1286" t="s">
        <v>238</v>
      </c>
      <c r="D1286" t="s">
        <v>58</v>
      </c>
      <c r="E1286" t="s">
        <v>138</v>
      </c>
      <c r="F1286" s="3">
        <v>45771</v>
      </c>
      <c r="G1286" s="3" t="str">
        <f>TEXT(Table1[[#This Row],[Date]],"dddd")</f>
        <v>Thursday</v>
      </c>
      <c r="H1286" s="3" t="str">
        <f>TEXT(Table1[[#This Row],[Date]],"mmmm")</f>
        <v>April</v>
      </c>
      <c r="I1286" s="3" t="str">
        <f>TEXT(Table1[[#This Row],[Date]],"yyyy")</f>
        <v>2025</v>
      </c>
      <c r="J1286" t="s">
        <v>1171</v>
      </c>
      <c r="K1286">
        <v>17</v>
      </c>
      <c r="L1286">
        <v>6.64</v>
      </c>
      <c r="M1286">
        <v>112.88</v>
      </c>
      <c r="O1286" t="s">
        <v>30</v>
      </c>
      <c r="P1286" t="s">
        <v>9528</v>
      </c>
      <c r="Q1286" t="s">
        <v>31</v>
      </c>
      <c r="R1286">
        <v>4.3</v>
      </c>
      <c r="S1286" t="str">
        <f>IF(Table1[Audit_Score]&gt;3,"Excellent",IF(Table1[Audit_Score]&gt;=2,"Good","Poor"))</f>
        <v>Excellent</v>
      </c>
      <c r="T1286" t="s">
        <v>4058</v>
      </c>
    </row>
    <row r="1287" spans="1:21" x14ac:dyDescent="0.3">
      <c r="A1287" t="s">
        <v>4059</v>
      </c>
      <c r="B1287" t="s">
        <v>271</v>
      </c>
      <c r="C1287" t="s">
        <v>890</v>
      </c>
      <c r="D1287" t="s">
        <v>19</v>
      </c>
      <c r="E1287" t="s">
        <v>187</v>
      </c>
      <c r="F1287" s="3">
        <v>45500</v>
      </c>
      <c r="G1287" s="3" t="str">
        <f>TEXT(Table1[[#This Row],[Date]],"dddd")</f>
        <v>Saturday</v>
      </c>
      <c r="H1287" s="3" t="str">
        <f>TEXT(Table1[[#This Row],[Date]],"mmmm")</f>
        <v>July</v>
      </c>
      <c r="I1287" s="3" t="str">
        <f>TEXT(Table1[[#This Row],[Date]],"yyyy")</f>
        <v>2024</v>
      </c>
      <c r="J1287" t="s">
        <v>4060</v>
      </c>
      <c r="K1287">
        <v>4</v>
      </c>
      <c r="L1287">
        <v>41.89</v>
      </c>
      <c r="M1287">
        <v>167.56</v>
      </c>
      <c r="O1287" t="s">
        <v>67</v>
      </c>
      <c r="P1287" t="s">
        <v>9528</v>
      </c>
      <c r="Q1287" t="s">
        <v>31</v>
      </c>
      <c r="R1287">
        <v>4.0999999999999996</v>
      </c>
      <c r="S1287" t="str">
        <f>IF(Table1[Audit_Score]&gt;3,"Excellent",IF(Table1[Audit_Score]&gt;=2,"Good","Poor"))</f>
        <v>Excellent</v>
      </c>
      <c r="T1287" t="s">
        <v>4061</v>
      </c>
    </row>
    <row r="1288" spans="1:21" x14ac:dyDescent="0.3">
      <c r="A1288" t="s">
        <v>4062</v>
      </c>
      <c r="B1288" t="s">
        <v>884</v>
      </c>
      <c r="C1288" t="s">
        <v>249</v>
      </c>
      <c r="D1288" t="s">
        <v>58</v>
      </c>
      <c r="E1288" t="s">
        <v>154</v>
      </c>
      <c r="F1288" s="3">
        <v>45434</v>
      </c>
      <c r="G1288" s="3" t="str">
        <f>TEXT(Table1[[#This Row],[Date]],"dddd")</f>
        <v>Wednesday</v>
      </c>
      <c r="H1288" s="3" t="str">
        <f>TEXT(Table1[[#This Row],[Date]],"mmmm")</f>
        <v>May</v>
      </c>
      <c r="I1288" s="3" t="str">
        <f>TEXT(Table1[[#This Row],[Date]],"yyyy")</f>
        <v>2024</v>
      </c>
      <c r="J1288" t="s">
        <v>4063</v>
      </c>
      <c r="K1288">
        <v>30</v>
      </c>
      <c r="L1288">
        <v>132.08000000000001</v>
      </c>
      <c r="M1288">
        <v>3962.4</v>
      </c>
      <c r="O1288" t="s">
        <v>30</v>
      </c>
      <c r="P1288" t="s">
        <v>9528</v>
      </c>
      <c r="Q1288" t="s">
        <v>87</v>
      </c>
      <c r="R1288">
        <v>2.9</v>
      </c>
      <c r="S1288" t="str">
        <f>IF(Table1[Audit_Score]&gt;3,"Excellent",IF(Table1[Audit_Score]&gt;=2,"Good","Poor"))</f>
        <v>Good</v>
      </c>
      <c r="T1288" t="s">
        <v>4064</v>
      </c>
    </row>
    <row r="1289" spans="1:21" x14ac:dyDescent="0.3">
      <c r="A1289" t="s">
        <v>4065</v>
      </c>
      <c r="B1289" t="s">
        <v>381</v>
      </c>
      <c r="C1289" t="s">
        <v>738</v>
      </c>
      <c r="D1289" t="s">
        <v>58</v>
      </c>
      <c r="E1289" t="s">
        <v>181</v>
      </c>
      <c r="F1289" s="3">
        <v>45710</v>
      </c>
      <c r="G1289" s="3" t="str">
        <f>TEXT(Table1[[#This Row],[Date]],"dddd")</f>
        <v>Saturday</v>
      </c>
      <c r="H1289" s="3" t="str">
        <f>TEXT(Table1[[#This Row],[Date]],"mmmm")</f>
        <v>February</v>
      </c>
      <c r="I1289" s="3" t="str">
        <f>TEXT(Table1[[#This Row],[Date]],"yyyy")</f>
        <v>2025</v>
      </c>
      <c r="J1289" t="s">
        <v>3025</v>
      </c>
      <c r="K1289">
        <v>26</v>
      </c>
      <c r="L1289">
        <v>74.08</v>
      </c>
      <c r="M1289">
        <v>1926.08</v>
      </c>
      <c r="O1289" t="s">
        <v>22</v>
      </c>
      <c r="P1289" t="s">
        <v>9528</v>
      </c>
      <c r="Q1289" t="s">
        <v>31</v>
      </c>
      <c r="R1289">
        <v>2.6</v>
      </c>
      <c r="S1289" t="str">
        <f>IF(Table1[Audit_Score]&gt;3,"Excellent",IF(Table1[Audit_Score]&gt;=2,"Good","Poor"))</f>
        <v>Good</v>
      </c>
      <c r="T1289" t="s">
        <v>4066</v>
      </c>
    </row>
    <row r="1290" spans="1:21" x14ac:dyDescent="0.3">
      <c r="A1290" t="s">
        <v>4067</v>
      </c>
      <c r="B1290" t="s">
        <v>1452</v>
      </c>
      <c r="C1290" t="s">
        <v>1677</v>
      </c>
      <c r="D1290" t="s">
        <v>58</v>
      </c>
      <c r="E1290" t="s">
        <v>244</v>
      </c>
      <c r="F1290" s="3">
        <v>45374</v>
      </c>
      <c r="G1290" s="3" t="str">
        <f>TEXT(Table1[[#This Row],[Date]],"dddd")</f>
        <v>Saturday</v>
      </c>
      <c r="H1290" s="3" t="str">
        <f>TEXT(Table1[[#This Row],[Date]],"mmmm")</f>
        <v>March</v>
      </c>
      <c r="I1290" s="3" t="str">
        <f>TEXT(Table1[[#This Row],[Date]],"yyyy")</f>
        <v>2024</v>
      </c>
      <c r="J1290" t="s">
        <v>1171</v>
      </c>
      <c r="K1290">
        <v>14</v>
      </c>
      <c r="L1290">
        <v>6.64</v>
      </c>
      <c r="M1290">
        <v>92.96</v>
      </c>
      <c r="O1290" t="s">
        <v>30</v>
      </c>
      <c r="P1290" t="s">
        <v>9529</v>
      </c>
      <c r="Q1290" t="s">
        <v>31</v>
      </c>
      <c r="R1290">
        <v>4.7</v>
      </c>
      <c r="S1290" t="str">
        <f>IF(Table1[Audit_Score]&gt;3,"Excellent",IF(Table1[Audit_Score]&gt;=2,"Good","Poor"))</f>
        <v>Excellent</v>
      </c>
      <c r="T1290" t="s">
        <v>4068</v>
      </c>
    </row>
    <row r="1291" spans="1:21" x14ac:dyDescent="0.3">
      <c r="A1291" t="s">
        <v>4069</v>
      </c>
      <c r="B1291" t="s">
        <v>1166</v>
      </c>
      <c r="C1291" t="s">
        <v>192</v>
      </c>
      <c r="D1291" t="s">
        <v>19</v>
      </c>
      <c r="E1291" t="s">
        <v>187</v>
      </c>
      <c r="F1291" s="3">
        <v>45833</v>
      </c>
      <c r="G1291" s="3" t="str">
        <f>TEXT(Table1[[#This Row],[Date]],"dddd")</f>
        <v>Wednesday</v>
      </c>
      <c r="H1291" s="3" t="str">
        <f>TEXT(Table1[[#This Row],[Date]],"mmmm")</f>
        <v>June</v>
      </c>
      <c r="I1291" s="3" t="str">
        <f>TEXT(Table1[[#This Row],[Date]],"yyyy")</f>
        <v>2025</v>
      </c>
      <c r="J1291" t="s">
        <v>2089</v>
      </c>
      <c r="K1291">
        <v>18</v>
      </c>
      <c r="L1291">
        <v>20.69</v>
      </c>
      <c r="M1291">
        <v>372.42</v>
      </c>
      <c r="O1291" t="s">
        <v>22</v>
      </c>
      <c r="P1291" t="s">
        <v>9529</v>
      </c>
      <c r="Q1291" t="s">
        <v>31</v>
      </c>
      <c r="R1291">
        <v>2.2000000000000002</v>
      </c>
      <c r="S1291" t="str">
        <f>IF(Table1[Audit_Score]&gt;3,"Excellent",IF(Table1[Audit_Score]&gt;=2,"Good","Poor"))</f>
        <v>Good</v>
      </c>
      <c r="T1291" t="s">
        <v>4070</v>
      </c>
    </row>
    <row r="1292" spans="1:21" x14ac:dyDescent="0.3">
      <c r="A1292" t="s">
        <v>4071</v>
      </c>
      <c r="B1292" t="s">
        <v>932</v>
      </c>
      <c r="C1292" t="s">
        <v>460</v>
      </c>
      <c r="D1292" t="s">
        <v>36</v>
      </c>
      <c r="E1292" t="s">
        <v>209</v>
      </c>
      <c r="F1292" s="3">
        <v>45725</v>
      </c>
      <c r="G1292" s="3" t="str">
        <f>TEXT(Table1[[#This Row],[Date]],"dddd")</f>
        <v>Sunday</v>
      </c>
      <c r="H1292" s="3" t="str">
        <f>TEXT(Table1[[#This Row],[Date]],"mmmm")</f>
        <v>March</v>
      </c>
      <c r="I1292" s="3" t="str">
        <f>TEXT(Table1[[#This Row],[Date]],"yyyy")</f>
        <v>2025</v>
      </c>
      <c r="J1292" t="s">
        <v>4072</v>
      </c>
      <c r="K1292">
        <v>24</v>
      </c>
      <c r="L1292">
        <v>153.81</v>
      </c>
      <c r="M1292">
        <v>3691.44</v>
      </c>
      <c r="O1292" t="s">
        <v>22</v>
      </c>
      <c r="P1292" t="s">
        <v>9528</v>
      </c>
      <c r="Q1292" t="s">
        <v>31</v>
      </c>
      <c r="R1292">
        <v>1.9</v>
      </c>
      <c r="S1292" t="str">
        <f>IF(Table1[Audit_Score]&gt;3,"Excellent",IF(Table1[Audit_Score]&gt;=2,"Good","Poor"))</f>
        <v>Poor</v>
      </c>
      <c r="T1292" t="s">
        <v>4073</v>
      </c>
    </row>
    <row r="1293" spans="1:21" x14ac:dyDescent="0.3">
      <c r="A1293" t="s">
        <v>4074</v>
      </c>
      <c r="B1293" t="s">
        <v>1112</v>
      </c>
      <c r="C1293" t="s">
        <v>2242</v>
      </c>
      <c r="D1293" t="s">
        <v>36</v>
      </c>
      <c r="E1293" t="s">
        <v>209</v>
      </c>
      <c r="F1293" s="3">
        <v>45686</v>
      </c>
      <c r="G1293" s="3" t="str">
        <f>TEXT(Table1[[#This Row],[Date]],"dddd")</f>
        <v>Wednesday</v>
      </c>
      <c r="H1293" s="3" t="str">
        <f>TEXT(Table1[[#This Row],[Date]],"mmmm")</f>
        <v>January</v>
      </c>
      <c r="I1293" s="3" t="str">
        <f>TEXT(Table1[[#This Row],[Date]],"yyyy")</f>
        <v>2025</v>
      </c>
      <c r="J1293" t="s">
        <v>789</v>
      </c>
      <c r="K1293">
        <v>40</v>
      </c>
      <c r="L1293">
        <v>120.71</v>
      </c>
      <c r="M1293">
        <v>4828.3999999999996</v>
      </c>
      <c r="O1293" t="s">
        <v>48</v>
      </c>
      <c r="P1293" t="s">
        <v>9529</v>
      </c>
      <c r="Q1293" t="s">
        <v>31</v>
      </c>
      <c r="R1293">
        <v>4.8</v>
      </c>
      <c r="S1293" t="str">
        <f>IF(Table1[Audit_Score]&gt;3,"Excellent",IF(Table1[Audit_Score]&gt;=2,"Good","Poor"))</f>
        <v>Excellent</v>
      </c>
      <c r="T1293" t="s">
        <v>4075</v>
      </c>
    </row>
    <row r="1294" spans="1:21" x14ac:dyDescent="0.3">
      <c r="A1294" t="s">
        <v>4076</v>
      </c>
      <c r="B1294" t="s">
        <v>1523</v>
      </c>
      <c r="C1294" t="s">
        <v>818</v>
      </c>
      <c r="D1294" t="s">
        <v>19</v>
      </c>
      <c r="E1294" t="s">
        <v>28</v>
      </c>
      <c r="F1294" s="3">
        <v>45860</v>
      </c>
      <c r="G1294" s="3" t="str">
        <f>TEXT(Table1[[#This Row],[Date]],"dddd")</f>
        <v>Tuesday</v>
      </c>
      <c r="H1294" s="3" t="str">
        <f>TEXT(Table1[[#This Row],[Date]],"mmmm")</f>
        <v>July</v>
      </c>
      <c r="I1294" s="3" t="str">
        <f>TEXT(Table1[[#This Row],[Date]],"yyyy")</f>
        <v>2025</v>
      </c>
      <c r="J1294" t="s">
        <v>4077</v>
      </c>
      <c r="K1294">
        <v>9</v>
      </c>
      <c r="L1294">
        <v>57.86</v>
      </c>
      <c r="M1294">
        <v>520.74</v>
      </c>
      <c r="O1294" t="s">
        <v>30</v>
      </c>
      <c r="P1294" t="s">
        <v>9529</v>
      </c>
      <c r="Q1294" t="s">
        <v>31</v>
      </c>
      <c r="R1294">
        <v>4.5</v>
      </c>
      <c r="S1294" t="str">
        <f>IF(Table1[Audit_Score]&gt;3,"Excellent",IF(Table1[Audit_Score]&gt;=2,"Good","Poor"))</f>
        <v>Excellent</v>
      </c>
      <c r="T1294" t="s">
        <v>4078</v>
      </c>
      <c r="U1294" t="s">
        <v>41</v>
      </c>
    </row>
    <row r="1295" spans="1:21" x14ac:dyDescent="0.3">
      <c r="A1295" t="s">
        <v>4079</v>
      </c>
      <c r="B1295" t="s">
        <v>1103</v>
      </c>
      <c r="C1295" t="s">
        <v>1361</v>
      </c>
      <c r="D1295" t="s">
        <v>58</v>
      </c>
      <c r="E1295" t="s">
        <v>244</v>
      </c>
      <c r="F1295" s="3">
        <v>45900</v>
      </c>
      <c r="G1295" s="3" t="str">
        <f>TEXT(Table1[[#This Row],[Date]],"dddd")</f>
        <v>Sunday</v>
      </c>
      <c r="H1295" s="3" t="str">
        <f>TEXT(Table1[[#This Row],[Date]],"mmmm")</f>
        <v>August</v>
      </c>
      <c r="I1295" s="3" t="str">
        <f>TEXT(Table1[[#This Row],[Date]],"yyyy")</f>
        <v>2025</v>
      </c>
      <c r="J1295" t="s">
        <v>2005</v>
      </c>
      <c r="K1295">
        <v>31</v>
      </c>
      <c r="L1295">
        <v>83.87</v>
      </c>
      <c r="M1295">
        <v>2599.9699999999998</v>
      </c>
      <c r="O1295" t="s">
        <v>67</v>
      </c>
      <c r="P1295" t="s">
        <v>9529</v>
      </c>
      <c r="Q1295" t="s">
        <v>31</v>
      </c>
      <c r="R1295">
        <v>3</v>
      </c>
      <c r="S1295" t="str">
        <f>IF(Table1[Audit_Score]&gt;3,"Excellent",IF(Table1[Audit_Score]&gt;=2,"Good","Poor"))</f>
        <v>Good</v>
      </c>
      <c r="T1295" t="s">
        <v>4080</v>
      </c>
    </row>
    <row r="1296" spans="1:21" x14ac:dyDescent="0.3">
      <c r="A1296" t="s">
        <v>4081</v>
      </c>
      <c r="B1296" t="s">
        <v>867</v>
      </c>
      <c r="C1296" t="s">
        <v>2767</v>
      </c>
      <c r="D1296" t="s">
        <v>36</v>
      </c>
      <c r="E1296" t="s">
        <v>72</v>
      </c>
      <c r="F1296" s="3">
        <v>45494</v>
      </c>
      <c r="G1296" s="3" t="str">
        <f>TEXT(Table1[[#This Row],[Date]],"dddd")</f>
        <v>Sunday</v>
      </c>
      <c r="H1296" s="3" t="str">
        <f>TEXT(Table1[[#This Row],[Date]],"mmmm")</f>
        <v>July</v>
      </c>
      <c r="I1296" s="3" t="str">
        <f>TEXT(Table1[[#This Row],[Date]],"yyyy")</f>
        <v>2024</v>
      </c>
      <c r="J1296" t="s">
        <v>1809</v>
      </c>
      <c r="K1296">
        <v>28</v>
      </c>
      <c r="L1296">
        <v>209.89</v>
      </c>
      <c r="M1296">
        <v>5876.92</v>
      </c>
      <c r="O1296" t="s">
        <v>22</v>
      </c>
      <c r="P1296" t="s">
        <v>9528</v>
      </c>
      <c r="Q1296" t="s">
        <v>31</v>
      </c>
      <c r="R1296">
        <v>1.6</v>
      </c>
      <c r="S1296" t="str">
        <f>IF(Table1[Audit_Score]&gt;3,"Excellent",IF(Table1[Audit_Score]&gt;=2,"Good","Poor"))</f>
        <v>Poor</v>
      </c>
      <c r="T1296" t="s">
        <v>4082</v>
      </c>
      <c r="U1296" t="s">
        <v>41</v>
      </c>
    </row>
    <row r="1297" spans="1:21" x14ac:dyDescent="0.3">
      <c r="A1297" t="s">
        <v>4083</v>
      </c>
      <c r="B1297" t="s">
        <v>1534</v>
      </c>
      <c r="C1297" t="s">
        <v>3887</v>
      </c>
      <c r="D1297" t="s">
        <v>45</v>
      </c>
      <c r="E1297" t="s">
        <v>296</v>
      </c>
      <c r="F1297" s="3">
        <v>45767</v>
      </c>
      <c r="G1297" s="3" t="str">
        <f>TEXT(Table1[[#This Row],[Date]],"dddd")</f>
        <v>Sunday</v>
      </c>
      <c r="H1297" s="3" t="str">
        <f>TEXT(Table1[[#This Row],[Date]],"mmmm")</f>
        <v>April</v>
      </c>
      <c r="I1297" s="3" t="str">
        <f>TEXT(Table1[[#This Row],[Date]],"yyyy")</f>
        <v>2025</v>
      </c>
      <c r="J1297" t="s">
        <v>1885</v>
      </c>
      <c r="K1297">
        <v>12</v>
      </c>
      <c r="L1297">
        <v>64.8</v>
      </c>
      <c r="M1297">
        <v>777.6</v>
      </c>
      <c r="O1297" t="s">
        <v>67</v>
      </c>
      <c r="P1297" t="s">
        <v>9529</v>
      </c>
      <c r="Q1297" t="s">
        <v>31</v>
      </c>
      <c r="R1297">
        <v>3.5</v>
      </c>
      <c r="S1297" t="str">
        <f>IF(Table1[Audit_Score]&gt;3,"Excellent",IF(Table1[Audit_Score]&gt;=2,"Good","Poor"))</f>
        <v>Excellent</v>
      </c>
      <c r="T1297" t="s">
        <v>4084</v>
      </c>
    </row>
    <row r="1298" spans="1:21" x14ac:dyDescent="0.3">
      <c r="A1298" t="s">
        <v>4085</v>
      </c>
      <c r="B1298" t="s">
        <v>2279</v>
      </c>
      <c r="C1298" t="s">
        <v>1047</v>
      </c>
      <c r="D1298" t="s">
        <v>78</v>
      </c>
      <c r="E1298" t="s">
        <v>103</v>
      </c>
      <c r="F1298" s="3">
        <v>45562</v>
      </c>
      <c r="G1298" s="3" t="str">
        <f>TEXT(Table1[[#This Row],[Date]],"dddd")</f>
        <v>Friday</v>
      </c>
      <c r="H1298" s="3" t="str">
        <f>TEXT(Table1[[#This Row],[Date]],"mmmm")</f>
        <v>September</v>
      </c>
      <c r="I1298" s="3" t="str">
        <f>TEXT(Table1[[#This Row],[Date]],"yyyy")</f>
        <v>2024</v>
      </c>
      <c r="J1298" t="s">
        <v>1368</v>
      </c>
      <c r="K1298">
        <v>26</v>
      </c>
      <c r="L1298">
        <v>200.81</v>
      </c>
      <c r="M1298">
        <v>5221.0600000000004</v>
      </c>
      <c r="O1298" t="s">
        <v>22</v>
      </c>
      <c r="P1298" t="s">
        <v>9529</v>
      </c>
      <c r="Q1298" t="s">
        <v>31</v>
      </c>
      <c r="R1298">
        <v>3.4</v>
      </c>
      <c r="S1298" t="str">
        <f>IF(Table1[Audit_Score]&gt;3,"Excellent",IF(Table1[Audit_Score]&gt;=2,"Good","Poor"))</f>
        <v>Excellent</v>
      </c>
      <c r="T1298" t="s">
        <v>4086</v>
      </c>
    </row>
    <row r="1299" spans="1:21" x14ac:dyDescent="0.3">
      <c r="A1299" t="s">
        <v>4087</v>
      </c>
      <c r="B1299" t="s">
        <v>713</v>
      </c>
      <c r="C1299" t="s">
        <v>1209</v>
      </c>
      <c r="D1299" t="s">
        <v>78</v>
      </c>
      <c r="E1299" t="s">
        <v>132</v>
      </c>
      <c r="F1299" s="3">
        <v>45601</v>
      </c>
      <c r="G1299" s="3" t="str">
        <f>TEXT(Table1[[#This Row],[Date]],"dddd")</f>
        <v>Tuesday</v>
      </c>
      <c r="H1299" s="3" t="str">
        <f>TEXT(Table1[[#This Row],[Date]],"mmmm")</f>
        <v>November</v>
      </c>
      <c r="I1299" s="3" t="str">
        <f>TEXT(Table1[[#This Row],[Date]],"yyyy")</f>
        <v>2024</v>
      </c>
      <c r="J1299" t="s">
        <v>4088</v>
      </c>
      <c r="K1299">
        <v>17</v>
      </c>
      <c r="L1299">
        <v>88.71</v>
      </c>
      <c r="M1299">
        <v>1508.07</v>
      </c>
      <c r="O1299" t="s">
        <v>48</v>
      </c>
      <c r="P1299" t="s">
        <v>9528</v>
      </c>
      <c r="Q1299" t="s">
        <v>31</v>
      </c>
      <c r="R1299">
        <v>4.7</v>
      </c>
      <c r="S1299" t="str">
        <f>IF(Table1[Audit_Score]&gt;3,"Excellent",IF(Table1[Audit_Score]&gt;=2,"Good","Poor"))</f>
        <v>Excellent</v>
      </c>
      <c r="T1299" t="s">
        <v>4089</v>
      </c>
    </row>
    <row r="1300" spans="1:21" x14ac:dyDescent="0.3">
      <c r="A1300" t="s">
        <v>4090</v>
      </c>
      <c r="B1300" t="s">
        <v>544</v>
      </c>
      <c r="C1300" t="s">
        <v>540</v>
      </c>
      <c r="D1300" t="str">
        <f>VLOOKUP(Table1[[#This Row],[City]],Store_Info!C:D,2,0)</f>
        <v>Giza</v>
      </c>
      <c r="E1300" t="s">
        <v>37</v>
      </c>
      <c r="F1300" s="3">
        <v>45352</v>
      </c>
      <c r="G1300" s="3" t="str">
        <f>TEXT(Table1[[#This Row],[Date]],"dddd")</f>
        <v>Friday</v>
      </c>
      <c r="H1300" s="3" t="str">
        <f>TEXT(Table1[[#This Row],[Date]],"mmmm")</f>
        <v>March</v>
      </c>
      <c r="I1300" s="3" t="str">
        <f>TEXT(Table1[[#This Row],[Date]],"yyyy")</f>
        <v>2024</v>
      </c>
      <c r="J1300" t="s">
        <v>1203</v>
      </c>
      <c r="K1300">
        <v>41</v>
      </c>
      <c r="L1300">
        <v>203.39</v>
      </c>
      <c r="M1300">
        <v>8338.99</v>
      </c>
      <c r="O1300" t="s">
        <v>22</v>
      </c>
      <c r="P1300" t="s">
        <v>9529</v>
      </c>
      <c r="Q1300" t="s">
        <v>31</v>
      </c>
      <c r="R1300">
        <v>1.2</v>
      </c>
      <c r="S1300" t="str">
        <f>IF(Table1[Audit_Score]&gt;3,"Excellent",IF(Table1[Audit_Score]&gt;=2,"Good","Poor"))</f>
        <v>Poor</v>
      </c>
      <c r="T1300" t="s">
        <v>4091</v>
      </c>
    </row>
    <row r="1301" spans="1:21" x14ac:dyDescent="0.3">
      <c r="A1301" t="s">
        <v>4092</v>
      </c>
      <c r="B1301" t="s">
        <v>2511</v>
      </c>
      <c r="C1301" t="s">
        <v>2398</v>
      </c>
      <c r="D1301" t="s">
        <v>58</v>
      </c>
      <c r="E1301" t="s">
        <v>138</v>
      </c>
      <c r="F1301" s="3">
        <v>45823</v>
      </c>
      <c r="G1301" s="3" t="str">
        <f>TEXT(Table1[[#This Row],[Date]],"dddd")</f>
        <v>Sunday</v>
      </c>
      <c r="H1301" s="3" t="str">
        <f>TEXT(Table1[[#This Row],[Date]],"mmmm")</f>
        <v>June</v>
      </c>
      <c r="I1301" s="3" t="str">
        <f>TEXT(Table1[[#This Row],[Date]],"yyyy")</f>
        <v>2025</v>
      </c>
      <c r="J1301" t="s">
        <v>1190</v>
      </c>
      <c r="K1301">
        <v>40</v>
      </c>
      <c r="L1301">
        <v>151.68</v>
      </c>
      <c r="M1301">
        <v>6067.2</v>
      </c>
      <c r="O1301" t="s">
        <v>30</v>
      </c>
      <c r="P1301" t="s">
        <v>9528</v>
      </c>
      <c r="Q1301" t="s">
        <v>23</v>
      </c>
      <c r="R1301">
        <v>3.2</v>
      </c>
      <c r="S1301" t="str">
        <f>IF(Table1[Audit_Score]&gt;3,"Excellent",IF(Table1[Audit_Score]&gt;=2,"Good","Poor"))</f>
        <v>Excellent</v>
      </c>
      <c r="T1301" t="s">
        <v>4093</v>
      </c>
    </row>
    <row r="1302" spans="1:21" x14ac:dyDescent="0.3">
      <c r="A1302" t="s">
        <v>4094</v>
      </c>
      <c r="B1302" t="s">
        <v>305</v>
      </c>
      <c r="C1302" t="s">
        <v>1819</v>
      </c>
      <c r="D1302" t="s">
        <v>45</v>
      </c>
      <c r="E1302" t="s">
        <v>116</v>
      </c>
      <c r="F1302" s="3">
        <v>45779</v>
      </c>
      <c r="G1302" s="3" t="str">
        <f>TEXT(Table1[[#This Row],[Date]],"dddd")</f>
        <v>Friday</v>
      </c>
      <c r="H1302" s="3" t="str">
        <f>TEXT(Table1[[#This Row],[Date]],"mmmm")</f>
        <v>May</v>
      </c>
      <c r="I1302" s="3" t="str">
        <f>TEXT(Table1[[#This Row],[Date]],"yyyy")</f>
        <v>2025</v>
      </c>
      <c r="J1302" t="s">
        <v>2933</v>
      </c>
      <c r="K1302">
        <v>18</v>
      </c>
      <c r="L1302">
        <v>41.5</v>
      </c>
      <c r="M1302">
        <v>747</v>
      </c>
      <c r="O1302" t="s">
        <v>105</v>
      </c>
      <c r="P1302" t="s">
        <v>9529</v>
      </c>
      <c r="Q1302" t="s">
        <v>31</v>
      </c>
      <c r="R1302">
        <v>3.7</v>
      </c>
      <c r="S1302" t="str">
        <f>IF(Table1[Audit_Score]&gt;3,"Excellent",IF(Table1[Audit_Score]&gt;=2,"Good","Poor"))</f>
        <v>Excellent</v>
      </c>
      <c r="T1302" t="s">
        <v>4095</v>
      </c>
    </row>
    <row r="1303" spans="1:21" x14ac:dyDescent="0.3">
      <c r="A1303" t="s">
        <v>4096</v>
      </c>
      <c r="B1303" t="s">
        <v>445</v>
      </c>
      <c r="C1303" t="s">
        <v>2096</v>
      </c>
      <c r="D1303" t="s">
        <v>19</v>
      </c>
      <c r="E1303" t="s">
        <v>28</v>
      </c>
      <c r="F1303" s="3">
        <v>45751</v>
      </c>
      <c r="G1303" s="3" t="str">
        <f>TEXT(Table1[[#This Row],[Date]],"dddd")</f>
        <v>Friday</v>
      </c>
      <c r="H1303" s="3" t="str">
        <f>TEXT(Table1[[#This Row],[Date]],"mmmm")</f>
        <v>April</v>
      </c>
      <c r="I1303" s="3" t="str">
        <f>TEXT(Table1[[#This Row],[Date]],"yyyy")</f>
        <v>2025</v>
      </c>
      <c r="J1303" t="s">
        <v>3101</v>
      </c>
      <c r="K1303">
        <v>16</v>
      </c>
      <c r="L1303">
        <v>199.08</v>
      </c>
      <c r="M1303">
        <v>3185.28</v>
      </c>
      <c r="O1303" t="s">
        <v>105</v>
      </c>
      <c r="P1303" t="s">
        <v>9528</v>
      </c>
      <c r="Q1303" t="s">
        <v>31</v>
      </c>
      <c r="R1303">
        <v>2.4</v>
      </c>
      <c r="S1303" t="str">
        <f>IF(Table1[Audit_Score]&gt;3,"Excellent",IF(Table1[Audit_Score]&gt;=2,"Good","Poor"))</f>
        <v>Good</v>
      </c>
      <c r="T1303" t="s">
        <v>4097</v>
      </c>
    </row>
    <row r="1304" spans="1:21" x14ac:dyDescent="0.3">
      <c r="A1304" t="s">
        <v>4098</v>
      </c>
      <c r="B1304" t="s">
        <v>1841</v>
      </c>
      <c r="C1304" t="s">
        <v>1487</v>
      </c>
      <c r="D1304" t="s">
        <v>45</v>
      </c>
      <c r="E1304" t="s">
        <v>296</v>
      </c>
      <c r="F1304" s="3">
        <v>45319</v>
      </c>
      <c r="G1304" s="3" t="str">
        <f>TEXT(Table1[[#This Row],[Date]],"dddd")</f>
        <v>Sunday</v>
      </c>
      <c r="H1304" s="3" t="str">
        <f>TEXT(Table1[[#This Row],[Date]],"mmmm")</f>
        <v>January</v>
      </c>
      <c r="I1304" s="3" t="str">
        <f>TEXT(Table1[[#This Row],[Date]],"yyyy")</f>
        <v>2024</v>
      </c>
      <c r="J1304" t="s">
        <v>1816</v>
      </c>
      <c r="K1304">
        <v>37</v>
      </c>
      <c r="L1304">
        <v>50.33</v>
      </c>
      <c r="M1304">
        <v>1862.21</v>
      </c>
      <c r="O1304" t="s">
        <v>39</v>
      </c>
      <c r="P1304" t="s">
        <v>9529</v>
      </c>
      <c r="Q1304" t="s">
        <v>31</v>
      </c>
      <c r="R1304">
        <v>3.9</v>
      </c>
      <c r="S1304" t="str">
        <f>IF(Table1[Audit_Score]&gt;3,"Excellent",IF(Table1[Audit_Score]&gt;=2,"Good","Poor"))</f>
        <v>Excellent</v>
      </c>
      <c r="T1304" t="s">
        <v>4099</v>
      </c>
    </row>
    <row r="1305" spans="1:21" x14ac:dyDescent="0.3">
      <c r="A1305" t="s">
        <v>4100</v>
      </c>
      <c r="B1305" t="s">
        <v>726</v>
      </c>
      <c r="C1305" t="s">
        <v>408</v>
      </c>
      <c r="D1305" t="s">
        <v>19</v>
      </c>
      <c r="E1305" t="s">
        <v>28</v>
      </c>
      <c r="F1305" s="3">
        <v>45831</v>
      </c>
      <c r="G1305" s="3" t="str">
        <f>TEXT(Table1[[#This Row],[Date]],"dddd")</f>
        <v>Monday</v>
      </c>
      <c r="H1305" s="3" t="str">
        <f>TEXT(Table1[[#This Row],[Date]],"mmmm")</f>
        <v>June</v>
      </c>
      <c r="I1305" s="3" t="str">
        <f>TEXT(Table1[[#This Row],[Date]],"yyyy")</f>
        <v>2025</v>
      </c>
      <c r="J1305" t="s">
        <v>2843</v>
      </c>
      <c r="K1305">
        <v>23</v>
      </c>
      <c r="L1305">
        <v>231.33</v>
      </c>
      <c r="M1305">
        <v>5320.59</v>
      </c>
      <c r="O1305" t="s">
        <v>39</v>
      </c>
      <c r="P1305" t="s">
        <v>9528</v>
      </c>
      <c r="Q1305" t="s">
        <v>23</v>
      </c>
      <c r="R1305">
        <v>2.8</v>
      </c>
      <c r="S1305" t="str">
        <f>IF(Table1[Audit_Score]&gt;3,"Excellent",IF(Table1[Audit_Score]&gt;=2,"Good","Poor"))</f>
        <v>Good</v>
      </c>
      <c r="T1305" t="s">
        <v>4101</v>
      </c>
    </row>
    <row r="1306" spans="1:21" x14ac:dyDescent="0.3">
      <c r="A1306" t="s">
        <v>4102</v>
      </c>
      <c r="B1306" t="s">
        <v>510</v>
      </c>
      <c r="C1306" t="s">
        <v>1569</v>
      </c>
      <c r="D1306" t="s">
        <v>19</v>
      </c>
      <c r="E1306" t="s">
        <v>20</v>
      </c>
      <c r="F1306" s="3">
        <v>45446</v>
      </c>
      <c r="G1306" s="3" t="str">
        <f>TEXT(Table1[[#This Row],[Date]],"dddd")</f>
        <v>Monday</v>
      </c>
      <c r="H1306" s="3" t="str">
        <f>TEXT(Table1[[#This Row],[Date]],"mmmm")</f>
        <v>June</v>
      </c>
      <c r="I1306" s="3" t="str">
        <f>TEXT(Table1[[#This Row],[Date]],"yyyy")</f>
        <v>2024</v>
      </c>
      <c r="J1306" t="s">
        <v>4103</v>
      </c>
      <c r="K1306">
        <v>33</v>
      </c>
      <c r="L1306">
        <v>37.270000000000003</v>
      </c>
      <c r="M1306">
        <v>1229.9100000000001</v>
      </c>
      <c r="O1306" t="s">
        <v>67</v>
      </c>
      <c r="P1306" t="s">
        <v>9529</v>
      </c>
      <c r="Q1306" t="s">
        <v>31</v>
      </c>
      <c r="R1306">
        <v>4.2</v>
      </c>
      <c r="S1306" t="str">
        <f>IF(Table1[Audit_Score]&gt;3,"Excellent",IF(Table1[Audit_Score]&gt;=2,"Good","Poor"))</f>
        <v>Excellent</v>
      </c>
      <c r="T1306" t="s">
        <v>4104</v>
      </c>
    </row>
    <row r="1307" spans="1:21" x14ac:dyDescent="0.3">
      <c r="A1307" t="s">
        <v>4105</v>
      </c>
      <c r="B1307" t="s">
        <v>4106</v>
      </c>
      <c r="C1307" t="s">
        <v>476</v>
      </c>
      <c r="D1307" t="s">
        <v>58</v>
      </c>
      <c r="E1307" t="s">
        <v>138</v>
      </c>
      <c r="F1307" s="3">
        <v>45560</v>
      </c>
      <c r="G1307" s="3" t="str">
        <f>TEXT(Table1[[#This Row],[Date]],"dddd")</f>
        <v>Wednesday</v>
      </c>
      <c r="H1307" s="3" t="str">
        <f>TEXT(Table1[[#This Row],[Date]],"mmmm")</f>
        <v>September</v>
      </c>
      <c r="I1307" s="3" t="str">
        <f>TEXT(Table1[[#This Row],[Date]],"yyyy")</f>
        <v>2024</v>
      </c>
      <c r="J1307" t="s">
        <v>2746</v>
      </c>
      <c r="K1307">
        <v>39</v>
      </c>
      <c r="L1307">
        <v>162.63999999999999</v>
      </c>
      <c r="M1307">
        <v>6342.96</v>
      </c>
      <c r="O1307" t="s">
        <v>48</v>
      </c>
      <c r="P1307" t="s">
        <v>9528</v>
      </c>
      <c r="Q1307" t="s">
        <v>31</v>
      </c>
      <c r="R1307">
        <v>3</v>
      </c>
      <c r="S1307" t="str">
        <f>IF(Table1[Audit_Score]&gt;3,"Excellent",IF(Table1[Audit_Score]&gt;=2,"Good","Poor"))</f>
        <v>Good</v>
      </c>
      <c r="T1307" t="s">
        <v>4107</v>
      </c>
    </row>
    <row r="1308" spans="1:21" x14ac:dyDescent="0.3">
      <c r="A1308" t="s">
        <v>4108</v>
      </c>
      <c r="B1308" t="s">
        <v>632</v>
      </c>
      <c r="C1308" t="s">
        <v>1162</v>
      </c>
      <c r="D1308" t="s">
        <v>45</v>
      </c>
      <c r="E1308" t="s">
        <v>160</v>
      </c>
      <c r="F1308" s="3">
        <v>45392</v>
      </c>
      <c r="G1308" s="3" t="str">
        <f>TEXT(Table1[[#This Row],[Date]],"dddd")</f>
        <v>Wednesday</v>
      </c>
      <c r="H1308" s="3" t="str">
        <f>TEXT(Table1[[#This Row],[Date]],"mmmm")</f>
        <v>April</v>
      </c>
      <c r="I1308" s="3" t="str">
        <f>TEXT(Table1[[#This Row],[Date]],"yyyy")</f>
        <v>2024</v>
      </c>
      <c r="J1308" t="s">
        <v>2251</v>
      </c>
      <c r="K1308">
        <v>45</v>
      </c>
      <c r="L1308">
        <v>78.7</v>
      </c>
      <c r="M1308">
        <v>3541.5</v>
      </c>
      <c r="O1308" t="s">
        <v>22</v>
      </c>
      <c r="P1308" t="s">
        <v>9528</v>
      </c>
      <c r="Q1308" t="s">
        <v>31</v>
      </c>
      <c r="R1308">
        <v>1.9</v>
      </c>
      <c r="S1308" t="str">
        <f>IF(Table1[Audit_Score]&gt;3,"Excellent",IF(Table1[Audit_Score]&gt;=2,"Good","Poor"))</f>
        <v>Poor</v>
      </c>
      <c r="T1308" t="s">
        <v>4109</v>
      </c>
      <c r="U1308" t="s">
        <v>41</v>
      </c>
    </row>
    <row r="1309" spans="1:21" x14ac:dyDescent="0.3">
      <c r="A1309" t="s">
        <v>4110</v>
      </c>
      <c r="B1309" t="s">
        <v>213</v>
      </c>
      <c r="C1309" t="s">
        <v>1246</v>
      </c>
      <c r="D1309" t="s">
        <v>19</v>
      </c>
      <c r="E1309" t="s">
        <v>187</v>
      </c>
      <c r="F1309" s="3">
        <v>45517</v>
      </c>
      <c r="G1309" s="3" t="str">
        <f>TEXT(Table1[[#This Row],[Date]],"dddd")</f>
        <v>Tuesday</v>
      </c>
      <c r="H1309" s="3" t="str">
        <f>TEXT(Table1[[#This Row],[Date]],"mmmm")</f>
        <v>August</v>
      </c>
      <c r="I1309" s="3" t="str">
        <f>TEXT(Table1[[#This Row],[Date]],"yyyy")</f>
        <v>2024</v>
      </c>
      <c r="J1309" t="s">
        <v>4111</v>
      </c>
      <c r="K1309">
        <v>15</v>
      </c>
      <c r="L1309">
        <v>22.49</v>
      </c>
      <c r="M1309">
        <v>337.35</v>
      </c>
      <c r="O1309" t="s">
        <v>67</v>
      </c>
      <c r="P1309" t="s">
        <v>9528</v>
      </c>
      <c r="Q1309" t="s">
        <v>31</v>
      </c>
      <c r="R1309">
        <v>3.5</v>
      </c>
      <c r="S1309" t="str">
        <f>IF(Table1[Audit_Score]&gt;3,"Excellent",IF(Table1[Audit_Score]&gt;=2,"Good","Poor"))</f>
        <v>Excellent</v>
      </c>
      <c r="T1309" t="s">
        <v>4112</v>
      </c>
      <c r="U1309" t="s">
        <v>41</v>
      </c>
    </row>
    <row r="1310" spans="1:21" x14ac:dyDescent="0.3">
      <c r="A1310" t="s">
        <v>4113</v>
      </c>
      <c r="B1310" t="s">
        <v>152</v>
      </c>
      <c r="C1310" t="s">
        <v>3408</v>
      </c>
      <c r="D1310" t="s">
        <v>19</v>
      </c>
      <c r="E1310" t="s">
        <v>28</v>
      </c>
      <c r="F1310" s="3">
        <v>45609</v>
      </c>
      <c r="G1310" s="3" t="str">
        <f>TEXT(Table1[[#This Row],[Date]],"dddd")</f>
        <v>Wednesday</v>
      </c>
      <c r="H1310" s="3" t="str">
        <f>TEXT(Table1[[#This Row],[Date]],"mmmm")</f>
        <v>November</v>
      </c>
      <c r="I1310" s="3" t="str">
        <f>TEXT(Table1[[#This Row],[Date]],"yyyy")</f>
        <v>2024</v>
      </c>
      <c r="J1310" t="s">
        <v>2558</v>
      </c>
      <c r="K1310">
        <v>0</v>
      </c>
      <c r="L1310">
        <v>54.22</v>
      </c>
      <c r="M1310" s="5">
        <v>0</v>
      </c>
      <c r="N1310" t="s">
        <v>9532</v>
      </c>
      <c r="O1310" t="s">
        <v>48</v>
      </c>
      <c r="P1310" t="s">
        <v>9528</v>
      </c>
      <c r="Q1310" t="s">
        <v>31</v>
      </c>
      <c r="R1310">
        <v>2.2000000000000002</v>
      </c>
      <c r="S1310" t="str">
        <f>IF(Table1[Audit_Score]&gt;3,"Excellent",IF(Table1[Audit_Score]&gt;=2,"Good","Poor"))</f>
        <v>Good</v>
      </c>
      <c r="T1310" t="s">
        <v>4114</v>
      </c>
      <c r="U1310" t="s">
        <v>41</v>
      </c>
    </row>
    <row r="1311" spans="1:21" x14ac:dyDescent="0.3">
      <c r="A1311" t="s">
        <v>4115</v>
      </c>
      <c r="B1311" t="s">
        <v>90</v>
      </c>
      <c r="C1311" t="s">
        <v>1327</v>
      </c>
      <c r="D1311" t="s">
        <v>19</v>
      </c>
      <c r="E1311" t="s">
        <v>187</v>
      </c>
      <c r="F1311" s="3">
        <v>45876</v>
      </c>
      <c r="G1311" s="3" t="str">
        <f>TEXT(Table1[[#This Row],[Date]],"dddd")</f>
        <v>Thursday</v>
      </c>
      <c r="H1311" s="3" t="str">
        <f>TEXT(Table1[[#This Row],[Date]],"mmmm")</f>
        <v>August</v>
      </c>
      <c r="I1311" s="3" t="str">
        <f>TEXT(Table1[[#This Row],[Date]],"yyyy")</f>
        <v>2025</v>
      </c>
      <c r="J1311" t="s">
        <v>4116</v>
      </c>
      <c r="K1311">
        <v>15</v>
      </c>
      <c r="L1311">
        <v>193.23</v>
      </c>
      <c r="M1311">
        <v>2898.45</v>
      </c>
      <c r="O1311" t="s">
        <v>39</v>
      </c>
      <c r="P1311" t="s">
        <v>9529</v>
      </c>
      <c r="Q1311" t="s">
        <v>23</v>
      </c>
      <c r="R1311">
        <v>1.5</v>
      </c>
      <c r="S1311" t="str">
        <f>IF(Table1[Audit_Score]&gt;3,"Excellent",IF(Table1[Audit_Score]&gt;=2,"Good","Poor"))</f>
        <v>Poor</v>
      </c>
      <c r="T1311" t="s">
        <v>4117</v>
      </c>
      <c r="U1311" t="s">
        <v>41</v>
      </c>
    </row>
    <row r="1312" spans="1:21" x14ac:dyDescent="0.3">
      <c r="A1312" t="s">
        <v>4118</v>
      </c>
      <c r="B1312" t="s">
        <v>402</v>
      </c>
      <c r="C1312" t="s">
        <v>536</v>
      </c>
      <c r="D1312" t="s">
        <v>19</v>
      </c>
      <c r="E1312" t="s">
        <v>198</v>
      </c>
      <c r="F1312" s="3">
        <v>45531</v>
      </c>
      <c r="G1312" s="3" t="str">
        <f>TEXT(Table1[[#This Row],[Date]],"dddd")</f>
        <v>Tuesday</v>
      </c>
      <c r="H1312" s="3" t="str">
        <f>TEXT(Table1[[#This Row],[Date]],"mmmm")</f>
        <v>August</v>
      </c>
      <c r="I1312" s="3" t="str">
        <f>TEXT(Table1[[#This Row],[Date]],"yyyy")</f>
        <v>2024</v>
      </c>
      <c r="J1312" t="s">
        <v>4119</v>
      </c>
      <c r="K1312">
        <v>44</v>
      </c>
      <c r="L1312">
        <v>129.15</v>
      </c>
      <c r="M1312">
        <v>5682.6</v>
      </c>
      <c r="O1312" t="s">
        <v>67</v>
      </c>
      <c r="P1312" t="s">
        <v>9528</v>
      </c>
      <c r="Q1312" t="s">
        <v>87</v>
      </c>
      <c r="R1312">
        <v>2.5</v>
      </c>
      <c r="S1312" t="str">
        <f>IF(Table1[Audit_Score]&gt;3,"Excellent",IF(Table1[Audit_Score]&gt;=2,"Good","Poor"))</f>
        <v>Good</v>
      </c>
      <c r="T1312" t="s">
        <v>4120</v>
      </c>
    </row>
    <row r="1313" spans="1:21" x14ac:dyDescent="0.3">
      <c r="A1313" t="s">
        <v>4121</v>
      </c>
      <c r="B1313" t="s">
        <v>2333</v>
      </c>
      <c r="C1313" t="s">
        <v>2767</v>
      </c>
      <c r="D1313" t="s">
        <v>36</v>
      </c>
      <c r="E1313" t="s">
        <v>72</v>
      </c>
      <c r="F1313" s="3">
        <v>45707</v>
      </c>
      <c r="G1313" s="3" t="str">
        <f>TEXT(Table1[[#This Row],[Date]],"dddd")</f>
        <v>Wednesday</v>
      </c>
      <c r="H1313" s="3" t="str">
        <f>TEXT(Table1[[#This Row],[Date]],"mmmm")</f>
        <v>February</v>
      </c>
      <c r="I1313" s="3" t="str">
        <f>TEXT(Table1[[#This Row],[Date]],"yyyy")</f>
        <v>2025</v>
      </c>
      <c r="J1313" t="s">
        <v>2834</v>
      </c>
      <c r="K1313">
        <v>16</v>
      </c>
      <c r="L1313">
        <v>250.15</v>
      </c>
      <c r="M1313">
        <v>4002.4</v>
      </c>
      <c r="O1313" t="s">
        <v>48</v>
      </c>
      <c r="P1313" t="s">
        <v>9529</v>
      </c>
      <c r="Q1313" t="s">
        <v>23</v>
      </c>
      <c r="R1313">
        <v>4.3</v>
      </c>
      <c r="S1313" t="str">
        <f>IF(Table1[Audit_Score]&gt;3,"Excellent",IF(Table1[Audit_Score]&gt;=2,"Good","Poor"))</f>
        <v>Excellent</v>
      </c>
      <c r="T1313" t="s">
        <v>4122</v>
      </c>
    </row>
    <row r="1314" spans="1:21" x14ac:dyDescent="0.3">
      <c r="A1314" t="s">
        <v>4123</v>
      </c>
      <c r="B1314" t="s">
        <v>196</v>
      </c>
      <c r="C1314" t="s">
        <v>618</v>
      </c>
      <c r="D1314" t="s">
        <v>78</v>
      </c>
      <c r="E1314" t="s">
        <v>110</v>
      </c>
      <c r="F1314" s="3">
        <v>45920</v>
      </c>
      <c r="G1314" s="3" t="str">
        <f>TEXT(Table1[[#This Row],[Date]],"dddd")</f>
        <v>Saturday</v>
      </c>
      <c r="H1314" s="3" t="str">
        <f>TEXT(Table1[[#This Row],[Date]],"mmmm")</f>
        <v>September</v>
      </c>
      <c r="I1314" s="3" t="str">
        <f>TEXT(Table1[[#This Row],[Date]],"yyyy")</f>
        <v>2025</v>
      </c>
      <c r="J1314" t="s">
        <v>423</v>
      </c>
      <c r="K1314">
        <v>26</v>
      </c>
      <c r="L1314">
        <v>324.8</v>
      </c>
      <c r="M1314">
        <v>8444.7999999999993</v>
      </c>
      <c r="O1314" t="s">
        <v>48</v>
      </c>
      <c r="P1314" t="s">
        <v>9529</v>
      </c>
      <c r="Q1314" t="s">
        <v>31</v>
      </c>
      <c r="R1314">
        <v>1.4</v>
      </c>
      <c r="S1314" t="str">
        <f>IF(Table1[Audit_Score]&gt;3,"Excellent",IF(Table1[Audit_Score]&gt;=2,"Good","Poor"))</f>
        <v>Poor</v>
      </c>
      <c r="T1314" t="s">
        <v>4124</v>
      </c>
    </row>
    <row r="1315" spans="1:21" x14ac:dyDescent="0.3">
      <c r="A1315" t="s">
        <v>4125</v>
      </c>
      <c r="B1315" t="s">
        <v>3194</v>
      </c>
      <c r="C1315" t="s">
        <v>643</v>
      </c>
      <c r="D1315" t="s">
        <v>19</v>
      </c>
      <c r="E1315" t="s">
        <v>20</v>
      </c>
      <c r="F1315" s="3">
        <v>45677</v>
      </c>
      <c r="G1315" s="3" t="str">
        <f>TEXT(Table1[[#This Row],[Date]],"dddd")</f>
        <v>Monday</v>
      </c>
      <c r="H1315" s="3" t="str">
        <f>TEXT(Table1[[#This Row],[Date]],"mmmm")</f>
        <v>January</v>
      </c>
      <c r="I1315" s="3" t="str">
        <f>TEXT(Table1[[#This Row],[Date]],"yyyy")</f>
        <v>2025</v>
      </c>
      <c r="J1315" t="s">
        <v>2451</v>
      </c>
      <c r="K1315">
        <v>19</v>
      </c>
      <c r="L1315">
        <v>66.709999999999994</v>
      </c>
      <c r="M1315">
        <v>1267.49</v>
      </c>
      <c r="O1315" t="s">
        <v>39</v>
      </c>
      <c r="P1315" t="s">
        <v>9529</v>
      </c>
      <c r="Q1315" t="s">
        <v>31</v>
      </c>
      <c r="R1315">
        <v>1.4</v>
      </c>
      <c r="S1315" t="str">
        <f>IF(Table1[Audit_Score]&gt;3,"Excellent",IF(Table1[Audit_Score]&gt;=2,"Good","Poor"))</f>
        <v>Poor</v>
      </c>
      <c r="T1315" t="s">
        <v>4126</v>
      </c>
      <c r="U1315" t="s">
        <v>41</v>
      </c>
    </row>
    <row r="1316" spans="1:21" x14ac:dyDescent="0.3">
      <c r="A1316" t="s">
        <v>4127</v>
      </c>
      <c r="B1316" t="s">
        <v>352</v>
      </c>
      <c r="C1316" t="s">
        <v>1435</v>
      </c>
      <c r="D1316" t="s">
        <v>36</v>
      </c>
      <c r="E1316" t="s">
        <v>72</v>
      </c>
      <c r="F1316" s="3">
        <v>45973</v>
      </c>
      <c r="G1316" s="3" t="str">
        <f>TEXT(Table1[[#This Row],[Date]],"dddd")</f>
        <v>Wednesday</v>
      </c>
      <c r="H1316" s="3" t="str">
        <f>TEXT(Table1[[#This Row],[Date]],"mmmm")</f>
        <v>November</v>
      </c>
      <c r="I1316" s="3" t="str">
        <f>TEXT(Table1[[#This Row],[Date]],"yyyy")</f>
        <v>2025</v>
      </c>
      <c r="J1316" t="s">
        <v>4128</v>
      </c>
      <c r="K1316">
        <v>4</v>
      </c>
      <c r="L1316">
        <v>36.19</v>
      </c>
      <c r="M1316">
        <v>144.76</v>
      </c>
      <c r="O1316" t="s">
        <v>39</v>
      </c>
      <c r="P1316" t="s">
        <v>9528</v>
      </c>
      <c r="Q1316" t="s">
        <v>31</v>
      </c>
      <c r="R1316">
        <v>4.4000000000000004</v>
      </c>
      <c r="S1316" t="str">
        <f>IF(Table1[Audit_Score]&gt;3,"Excellent",IF(Table1[Audit_Score]&gt;=2,"Good","Poor"))</f>
        <v>Excellent</v>
      </c>
      <c r="T1316" t="s">
        <v>4129</v>
      </c>
    </row>
    <row r="1317" spans="1:21" x14ac:dyDescent="0.3">
      <c r="A1317" t="s">
        <v>4130</v>
      </c>
      <c r="B1317" t="s">
        <v>310</v>
      </c>
      <c r="C1317" t="s">
        <v>57</v>
      </c>
      <c r="D1317" t="s">
        <v>58</v>
      </c>
      <c r="E1317" t="s">
        <v>59</v>
      </c>
      <c r="F1317" s="3">
        <v>45448</v>
      </c>
      <c r="G1317" s="3" t="str">
        <f>TEXT(Table1[[#This Row],[Date]],"dddd")</f>
        <v>Wednesday</v>
      </c>
      <c r="H1317" s="3" t="str">
        <f>TEXT(Table1[[#This Row],[Date]],"mmmm")</f>
        <v>June</v>
      </c>
      <c r="I1317" s="3" t="str">
        <f>TEXT(Table1[[#This Row],[Date]],"yyyy")</f>
        <v>2024</v>
      </c>
      <c r="J1317" t="s">
        <v>4131</v>
      </c>
      <c r="K1317">
        <v>25</v>
      </c>
      <c r="L1317">
        <v>54.47</v>
      </c>
      <c r="M1317">
        <v>1361.75</v>
      </c>
      <c r="O1317" t="s">
        <v>48</v>
      </c>
      <c r="P1317" t="s">
        <v>9529</v>
      </c>
      <c r="Q1317" t="s">
        <v>31</v>
      </c>
      <c r="R1317">
        <v>4.5999999999999996</v>
      </c>
      <c r="S1317" t="str">
        <f>IF(Table1[Audit_Score]&gt;3,"Excellent",IF(Table1[Audit_Score]&gt;=2,"Good","Poor"))</f>
        <v>Excellent</v>
      </c>
      <c r="T1317" t="s">
        <v>4132</v>
      </c>
    </row>
    <row r="1318" spans="1:21" x14ac:dyDescent="0.3">
      <c r="A1318" t="s">
        <v>4133</v>
      </c>
      <c r="B1318" t="s">
        <v>1876</v>
      </c>
      <c r="C1318" t="s">
        <v>2450</v>
      </c>
      <c r="D1318" t="s">
        <v>78</v>
      </c>
      <c r="E1318" t="s">
        <v>132</v>
      </c>
      <c r="F1318" s="3">
        <v>45911</v>
      </c>
      <c r="G1318" s="3" t="str">
        <f>TEXT(Table1[[#This Row],[Date]],"dddd")</f>
        <v>Thursday</v>
      </c>
      <c r="H1318" s="3" t="str">
        <f>TEXT(Table1[[#This Row],[Date]],"mmmm")</f>
        <v>September</v>
      </c>
      <c r="I1318" s="3" t="str">
        <f>TEXT(Table1[[#This Row],[Date]],"yyyy")</f>
        <v>2025</v>
      </c>
      <c r="J1318" t="s">
        <v>1716</v>
      </c>
      <c r="K1318">
        <v>35</v>
      </c>
      <c r="L1318">
        <v>44.19</v>
      </c>
      <c r="M1318">
        <v>1546.65</v>
      </c>
      <c r="O1318" t="s">
        <v>48</v>
      </c>
      <c r="P1318" t="s">
        <v>9528</v>
      </c>
      <c r="Q1318" t="s">
        <v>31</v>
      </c>
      <c r="R1318">
        <v>1.4</v>
      </c>
      <c r="S1318" t="str">
        <f>IF(Table1[Audit_Score]&gt;3,"Excellent",IF(Table1[Audit_Score]&gt;=2,"Good","Poor"))</f>
        <v>Poor</v>
      </c>
      <c r="T1318" t="s">
        <v>4134</v>
      </c>
    </row>
    <row r="1319" spans="1:21" x14ac:dyDescent="0.3">
      <c r="A1319" t="s">
        <v>4135</v>
      </c>
      <c r="B1319" t="s">
        <v>750</v>
      </c>
      <c r="C1319" t="s">
        <v>264</v>
      </c>
      <c r="D1319" t="s">
        <v>36</v>
      </c>
      <c r="E1319" t="s">
        <v>85</v>
      </c>
      <c r="F1319" s="3">
        <v>45410</v>
      </c>
      <c r="G1319" s="3" t="str">
        <f>TEXT(Table1[[#This Row],[Date]],"dddd")</f>
        <v>Sunday</v>
      </c>
      <c r="H1319" s="3" t="str">
        <f>TEXT(Table1[[#This Row],[Date]],"mmmm")</f>
        <v>April</v>
      </c>
      <c r="I1319" s="3" t="str">
        <f>TEXT(Table1[[#This Row],[Date]],"yyyy")</f>
        <v>2024</v>
      </c>
      <c r="J1319" t="s">
        <v>3113</v>
      </c>
      <c r="K1319">
        <v>43</v>
      </c>
      <c r="L1319">
        <v>114.05</v>
      </c>
      <c r="M1319">
        <v>4904.1499999999996</v>
      </c>
      <c r="O1319" t="s">
        <v>22</v>
      </c>
      <c r="P1319" t="s">
        <v>9529</v>
      </c>
      <c r="Q1319" t="s">
        <v>31</v>
      </c>
      <c r="R1319">
        <v>3</v>
      </c>
      <c r="S1319" t="str">
        <f>IF(Table1[Audit_Score]&gt;3,"Excellent",IF(Table1[Audit_Score]&gt;=2,"Good","Poor"))</f>
        <v>Good</v>
      </c>
      <c r="T1319" t="s">
        <v>4136</v>
      </c>
    </row>
    <row r="1320" spans="1:21" x14ac:dyDescent="0.3">
      <c r="A1320" t="s">
        <v>4137</v>
      </c>
      <c r="B1320" t="s">
        <v>185</v>
      </c>
      <c r="C1320" t="s">
        <v>785</v>
      </c>
      <c r="D1320" t="s">
        <v>19</v>
      </c>
      <c r="E1320" t="s">
        <v>28</v>
      </c>
      <c r="F1320" s="3">
        <v>45634</v>
      </c>
      <c r="G1320" s="3" t="str">
        <f>TEXT(Table1[[#This Row],[Date]],"dddd")</f>
        <v>Sunday</v>
      </c>
      <c r="H1320" s="3" t="str">
        <f>TEXT(Table1[[#This Row],[Date]],"mmmm")</f>
        <v>December</v>
      </c>
      <c r="I1320" s="3" t="str">
        <f>TEXT(Table1[[#This Row],[Date]],"yyyy")</f>
        <v>2024</v>
      </c>
      <c r="J1320" t="s">
        <v>2379</v>
      </c>
      <c r="K1320">
        <v>17</v>
      </c>
      <c r="L1320">
        <v>194.23</v>
      </c>
      <c r="M1320">
        <v>3301.91</v>
      </c>
      <c r="O1320" t="s">
        <v>22</v>
      </c>
      <c r="P1320" t="s">
        <v>9528</v>
      </c>
      <c r="Q1320" t="s">
        <v>31</v>
      </c>
      <c r="R1320">
        <v>3.4</v>
      </c>
      <c r="S1320" t="str">
        <f>IF(Table1[Audit_Score]&gt;3,"Excellent",IF(Table1[Audit_Score]&gt;=2,"Good","Poor"))</f>
        <v>Excellent</v>
      </c>
      <c r="T1320" t="s">
        <v>4138</v>
      </c>
    </row>
    <row r="1321" spans="1:21" x14ac:dyDescent="0.3">
      <c r="A1321" t="s">
        <v>4139</v>
      </c>
      <c r="B1321" t="s">
        <v>3654</v>
      </c>
      <c r="C1321" t="s">
        <v>1343</v>
      </c>
      <c r="D1321" t="s">
        <v>45</v>
      </c>
      <c r="E1321" t="s">
        <v>46</v>
      </c>
      <c r="F1321" s="3">
        <v>45591</v>
      </c>
      <c r="G1321" s="3" t="str">
        <f>TEXT(Table1[[#This Row],[Date]],"dddd")</f>
        <v>Saturday</v>
      </c>
      <c r="H1321" s="3" t="str">
        <f>TEXT(Table1[[#This Row],[Date]],"mmmm")</f>
        <v>October</v>
      </c>
      <c r="I1321" s="3" t="str">
        <f>TEXT(Table1[[#This Row],[Date]],"yyyy")</f>
        <v>2024</v>
      </c>
      <c r="J1321" t="s">
        <v>2968</v>
      </c>
      <c r="K1321">
        <v>19</v>
      </c>
      <c r="L1321">
        <v>58.38</v>
      </c>
      <c r="M1321">
        <v>1109.22</v>
      </c>
      <c r="O1321" t="s">
        <v>105</v>
      </c>
      <c r="P1321" t="s">
        <v>9529</v>
      </c>
      <c r="Q1321" t="s">
        <v>31</v>
      </c>
      <c r="R1321">
        <v>4.0999999999999996</v>
      </c>
      <c r="S1321" t="str">
        <f>IF(Table1[Audit_Score]&gt;3,"Excellent",IF(Table1[Audit_Score]&gt;=2,"Good","Poor"))</f>
        <v>Excellent</v>
      </c>
      <c r="T1321" t="s">
        <v>4140</v>
      </c>
      <c r="U1321" t="s">
        <v>41</v>
      </c>
    </row>
    <row r="1322" spans="1:21" x14ac:dyDescent="0.3">
      <c r="A1322" t="s">
        <v>4141</v>
      </c>
      <c r="B1322" t="s">
        <v>445</v>
      </c>
      <c r="C1322" t="s">
        <v>2767</v>
      </c>
      <c r="D1322" t="s">
        <v>36</v>
      </c>
      <c r="E1322" t="s">
        <v>72</v>
      </c>
      <c r="F1322" s="3">
        <v>45874</v>
      </c>
      <c r="G1322" s="3" t="str">
        <f>TEXT(Table1[[#This Row],[Date]],"dddd")</f>
        <v>Tuesday</v>
      </c>
      <c r="H1322" s="3" t="str">
        <f>TEXT(Table1[[#This Row],[Date]],"mmmm")</f>
        <v>August</v>
      </c>
      <c r="I1322" s="3" t="str">
        <f>TEXT(Table1[[#This Row],[Date]],"yyyy")</f>
        <v>2025</v>
      </c>
      <c r="J1322" t="s">
        <v>1354</v>
      </c>
      <c r="K1322">
        <v>24</v>
      </c>
      <c r="L1322">
        <v>193.99</v>
      </c>
      <c r="M1322">
        <v>4655.76</v>
      </c>
      <c r="O1322" t="s">
        <v>48</v>
      </c>
      <c r="P1322" t="s">
        <v>9529</v>
      </c>
      <c r="Q1322" t="s">
        <v>31</v>
      </c>
      <c r="R1322">
        <v>3.9</v>
      </c>
      <c r="S1322" t="str">
        <f>IF(Table1[Audit_Score]&gt;3,"Excellent",IF(Table1[Audit_Score]&gt;=2,"Good","Poor"))</f>
        <v>Excellent</v>
      </c>
      <c r="T1322" t="s">
        <v>4142</v>
      </c>
    </row>
    <row r="1323" spans="1:21" x14ac:dyDescent="0.3">
      <c r="A1323" t="s">
        <v>4143</v>
      </c>
      <c r="B1323" t="s">
        <v>982</v>
      </c>
      <c r="C1323" t="s">
        <v>895</v>
      </c>
      <c r="D1323" t="s">
        <v>19</v>
      </c>
      <c r="E1323" t="s">
        <v>187</v>
      </c>
      <c r="F1323" s="3">
        <v>45337</v>
      </c>
      <c r="G1323" s="3" t="str">
        <f>TEXT(Table1[[#This Row],[Date]],"dddd")</f>
        <v>Thursday</v>
      </c>
      <c r="H1323" s="3" t="str">
        <f>TEXT(Table1[[#This Row],[Date]],"mmmm")</f>
        <v>February</v>
      </c>
      <c r="I1323" s="3" t="str">
        <f>TEXT(Table1[[#This Row],[Date]],"yyyy")</f>
        <v>2024</v>
      </c>
      <c r="J1323" t="s">
        <v>4144</v>
      </c>
      <c r="K1323">
        <v>30</v>
      </c>
      <c r="L1323">
        <v>48.43</v>
      </c>
      <c r="M1323">
        <v>1452.9</v>
      </c>
      <c r="O1323" t="s">
        <v>39</v>
      </c>
      <c r="P1323" t="s">
        <v>9529</v>
      </c>
      <c r="Q1323" t="s">
        <v>31</v>
      </c>
      <c r="R1323">
        <v>2.1</v>
      </c>
      <c r="S1323" t="str">
        <f>IF(Table1[Audit_Score]&gt;3,"Excellent",IF(Table1[Audit_Score]&gt;=2,"Good","Poor"))</f>
        <v>Good</v>
      </c>
      <c r="T1323" t="s">
        <v>4145</v>
      </c>
    </row>
    <row r="1324" spans="1:21" x14ac:dyDescent="0.3">
      <c r="A1324" t="s">
        <v>4146</v>
      </c>
      <c r="B1324" t="s">
        <v>963</v>
      </c>
      <c r="C1324" t="s">
        <v>329</v>
      </c>
      <c r="D1324" t="s">
        <v>58</v>
      </c>
      <c r="E1324" t="s">
        <v>181</v>
      </c>
      <c r="F1324" s="3">
        <v>45726</v>
      </c>
      <c r="G1324" s="3" t="str">
        <f>TEXT(Table1[[#This Row],[Date]],"dddd")</f>
        <v>Monday</v>
      </c>
      <c r="H1324" s="3" t="str">
        <f>TEXT(Table1[[#This Row],[Date]],"mmmm")</f>
        <v>March</v>
      </c>
      <c r="I1324" s="3" t="str">
        <f>TEXT(Table1[[#This Row],[Date]],"yyyy")</f>
        <v>2025</v>
      </c>
      <c r="J1324" t="s">
        <v>4147</v>
      </c>
      <c r="K1324">
        <v>1</v>
      </c>
      <c r="L1324">
        <v>105.65</v>
      </c>
      <c r="M1324">
        <v>105.65</v>
      </c>
      <c r="O1324" t="s">
        <v>105</v>
      </c>
      <c r="P1324" t="s">
        <v>9528</v>
      </c>
      <c r="Q1324" t="s">
        <v>31</v>
      </c>
      <c r="R1324">
        <v>1.1000000000000001</v>
      </c>
      <c r="S1324" t="str">
        <f>IF(Table1[Audit_Score]&gt;3,"Excellent",IF(Table1[Audit_Score]&gt;=2,"Good","Poor"))</f>
        <v>Poor</v>
      </c>
      <c r="T1324" t="s">
        <v>4148</v>
      </c>
    </row>
    <row r="1325" spans="1:21" x14ac:dyDescent="0.3">
      <c r="A1325" t="s">
        <v>4149</v>
      </c>
      <c r="B1325" t="s">
        <v>549</v>
      </c>
      <c r="C1325" t="s">
        <v>2507</v>
      </c>
      <c r="D1325" t="s">
        <v>36</v>
      </c>
      <c r="E1325" t="s">
        <v>72</v>
      </c>
      <c r="F1325" s="3">
        <v>45920</v>
      </c>
      <c r="G1325" s="3" t="str">
        <f>TEXT(Table1[[#This Row],[Date]],"dddd")</f>
        <v>Saturday</v>
      </c>
      <c r="H1325" s="3" t="str">
        <f>TEXT(Table1[[#This Row],[Date]],"mmmm")</f>
        <v>September</v>
      </c>
      <c r="I1325" s="3" t="str">
        <f>TEXT(Table1[[#This Row],[Date]],"yyyy")</f>
        <v>2025</v>
      </c>
      <c r="J1325" t="s">
        <v>2233</v>
      </c>
      <c r="K1325">
        <v>41</v>
      </c>
      <c r="L1325">
        <v>249.46</v>
      </c>
      <c r="M1325">
        <v>10227.86</v>
      </c>
      <c r="O1325" t="s">
        <v>39</v>
      </c>
      <c r="P1325" t="s">
        <v>9528</v>
      </c>
      <c r="Q1325" t="s">
        <v>31</v>
      </c>
      <c r="R1325">
        <v>3.3</v>
      </c>
      <c r="S1325" t="str">
        <f>IF(Table1[Audit_Score]&gt;3,"Excellent",IF(Table1[Audit_Score]&gt;=2,"Good","Poor"))</f>
        <v>Excellent</v>
      </c>
      <c r="T1325" t="s">
        <v>4150</v>
      </c>
    </row>
    <row r="1326" spans="1:21" x14ac:dyDescent="0.3">
      <c r="A1326" t="s">
        <v>4151</v>
      </c>
      <c r="B1326" t="s">
        <v>1855</v>
      </c>
      <c r="C1326" t="s">
        <v>1343</v>
      </c>
      <c r="D1326" t="s">
        <v>45</v>
      </c>
      <c r="E1326" t="s">
        <v>46</v>
      </c>
      <c r="F1326" s="3">
        <v>45588</v>
      </c>
      <c r="G1326" s="3" t="str">
        <f>TEXT(Table1[[#This Row],[Date]],"dddd")</f>
        <v>Wednesday</v>
      </c>
      <c r="H1326" s="3" t="str">
        <f>TEXT(Table1[[#This Row],[Date]],"mmmm")</f>
        <v>October</v>
      </c>
      <c r="I1326" s="3" t="str">
        <f>TEXT(Table1[[#This Row],[Date]],"yyyy")</f>
        <v>2024</v>
      </c>
      <c r="J1326" t="s">
        <v>3191</v>
      </c>
      <c r="K1326">
        <v>29</v>
      </c>
      <c r="L1326">
        <v>297.08</v>
      </c>
      <c r="M1326">
        <v>8615.32</v>
      </c>
      <c r="O1326" t="s">
        <v>48</v>
      </c>
      <c r="P1326" t="s">
        <v>9529</v>
      </c>
      <c r="Q1326" t="s">
        <v>31</v>
      </c>
      <c r="R1326">
        <v>3.7</v>
      </c>
      <c r="S1326" t="str">
        <f>IF(Table1[Audit_Score]&gt;3,"Excellent",IF(Table1[Audit_Score]&gt;=2,"Good","Poor"))</f>
        <v>Excellent</v>
      </c>
      <c r="T1326" t="s">
        <v>4152</v>
      </c>
    </row>
    <row r="1327" spans="1:21" x14ac:dyDescent="0.3">
      <c r="A1327" t="s">
        <v>4153</v>
      </c>
      <c r="B1327" t="s">
        <v>361</v>
      </c>
      <c r="C1327" t="s">
        <v>170</v>
      </c>
      <c r="D1327" t="s">
        <v>45</v>
      </c>
      <c r="E1327" t="s">
        <v>116</v>
      </c>
      <c r="F1327" s="3">
        <v>45599</v>
      </c>
      <c r="G1327" s="3" t="str">
        <f>TEXT(Table1[[#This Row],[Date]],"dddd")</f>
        <v>Sunday</v>
      </c>
      <c r="H1327" s="3" t="str">
        <f>TEXT(Table1[[#This Row],[Date]],"mmmm")</f>
        <v>November</v>
      </c>
      <c r="I1327" s="3" t="str">
        <f>TEXT(Table1[[#This Row],[Date]],"yyyy")</f>
        <v>2024</v>
      </c>
      <c r="J1327" t="s">
        <v>2587</v>
      </c>
      <c r="K1327">
        <v>41</v>
      </c>
      <c r="L1327">
        <v>153.43</v>
      </c>
      <c r="M1327">
        <v>6290.63</v>
      </c>
      <c r="O1327" t="s">
        <v>67</v>
      </c>
      <c r="P1327" t="s">
        <v>9529</v>
      </c>
      <c r="Q1327" t="s">
        <v>31</v>
      </c>
      <c r="R1327">
        <v>4.0999999999999996</v>
      </c>
      <c r="S1327" t="str">
        <f>IF(Table1[Audit_Score]&gt;3,"Excellent",IF(Table1[Audit_Score]&gt;=2,"Good","Poor"))</f>
        <v>Excellent</v>
      </c>
      <c r="T1327" t="s">
        <v>4154</v>
      </c>
    </row>
    <row r="1328" spans="1:21" x14ac:dyDescent="0.3">
      <c r="A1328" t="s">
        <v>4155</v>
      </c>
      <c r="B1328" t="s">
        <v>1310</v>
      </c>
      <c r="C1328" t="s">
        <v>27</v>
      </c>
      <c r="D1328" t="s">
        <v>19</v>
      </c>
      <c r="E1328" t="s">
        <v>28</v>
      </c>
      <c r="F1328" s="3">
        <v>45417</v>
      </c>
      <c r="G1328" s="3" t="str">
        <f>TEXT(Table1[[#This Row],[Date]],"dddd")</f>
        <v>Sunday</v>
      </c>
      <c r="H1328" s="3" t="str">
        <f>TEXT(Table1[[#This Row],[Date]],"mmmm")</f>
        <v>May</v>
      </c>
      <c r="I1328" s="3" t="str">
        <f>TEXT(Table1[[#This Row],[Date]],"yyyy")</f>
        <v>2024</v>
      </c>
      <c r="J1328" t="s">
        <v>4156</v>
      </c>
      <c r="K1328">
        <v>38</v>
      </c>
      <c r="L1328">
        <v>306.62</v>
      </c>
      <c r="M1328">
        <v>11651.56</v>
      </c>
      <c r="O1328" t="s">
        <v>22</v>
      </c>
      <c r="P1328" t="s">
        <v>9529</v>
      </c>
      <c r="Q1328" t="s">
        <v>31</v>
      </c>
      <c r="R1328">
        <v>1.8</v>
      </c>
      <c r="S1328" t="str">
        <f>IF(Table1[Audit_Score]&gt;3,"Excellent",IF(Table1[Audit_Score]&gt;=2,"Good","Poor"))</f>
        <v>Poor</v>
      </c>
      <c r="T1328" t="s">
        <v>4157</v>
      </c>
    </row>
    <row r="1329" spans="1:21" x14ac:dyDescent="0.3">
      <c r="A1329" t="s">
        <v>4158</v>
      </c>
      <c r="B1329" t="s">
        <v>108</v>
      </c>
      <c r="C1329" t="s">
        <v>506</v>
      </c>
      <c r="D1329" t="s">
        <v>78</v>
      </c>
      <c r="E1329" t="s">
        <v>79</v>
      </c>
      <c r="F1329" s="3">
        <v>45875</v>
      </c>
      <c r="G1329" s="3" t="str">
        <f>TEXT(Table1[[#This Row],[Date]],"dddd")</f>
        <v>Wednesday</v>
      </c>
      <c r="H1329" s="3" t="str">
        <f>TEXT(Table1[[#This Row],[Date]],"mmmm")</f>
        <v>August</v>
      </c>
      <c r="I1329" s="3" t="str">
        <f>TEXT(Table1[[#This Row],[Date]],"yyyy")</f>
        <v>2025</v>
      </c>
      <c r="J1329" t="s">
        <v>1171</v>
      </c>
      <c r="K1329">
        <v>7</v>
      </c>
      <c r="L1329">
        <v>6.64</v>
      </c>
      <c r="M1329">
        <v>46.48</v>
      </c>
      <c r="O1329" t="s">
        <v>67</v>
      </c>
      <c r="P1329" t="s">
        <v>9528</v>
      </c>
      <c r="Q1329" t="s">
        <v>31</v>
      </c>
      <c r="R1329">
        <v>3.7</v>
      </c>
      <c r="S1329" t="str">
        <f>IF(Table1[Audit_Score]&gt;3,"Excellent",IF(Table1[Audit_Score]&gt;=2,"Good","Poor"))</f>
        <v>Excellent</v>
      </c>
      <c r="T1329" t="s">
        <v>4159</v>
      </c>
    </row>
    <row r="1330" spans="1:21" x14ac:dyDescent="0.3">
      <c r="A1330" t="s">
        <v>4160</v>
      </c>
      <c r="B1330" t="s">
        <v>527</v>
      </c>
      <c r="C1330" t="s">
        <v>701</v>
      </c>
      <c r="D1330" t="s">
        <v>36</v>
      </c>
      <c r="E1330" t="s">
        <v>209</v>
      </c>
      <c r="F1330" s="3">
        <v>45838</v>
      </c>
      <c r="G1330" s="3" t="str">
        <f>TEXT(Table1[[#This Row],[Date]],"dddd")</f>
        <v>Monday</v>
      </c>
      <c r="H1330" s="3" t="str">
        <f>TEXT(Table1[[#This Row],[Date]],"mmmm")</f>
        <v>June</v>
      </c>
      <c r="I1330" s="3" t="str">
        <f>TEXT(Table1[[#This Row],[Date]],"yyyy")</f>
        <v>2025</v>
      </c>
      <c r="J1330" t="s">
        <v>1695</v>
      </c>
      <c r="K1330">
        <v>48</v>
      </c>
      <c r="L1330">
        <v>19.25</v>
      </c>
      <c r="M1330">
        <v>924</v>
      </c>
      <c r="O1330" t="s">
        <v>67</v>
      </c>
      <c r="P1330" t="s">
        <v>9529</v>
      </c>
      <c r="Q1330" t="s">
        <v>31</v>
      </c>
      <c r="R1330">
        <v>3.8</v>
      </c>
      <c r="S1330" t="str">
        <f>IF(Table1[Audit_Score]&gt;3,"Excellent",IF(Table1[Audit_Score]&gt;=2,"Good","Poor"))</f>
        <v>Excellent</v>
      </c>
      <c r="T1330" t="s">
        <v>4161</v>
      </c>
    </row>
    <row r="1331" spans="1:21" x14ac:dyDescent="0.3">
      <c r="A1331" t="s">
        <v>4162</v>
      </c>
      <c r="B1331" t="s">
        <v>1829</v>
      </c>
      <c r="C1331" t="s">
        <v>432</v>
      </c>
      <c r="D1331" t="s">
        <v>36</v>
      </c>
      <c r="E1331" t="s">
        <v>209</v>
      </c>
      <c r="F1331" s="3">
        <v>45589</v>
      </c>
      <c r="G1331" s="3" t="str">
        <f>TEXT(Table1[[#This Row],[Date]],"dddd")</f>
        <v>Thursday</v>
      </c>
      <c r="H1331" s="3" t="str">
        <f>TEXT(Table1[[#This Row],[Date]],"mmmm")</f>
        <v>October</v>
      </c>
      <c r="I1331" s="3" t="str">
        <f>TEXT(Table1[[#This Row],[Date]],"yyyy")</f>
        <v>2024</v>
      </c>
      <c r="J1331" t="s">
        <v>4128</v>
      </c>
      <c r="K1331">
        <v>49</v>
      </c>
      <c r="L1331">
        <v>36.19</v>
      </c>
      <c r="M1331">
        <v>1773.31</v>
      </c>
      <c r="O1331" t="s">
        <v>105</v>
      </c>
      <c r="P1331" t="s">
        <v>9529</v>
      </c>
      <c r="Q1331" t="s">
        <v>31</v>
      </c>
      <c r="R1331">
        <v>1.3</v>
      </c>
      <c r="S1331" t="str">
        <f>IF(Table1[Audit_Score]&gt;3,"Excellent",IF(Table1[Audit_Score]&gt;=2,"Good","Poor"))</f>
        <v>Poor</v>
      </c>
      <c r="T1331" t="s">
        <v>4163</v>
      </c>
    </row>
    <row r="1332" spans="1:21" x14ac:dyDescent="0.3">
      <c r="A1332" t="s">
        <v>4164</v>
      </c>
      <c r="B1332" t="s">
        <v>834</v>
      </c>
      <c r="C1332" t="s">
        <v>1684</v>
      </c>
      <c r="D1332" t="s">
        <v>36</v>
      </c>
      <c r="E1332" t="s">
        <v>37</v>
      </c>
      <c r="F1332" s="3">
        <v>45625</v>
      </c>
      <c r="G1332" s="3" t="str">
        <f>TEXT(Table1[[#This Row],[Date]],"dddd")</f>
        <v>Friday</v>
      </c>
      <c r="H1332" s="3" t="str">
        <f>TEXT(Table1[[#This Row],[Date]],"mmmm")</f>
        <v>November</v>
      </c>
      <c r="I1332" s="3" t="str">
        <f>TEXT(Table1[[#This Row],[Date]],"yyyy")</f>
        <v>2024</v>
      </c>
      <c r="J1332" t="s">
        <v>2512</v>
      </c>
      <c r="K1332">
        <v>14</v>
      </c>
      <c r="L1332">
        <v>276.27999999999997</v>
      </c>
      <c r="M1332">
        <v>3867.92</v>
      </c>
      <c r="O1332" t="s">
        <v>30</v>
      </c>
      <c r="P1332" t="s">
        <v>9528</v>
      </c>
      <c r="Q1332" t="s">
        <v>31</v>
      </c>
      <c r="R1332">
        <v>2.5</v>
      </c>
      <c r="S1332" t="str">
        <f>IF(Table1[Audit_Score]&gt;3,"Excellent",IF(Table1[Audit_Score]&gt;=2,"Good","Poor"))</f>
        <v>Good</v>
      </c>
      <c r="T1332" t="s">
        <v>4165</v>
      </c>
    </row>
    <row r="1333" spans="1:21" x14ac:dyDescent="0.3">
      <c r="A1333" t="s">
        <v>4166</v>
      </c>
      <c r="B1333" t="s">
        <v>599</v>
      </c>
      <c r="C1333" t="s">
        <v>670</v>
      </c>
      <c r="D1333" t="s">
        <v>19</v>
      </c>
      <c r="E1333" t="s">
        <v>28</v>
      </c>
      <c r="F1333" s="3">
        <v>45699</v>
      </c>
      <c r="G1333" s="3" t="str">
        <f>TEXT(Table1[[#This Row],[Date]],"dddd")</f>
        <v>Tuesday</v>
      </c>
      <c r="H1333" s="3" t="str">
        <f>TEXT(Table1[[#This Row],[Date]],"mmmm")</f>
        <v>February</v>
      </c>
      <c r="I1333" s="3" t="str">
        <f>TEXT(Table1[[#This Row],[Date]],"yyyy")</f>
        <v>2025</v>
      </c>
      <c r="J1333" t="s">
        <v>1019</v>
      </c>
      <c r="K1333">
        <v>8</v>
      </c>
      <c r="L1333">
        <v>71.150000000000006</v>
      </c>
      <c r="M1333">
        <v>569.20000000000005</v>
      </c>
      <c r="O1333" t="s">
        <v>22</v>
      </c>
      <c r="P1333" t="s">
        <v>9528</v>
      </c>
      <c r="Q1333" t="s">
        <v>31</v>
      </c>
      <c r="R1333">
        <v>2.4</v>
      </c>
      <c r="S1333" t="str">
        <f>IF(Table1[Audit_Score]&gt;3,"Excellent",IF(Table1[Audit_Score]&gt;=2,"Good","Poor"))</f>
        <v>Good</v>
      </c>
      <c r="T1333" t="s">
        <v>4167</v>
      </c>
    </row>
    <row r="1334" spans="1:21" x14ac:dyDescent="0.3">
      <c r="A1334" t="s">
        <v>4168</v>
      </c>
      <c r="B1334" t="s">
        <v>510</v>
      </c>
      <c r="C1334" t="s">
        <v>675</v>
      </c>
      <c r="D1334" t="s">
        <v>58</v>
      </c>
      <c r="E1334" t="s">
        <v>244</v>
      </c>
      <c r="F1334" s="3">
        <v>45473</v>
      </c>
      <c r="G1334" s="3" t="str">
        <f>TEXT(Table1[[#This Row],[Date]],"dddd")</f>
        <v>Sunday</v>
      </c>
      <c r="H1334" s="3" t="str">
        <f>TEXT(Table1[[#This Row],[Date]],"mmmm")</f>
        <v>June</v>
      </c>
      <c r="I1334" s="3" t="str">
        <f>TEXT(Table1[[#This Row],[Date]],"yyyy")</f>
        <v>2024</v>
      </c>
      <c r="J1334" t="s">
        <v>916</v>
      </c>
      <c r="K1334">
        <v>12</v>
      </c>
      <c r="L1334">
        <v>357.78</v>
      </c>
      <c r="M1334">
        <v>4293.3599999999997</v>
      </c>
      <c r="O1334" t="s">
        <v>105</v>
      </c>
      <c r="P1334" t="s">
        <v>9529</v>
      </c>
      <c r="Q1334" t="s">
        <v>31</v>
      </c>
      <c r="R1334">
        <v>4</v>
      </c>
      <c r="S1334" t="str">
        <f>IF(Table1[Audit_Score]&gt;3,"Excellent",IF(Table1[Audit_Score]&gt;=2,"Good","Poor"))</f>
        <v>Excellent</v>
      </c>
      <c r="T1334" t="s">
        <v>4169</v>
      </c>
    </row>
    <row r="1335" spans="1:21" x14ac:dyDescent="0.3">
      <c r="A1335" t="s">
        <v>4170</v>
      </c>
      <c r="B1335" t="s">
        <v>1213</v>
      </c>
      <c r="C1335" t="s">
        <v>967</v>
      </c>
      <c r="D1335" t="s">
        <v>19</v>
      </c>
      <c r="E1335" t="s">
        <v>187</v>
      </c>
      <c r="F1335" s="3">
        <v>45435</v>
      </c>
      <c r="G1335" s="3" t="str">
        <f>TEXT(Table1[[#This Row],[Date]],"dddd")</f>
        <v>Thursday</v>
      </c>
      <c r="H1335" s="3" t="str">
        <f>TEXT(Table1[[#This Row],[Date]],"mmmm")</f>
        <v>May</v>
      </c>
      <c r="I1335" s="3" t="str">
        <f>TEXT(Table1[[#This Row],[Date]],"yyyy")</f>
        <v>2024</v>
      </c>
      <c r="J1335" t="s">
        <v>4171</v>
      </c>
      <c r="K1335">
        <v>17</v>
      </c>
      <c r="L1335">
        <v>39.31</v>
      </c>
      <c r="M1335">
        <v>668.27</v>
      </c>
      <c r="O1335" t="s">
        <v>105</v>
      </c>
      <c r="P1335" t="s">
        <v>9528</v>
      </c>
      <c r="Q1335" t="s">
        <v>31</v>
      </c>
      <c r="R1335">
        <v>1.2</v>
      </c>
      <c r="S1335" t="str">
        <f>IF(Table1[Audit_Score]&gt;3,"Excellent",IF(Table1[Audit_Score]&gt;=2,"Good","Poor"))</f>
        <v>Poor</v>
      </c>
      <c r="T1335" t="s">
        <v>4172</v>
      </c>
    </row>
    <row r="1336" spans="1:21" x14ac:dyDescent="0.3">
      <c r="A1336" t="s">
        <v>4173</v>
      </c>
      <c r="B1336" t="s">
        <v>152</v>
      </c>
      <c r="C1336" t="s">
        <v>214</v>
      </c>
      <c r="D1336" t="s">
        <v>19</v>
      </c>
      <c r="E1336" t="s">
        <v>28</v>
      </c>
      <c r="F1336" s="3">
        <v>45742</v>
      </c>
      <c r="G1336" s="3" t="str">
        <f>TEXT(Table1[[#This Row],[Date]],"dddd")</f>
        <v>Wednesday</v>
      </c>
      <c r="H1336" s="3" t="str">
        <f>TEXT(Table1[[#This Row],[Date]],"mmmm")</f>
        <v>March</v>
      </c>
      <c r="I1336" s="3" t="str">
        <f>TEXT(Table1[[#This Row],[Date]],"yyyy")</f>
        <v>2025</v>
      </c>
      <c r="J1336" t="s">
        <v>2454</v>
      </c>
      <c r="K1336">
        <v>13</v>
      </c>
      <c r="L1336">
        <v>44.03</v>
      </c>
      <c r="M1336">
        <v>572.39</v>
      </c>
      <c r="O1336" t="s">
        <v>39</v>
      </c>
      <c r="P1336" t="s">
        <v>9528</v>
      </c>
      <c r="Q1336" t="s">
        <v>31</v>
      </c>
      <c r="R1336">
        <v>4.9000000000000004</v>
      </c>
      <c r="S1336" t="str">
        <f>IF(Table1[Audit_Score]&gt;3,"Excellent",IF(Table1[Audit_Score]&gt;=2,"Good","Poor"))</f>
        <v>Excellent</v>
      </c>
      <c r="T1336" t="s">
        <v>4174</v>
      </c>
      <c r="U1336" t="s">
        <v>41</v>
      </c>
    </row>
    <row r="1337" spans="1:21" x14ac:dyDescent="0.3">
      <c r="A1337" t="s">
        <v>4175</v>
      </c>
      <c r="B1337" t="s">
        <v>834</v>
      </c>
      <c r="C1337" t="s">
        <v>290</v>
      </c>
      <c r="D1337" t="s">
        <v>36</v>
      </c>
      <c r="E1337" t="s">
        <v>198</v>
      </c>
      <c r="F1337" s="3">
        <v>45532</v>
      </c>
      <c r="G1337" s="3" t="str">
        <f>TEXT(Table1[[#This Row],[Date]],"dddd")</f>
        <v>Wednesday</v>
      </c>
      <c r="H1337" s="3" t="str">
        <f>TEXT(Table1[[#This Row],[Date]],"mmmm")</f>
        <v>August</v>
      </c>
      <c r="I1337" s="3" t="str">
        <f>TEXT(Table1[[#This Row],[Date]],"yyyy")</f>
        <v>2024</v>
      </c>
      <c r="J1337" t="s">
        <v>4176</v>
      </c>
      <c r="K1337">
        <v>21</v>
      </c>
      <c r="L1337">
        <v>322.82</v>
      </c>
      <c r="M1337">
        <v>6779.22</v>
      </c>
      <c r="O1337" t="s">
        <v>67</v>
      </c>
      <c r="P1337" t="s">
        <v>9528</v>
      </c>
      <c r="Q1337" t="s">
        <v>23</v>
      </c>
      <c r="R1337">
        <v>2.8</v>
      </c>
      <c r="S1337" t="str">
        <f>IF(Table1[Audit_Score]&gt;3,"Excellent",IF(Table1[Audit_Score]&gt;=2,"Good","Poor"))</f>
        <v>Good</v>
      </c>
      <c r="T1337" t="s">
        <v>4177</v>
      </c>
    </row>
    <row r="1338" spans="1:21" x14ac:dyDescent="0.3">
      <c r="A1338" t="s">
        <v>4178</v>
      </c>
      <c r="B1338" t="s">
        <v>1108</v>
      </c>
      <c r="C1338" t="s">
        <v>1177</v>
      </c>
      <c r="D1338" t="s">
        <v>19</v>
      </c>
      <c r="E1338" t="s">
        <v>198</v>
      </c>
      <c r="F1338" s="3">
        <v>45413</v>
      </c>
      <c r="G1338" s="3" t="str">
        <f>TEXT(Table1[[#This Row],[Date]],"dddd")</f>
        <v>Wednesday</v>
      </c>
      <c r="H1338" s="3" t="str">
        <f>TEXT(Table1[[#This Row],[Date]],"mmmm")</f>
        <v>May</v>
      </c>
      <c r="I1338" s="3" t="str">
        <f>TEXT(Table1[[#This Row],[Date]],"yyyy")</f>
        <v>2024</v>
      </c>
      <c r="J1338" t="s">
        <v>4179</v>
      </c>
      <c r="K1338">
        <v>10</v>
      </c>
      <c r="L1338">
        <v>276.89</v>
      </c>
      <c r="M1338">
        <v>2768.9</v>
      </c>
      <c r="O1338" t="s">
        <v>39</v>
      </c>
      <c r="P1338" t="s">
        <v>9528</v>
      </c>
      <c r="Q1338" t="s">
        <v>31</v>
      </c>
      <c r="R1338">
        <v>2.1</v>
      </c>
      <c r="S1338" t="str">
        <f>IF(Table1[Audit_Score]&gt;3,"Excellent",IF(Table1[Audit_Score]&gt;=2,"Good","Poor"))</f>
        <v>Good</v>
      </c>
      <c r="T1338" t="s">
        <v>4180</v>
      </c>
    </row>
    <row r="1339" spans="1:21" x14ac:dyDescent="0.3">
      <c r="A1339" t="s">
        <v>4181</v>
      </c>
      <c r="B1339" t="s">
        <v>1226</v>
      </c>
      <c r="C1339" t="s">
        <v>1569</v>
      </c>
      <c r="D1339" t="s">
        <v>19</v>
      </c>
      <c r="E1339" t="s">
        <v>20</v>
      </c>
      <c r="F1339" s="3">
        <v>45960</v>
      </c>
      <c r="G1339" s="3" t="str">
        <f>TEXT(Table1[[#This Row],[Date]],"dddd")</f>
        <v>Thursday</v>
      </c>
      <c r="H1339" s="3" t="str">
        <f>TEXT(Table1[[#This Row],[Date]],"mmmm")</f>
        <v>October</v>
      </c>
      <c r="I1339" s="3" t="str">
        <f>TEXT(Table1[[#This Row],[Date]],"yyyy")</f>
        <v>2025</v>
      </c>
      <c r="J1339" t="s">
        <v>4182</v>
      </c>
      <c r="K1339">
        <v>14</v>
      </c>
      <c r="L1339">
        <v>309.10000000000002</v>
      </c>
      <c r="M1339">
        <v>4327.3999999999996</v>
      </c>
      <c r="O1339" t="s">
        <v>67</v>
      </c>
      <c r="P1339" t="s">
        <v>9528</v>
      </c>
      <c r="Q1339" t="s">
        <v>87</v>
      </c>
      <c r="R1339">
        <v>3.1</v>
      </c>
      <c r="S1339" t="str">
        <f>IF(Table1[Audit_Score]&gt;3,"Excellent",IF(Table1[Audit_Score]&gt;=2,"Good","Poor"))</f>
        <v>Excellent</v>
      </c>
      <c r="T1339" t="s">
        <v>4183</v>
      </c>
    </row>
    <row r="1340" spans="1:21" x14ac:dyDescent="0.3">
      <c r="A1340" t="s">
        <v>4184</v>
      </c>
      <c r="B1340" t="s">
        <v>1226</v>
      </c>
      <c r="C1340" t="s">
        <v>497</v>
      </c>
      <c r="D1340" t="s">
        <v>19</v>
      </c>
      <c r="E1340" t="s">
        <v>187</v>
      </c>
      <c r="F1340" s="3">
        <v>45559</v>
      </c>
      <c r="G1340" s="3" t="str">
        <f>TEXT(Table1[[#This Row],[Date]],"dddd")</f>
        <v>Tuesday</v>
      </c>
      <c r="H1340" s="3" t="str">
        <f>TEXT(Table1[[#This Row],[Date]],"mmmm")</f>
        <v>September</v>
      </c>
      <c r="I1340" s="3" t="str">
        <f>TEXT(Table1[[#This Row],[Date]],"yyyy")</f>
        <v>2024</v>
      </c>
      <c r="J1340" t="s">
        <v>2018</v>
      </c>
      <c r="K1340">
        <v>21</v>
      </c>
      <c r="L1340">
        <v>302.24</v>
      </c>
      <c r="M1340">
        <v>6347.04</v>
      </c>
      <c r="O1340" t="s">
        <v>105</v>
      </c>
      <c r="P1340" t="s">
        <v>9529</v>
      </c>
      <c r="Q1340" t="s">
        <v>23</v>
      </c>
      <c r="R1340">
        <v>2.5</v>
      </c>
      <c r="S1340" t="str">
        <f>IF(Table1[Audit_Score]&gt;3,"Excellent",IF(Table1[Audit_Score]&gt;=2,"Good","Poor"))</f>
        <v>Good</v>
      </c>
      <c r="T1340" t="s">
        <v>4185</v>
      </c>
    </row>
    <row r="1341" spans="1:21" x14ac:dyDescent="0.3">
      <c r="A1341" t="s">
        <v>4186</v>
      </c>
      <c r="B1341" t="s">
        <v>114</v>
      </c>
      <c r="C1341" t="s">
        <v>2011</v>
      </c>
      <c r="D1341" t="s">
        <v>78</v>
      </c>
      <c r="E1341" t="s">
        <v>132</v>
      </c>
      <c r="F1341" s="3">
        <v>45967</v>
      </c>
      <c r="G1341" s="3" t="str">
        <f>TEXT(Table1[[#This Row],[Date]],"dddd")</f>
        <v>Thursday</v>
      </c>
      <c r="H1341" s="3" t="str">
        <f>TEXT(Table1[[#This Row],[Date]],"mmmm")</f>
        <v>November</v>
      </c>
      <c r="I1341" s="3" t="str">
        <f>TEXT(Table1[[#This Row],[Date]],"yyyy")</f>
        <v>2025</v>
      </c>
      <c r="J1341" t="s">
        <v>204</v>
      </c>
      <c r="K1341">
        <v>20</v>
      </c>
      <c r="L1341">
        <v>222.92</v>
      </c>
      <c r="M1341">
        <v>4458.3999999999996</v>
      </c>
      <c r="O1341" t="s">
        <v>30</v>
      </c>
      <c r="P1341" t="s">
        <v>9528</v>
      </c>
      <c r="Q1341" t="s">
        <v>31</v>
      </c>
      <c r="R1341">
        <v>2.6</v>
      </c>
      <c r="S1341" t="str">
        <f>IF(Table1[Audit_Score]&gt;3,"Excellent",IF(Table1[Audit_Score]&gt;=2,"Good","Poor"))</f>
        <v>Good</v>
      </c>
      <c r="T1341" t="s">
        <v>4187</v>
      </c>
    </row>
    <row r="1342" spans="1:21" x14ac:dyDescent="0.3">
      <c r="A1342" t="s">
        <v>4188</v>
      </c>
      <c r="B1342" t="s">
        <v>294</v>
      </c>
      <c r="C1342" t="s">
        <v>398</v>
      </c>
      <c r="D1342" t="s">
        <v>58</v>
      </c>
      <c r="E1342" t="s">
        <v>154</v>
      </c>
      <c r="F1342" s="3">
        <v>45693</v>
      </c>
      <c r="G1342" s="3" t="str">
        <f>TEXT(Table1[[#This Row],[Date]],"dddd")</f>
        <v>Wednesday</v>
      </c>
      <c r="H1342" s="3" t="str">
        <f>TEXT(Table1[[#This Row],[Date]],"mmmm")</f>
        <v>February</v>
      </c>
      <c r="I1342" s="3" t="str">
        <f>TEXT(Table1[[#This Row],[Date]],"yyyy")</f>
        <v>2025</v>
      </c>
      <c r="J1342" t="s">
        <v>215</v>
      </c>
      <c r="K1342">
        <v>16</v>
      </c>
      <c r="L1342">
        <v>50.23</v>
      </c>
      <c r="M1342">
        <v>803.68</v>
      </c>
      <c r="O1342" t="s">
        <v>105</v>
      </c>
      <c r="P1342" t="s">
        <v>9528</v>
      </c>
      <c r="Q1342" t="s">
        <v>31</v>
      </c>
      <c r="R1342">
        <v>4.5</v>
      </c>
      <c r="S1342" t="str">
        <f>IF(Table1[Audit_Score]&gt;3,"Excellent",IF(Table1[Audit_Score]&gt;=2,"Good","Poor"))</f>
        <v>Excellent</v>
      </c>
      <c r="T1342" t="s">
        <v>4189</v>
      </c>
    </row>
    <row r="1343" spans="1:21" x14ac:dyDescent="0.3">
      <c r="A1343" t="s">
        <v>4190</v>
      </c>
      <c r="B1343" t="s">
        <v>622</v>
      </c>
      <c r="C1343" t="s">
        <v>746</v>
      </c>
      <c r="D1343" t="s">
        <v>19</v>
      </c>
      <c r="E1343" t="s">
        <v>198</v>
      </c>
      <c r="F1343" s="3">
        <v>45936</v>
      </c>
      <c r="G1343" s="3" t="str">
        <f>TEXT(Table1[[#This Row],[Date]],"dddd")</f>
        <v>Monday</v>
      </c>
      <c r="H1343" s="3" t="str">
        <f>TEXT(Table1[[#This Row],[Date]],"mmmm")</f>
        <v>October</v>
      </c>
      <c r="I1343" s="3" t="str">
        <f>TEXT(Table1[[#This Row],[Date]],"yyyy")</f>
        <v>2025</v>
      </c>
      <c r="J1343" t="s">
        <v>3252</v>
      </c>
      <c r="K1343">
        <v>0</v>
      </c>
      <c r="L1343">
        <v>385.5</v>
      </c>
      <c r="M1343">
        <v>14649</v>
      </c>
      <c r="O1343" t="s">
        <v>67</v>
      </c>
      <c r="P1343" t="s">
        <v>9528</v>
      </c>
      <c r="Q1343" t="s">
        <v>31</v>
      </c>
      <c r="R1343">
        <v>4.5</v>
      </c>
      <c r="S1343" t="str">
        <f>IF(Table1[Audit_Score]&gt;3,"Excellent",IF(Table1[Audit_Score]&gt;=2,"Good","Poor"))</f>
        <v>Excellent</v>
      </c>
      <c r="T1343" t="s">
        <v>4191</v>
      </c>
      <c r="U1343" t="s">
        <v>41</v>
      </c>
    </row>
    <row r="1344" spans="1:21" x14ac:dyDescent="0.3">
      <c r="A1344" t="s">
        <v>4192</v>
      </c>
      <c r="B1344" t="s">
        <v>1668</v>
      </c>
      <c r="C1344" t="s">
        <v>3683</v>
      </c>
      <c r="D1344" t="s">
        <v>45</v>
      </c>
      <c r="E1344" t="s">
        <v>65</v>
      </c>
      <c r="F1344" s="3">
        <v>45990</v>
      </c>
      <c r="G1344" s="3" t="str">
        <f>TEXT(Table1[[#This Row],[Date]],"dddd")</f>
        <v>Saturday</v>
      </c>
      <c r="H1344" s="3" t="str">
        <f>TEXT(Table1[[#This Row],[Date]],"mmmm")</f>
        <v>November</v>
      </c>
      <c r="I1344" s="3" t="str">
        <f>TEXT(Table1[[#This Row],[Date]],"yyyy")</f>
        <v>2025</v>
      </c>
      <c r="J1344" t="s">
        <v>4193</v>
      </c>
      <c r="K1344">
        <v>22</v>
      </c>
      <c r="L1344">
        <v>103.42</v>
      </c>
      <c r="M1344">
        <v>2275.2399999999998</v>
      </c>
      <c r="O1344" t="s">
        <v>105</v>
      </c>
      <c r="P1344" t="s">
        <v>9529</v>
      </c>
      <c r="Q1344" t="s">
        <v>31</v>
      </c>
      <c r="R1344">
        <v>3.4</v>
      </c>
      <c r="S1344" t="str">
        <f>IF(Table1[Audit_Score]&gt;3,"Excellent",IF(Table1[Audit_Score]&gt;=2,"Good","Poor"))</f>
        <v>Excellent</v>
      </c>
      <c r="T1344" t="s">
        <v>4194</v>
      </c>
    </row>
    <row r="1345" spans="1:21" x14ac:dyDescent="0.3">
      <c r="A1345" t="s">
        <v>4195</v>
      </c>
      <c r="B1345" t="s">
        <v>2254</v>
      </c>
      <c r="C1345" t="s">
        <v>623</v>
      </c>
      <c r="D1345" t="s">
        <v>19</v>
      </c>
      <c r="E1345" t="s">
        <v>20</v>
      </c>
      <c r="F1345" s="3">
        <v>45764</v>
      </c>
      <c r="G1345" s="3" t="str">
        <f>TEXT(Table1[[#This Row],[Date]],"dddd")</f>
        <v>Thursday</v>
      </c>
      <c r="H1345" s="3" t="str">
        <f>TEXT(Table1[[#This Row],[Date]],"mmmm")</f>
        <v>April</v>
      </c>
      <c r="I1345" s="3" t="str">
        <f>TEXT(Table1[[#This Row],[Date]],"yyyy")</f>
        <v>2025</v>
      </c>
      <c r="J1345" t="s">
        <v>964</v>
      </c>
      <c r="K1345">
        <v>36</v>
      </c>
      <c r="L1345">
        <v>28.14</v>
      </c>
      <c r="M1345">
        <v>1013.04</v>
      </c>
      <c r="O1345" t="s">
        <v>105</v>
      </c>
      <c r="P1345" t="s">
        <v>9528</v>
      </c>
      <c r="Q1345" t="s">
        <v>87</v>
      </c>
      <c r="R1345">
        <v>3.3</v>
      </c>
      <c r="S1345" t="str">
        <f>IF(Table1[Audit_Score]&gt;3,"Excellent",IF(Table1[Audit_Score]&gt;=2,"Good","Poor"))</f>
        <v>Excellent</v>
      </c>
      <c r="T1345" t="s">
        <v>4196</v>
      </c>
    </row>
    <row r="1346" spans="1:21" x14ac:dyDescent="0.3">
      <c r="A1346" t="s">
        <v>4197</v>
      </c>
      <c r="B1346" t="s">
        <v>347</v>
      </c>
      <c r="C1346" t="s">
        <v>1006</v>
      </c>
      <c r="D1346" t="s">
        <v>36</v>
      </c>
      <c r="E1346" t="s">
        <v>198</v>
      </c>
      <c r="F1346" s="3">
        <v>45810</v>
      </c>
      <c r="G1346" s="3" t="str">
        <f>TEXT(Table1[[#This Row],[Date]],"dddd")</f>
        <v>Monday</v>
      </c>
      <c r="H1346" s="3" t="str">
        <f>TEXT(Table1[[#This Row],[Date]],"mmmm")</f>
        <v>June</v>
      </c>
      <c r="I1346" s="3" t="str">
        <f>TEXT(Table1[[#This Row],[Date]],"yyyy")</f>
        <v>2025</v>
      </c>
      <c r="J1346" t="s">
        <v>3754</v>
      </c>
      <c r="K1346">
        <v>28</v>
      </c>
      <c r="L1346">
        <v>51.28</v>
      </c>
      <c r="M1346">
        <v>1435.84</v>
      </c>
      <c r="O1346" t="s">
        <v>39</v>
      </c>
      <c r="P1346" t="s">
        <v>9528</v>
      </c>
      <c r="Q1346" t="s">
        <v>31</v>
      </c>
      <c r="R1346">
        <v>1.2</v>
      </c>
      <c r="S1346" t="str">
        <f>IF(Table1[Audit_Score]&gt;3,"Excellent",IF(Table1[Audit_Score]&gt;=2,"Good","Poor"))</f>
        <v>Poor</v>
      </c>
      <c r="T1346" t="s">
        <v>4198</v>
      </c>
      <c r="U1346" t="s">
        <v>41</v>
      </c>
    </row>
    <row r="1347" spans="1:21" x14ac:dyDescent="0.3">
      <c r="A1347" t="s">
        <v>4199</v>
      </c>
      <c r="B1347" t="s">
        <v>3403</v>
      </c>
      <c r="C1347" t="s">
        <v>1748</v>
      </c>
      <c r="D1347" t="s">
        <v>19</v>
      </c>
      <c r="E1347" t="s">
        <v>20</v>
      </c>
      <c r="F1347" s="3">
        <v>45377</v>
      </c>
      <c r="G1347" s="3" t="str">
        <f>TEXT(Table1[[#This Row],[Date]],"dddd")</f>
        <v>Tuesday</v>
      </c>
      <c r="H1347" s="3" t="str">
        <f>TEXT(Table1[[#This Row],[Date]],"mmmm")</f>
        <v>March</v>
      </c>
      <c r="I1347" s="3" t="str">
        <f>TEXT(Table1[[#This Row],[Date]],"yyyy")</f>
        <v>2024</v>
      </c>
      <c r="J1347" t="s">
        <v>1541</v>
      </c>
      <c r="K1347">
        <v>44</v>
      </c>
      <c r="L1347">
        <v>180.76</v>
      </c>
      <c r="M1347">
        <v>7953.44</v>
      </c>
      <c r="O1347" t="s">
        <v>22</v>
      </c>
      <c r="P1347" t="s">
        <v>9528</v>
      </c>
      <c r="Q1347" t="s">
        <v>31</v>
      </c>
      <c r="R1347">
        <v>2.5</v>
      </c>
      <c r="S1347" t="str">
        <f>IF(Table1[Audit_Score]&gt;3,"Excellent",IF(Table1[Audit_Score]&gt;=2,"Good","Poor"))</f>
        <v>Good</v>
      </c>
      <c r="T1347" t="s">
        <v>4200</v>
      </c>
    </row>
    <row r="1348" spans="1:21" x14ac:dyDescent="0.3">
      <c r="A1348" t="s">
        <v>4201</v>
      </c>
      <c r="B1348" t="s">
        <v>1547</v>
      </c>
      <c r="C1348" t="s">
        <v>398</v>
      </c>
      <c r="D1348" t="s">
        <v>58</v>
      </c>
      <c r="E1348" t="s">
        <v>154</v>
      </c>
      <c r="F1348" s="3">
        <v>45591</v>
      </c>
      <c r="G1348" s="3" t="str">
        <f>TEXT(Table1[[#This Row],[Date]],"dddd")</f>
        <v>Saturday</v>
      </c>
      <c r="H1348" s="3" t="str">
        <f>TEXT(Table1[[#This Row],[Date]],"mmmm")</f>
        <v>October</v>
      </c>
      <c r="I1348" s="3" t="str">
        <f>TEXT(Table1[[#This Row],[Date]],"yyyy")</f>
        <v>2024</v>
      </c>
      <c r="J1348" t="s">
        <v>281</v>
      </c>
      <c r="K1348">
        <v>3</v>
      </c>
      <c r="L1348">
        <v>215.57</v>
      </c>
      <c r="M1348">
        <v>646.71</v>
      </c>
      <c r="O1348" t="s">
        <v>39</v>
      </c>
      <c r="P1348" t="s">
        <v>9529</v>
      </c>
      <c r="Q1348" t="s">
        <v>31</v>
      </c>
      <c r="R1348">
        <v>4.8</v>
      </c>
      <c r="S1348" t="str">
        <f>IF(Table1[Audit_Score]&gt;3,"Excellent",IF(Table1[Audit_Score]&gt;=2,"Good","Poor"))</f>
        <v>Excellent</v>
      </c>
      <c r="T1348" t="s">
        <v>4202</v>
      </c>
    </row>
    <row r="1349" spans="1:21" x14ac:dyDescent="0.3">
      <c r="A1349" t="s">
        <v>4203</v>
      </c>
      <c r="B1349" t="s">
        <v>2823</v>
      </c>
      <c r="C1349" t="s">
        <v>2317</v>
      </c>
      <c r="D1349" t="s">
        <v>58</v>
      </c>
      <c r="E1349" t="s">
        <v>138</v>
      </c>
      <c r="F1349" s="3">
        <v>45633</v>
      </c>
      <c r="G1349" s="3" t="str">
        <f>TEXT(Table1[[#This Row],[Date]],"dddd")</f>
        <v>Saturday</v>
      </c>
      <c r="H1349" s="3" t="str">
        <f>TEXT(Table1[[#This Row],[Date]],"mmmm")</f>
        <v>December</v>
      </c>
      <c r="I1349" s="3" t="str">
        <f>TEXT(Table1[[#This Row],[Date]],"yyyy")</f>
        <v>2024</v>
      </c>
      <c r="J1349" t="s">
        <v>230</v>
      </c>
      <c r="K1349">
        <v>42</v>
      </c>
      <c r="L1349">
        <v>228.16</v>
      </c>
      <c r="M1349">
        <v>9582.7199999999993</v>
      </c>
      <c r="O1349" t="s">
        <v>105</v>
      </c>
      <c r="P1349" t="s">
        <v>9529</v>
      </c>
      <c r="Q1349" t="s">
        <v>23</v>
      </c>
      <c r="R1349">
        <v>4.9000000000000004</v>
      </c>
      <c r="S1349" t="str">
        <f>IF(Table1[Audit_Score]&gt;3,"Excellent",IF(Table1[Audit_Score]&gt;=2,"Good","Poor"))</f>
        <v>Excellent</v>
      </c>
      <c r="T1349" t="s">
        <v>4204</v>
      </c>
      <c r="U1349" t="s">
        <v>41</v>
      </c>
    </row>
    <row r="1350" spans="1:21" x14ac:dyDescent="0.3">
      <c r="A1350" t="s">
        <v>4205</v>
      </c>
      <c r="B1350" t="s">
        <v>2283</v>
      </c>
      <c r="C1350" t="s">
        <v>586</v>
      </c>
      <c r="D1350" t="s">
        <v>36</v>
      </c>
      <c r="E1350" t="s">
        <v>85</v>
      </c>
      <c r="F1350" s="3">
        <v>45852</v>
      </c>
      <c r="G1350" s="3" t="str">
        <f>TEXT(Table1[[#This Row],[Date]],"dddd")</f>
        <v>Monday</v>
      </c>
      <c r="H1350" s="3" t="str">
        <f>TEXT(Table1[[#This Row],[Date]],"mmmm")</f>
        <v>July</v>
      </c>
      <c r="I1350" s="3" t="str">
        <f>TEXT(Table1[[#This Row],[Date]],"yyyy")</f>
        <v>2025</v>
      </c>
      <c r="J1350" t="s">
        <v>799</v>
      </c>
      <c r="K1350">
        <v>19</v>
      </c>
      <c r="L1350">
        <v>102.29</v>
      </c>
      <c r="M1350">
        <v>1943.51</v>
      </c>
      <c r="O1350" t="s">
        <v>39</v>
      </c>
      <c r="P1350" t="s">
        <v>9529</v>
      </c>
      <c r="Q1350" t="s">
        <v>31</v>
      </c>
      <c r="R1350">
        <v>4.8</v>
      </c>
      <c r="S1350" t="str">
        <f>IF(Table1[Audit_Score]&gt;3,"Excellent",IF(Table1[Audit_Score]&gt;=2,"Good","Poor"))</f>
        <v>Excellent</v>
      </c>
      <c r="T1350" t="s">
        <v>4206</v>
      </c>
    </row>
    <row r="1351" spans="1:21" x14ac:dyDescent="0.3">
      <c r="A1351" t="s">
        <v>4207</v>
      </c>
      <c r="B1351" t="s">
        <v>932</v>
      </c>
      <c r="C1351" t="s">
        <v>102</v>
      </c>
      <c r="D1351" t="s">
        <v>78</v>
      </c>
      <c r="E1351" t="s">
        <v>103</v>
      </c>
      <c r="F1351" s="3">
        <v>45803</v>
      </c>
      <c r="G1351" s="3" t="str">
        <f>TEXT(Table1[[#This Row],[Date]],"dddd")</f>
        <v>Monday</v>
      </c>
      <c r="H1351" s="3" t="str">
        <f>TEXT(Table1[[#This Row],[Date]],"mmmm")</f>
        <v>May</v>
      </c>
      <c r="I1351" s="3" t="str">
        <f>TEXT(Table1[[#This Row],[Date]],"yyyy")</f>
        <v>2025</v>
      </c>
      <c r="J1351" t="s">
        <v>1411</v>
      </c>
      <c r="K1351">
        <v>4</v>
      </c>
      <c r="L1351">
        <v>104.28</v>
      </c>
      <c r="M1351">
        <v>417.12</v>
      </c>
      <c r="O1351" t="s">
        <v>48</v>
      </c>
      <c r="P1351" t="s">
        <v>9529</v>
      </c>
      <c r="Q1351" t="s">
        <v>87</v>
      </c>
      <c r="R1351">
        <v>4.7</v>
      </c>
      <c r="S1351" t="str">
        <f>IF(Table1[Audit_Score]&gt;3,"Excellent",IF(Table1[Audit_Score]&gt;=2,"Good","Poor"))</f>
        <v>Excellent</v>
      </c>
      <c r="T1351" t="s">
        <v>4208</v>
      </c>
    </row>
    <row r="1352" spans="1:21" x14ac:dyDescent="0.3">
      <c r="A1352" t="s">
        <v>4209</v>
      </c>
      <c r="B1352" t="s">
        <v>114</v>
      </c>
      <c r="C1352" t="s">
        <v>1768</v>
      </c>
      <c r="D1352" t="s">
        <v>36</v>
      </c>
      <c r="E1352" t="s">
        <v>198</v>
      </c>
      <c r="F1352" s="3">
        <v>45329</v>
      </c>
      <c r="G1352" s="3" t="str">
        <f>TEXT(Table1[[#This Row],[Date]],"dddd")</f>
        <v>Wednesday</v>
      </c>
      <c r="H1352" s="3" t="str">
        <f>TEXT(Table1[[#This Row],[Date]],"mmmm")</f>
        <v>February</v>
      </c>
      <c r="I1352" s="3" t="str">
        <f>TEXT(Table1[[#This Row],[Date]],"yyyy")</f>
        <v>2024</v>
      </c>
      <c r="J1352" t="s">
        <v>1834</v>
      </c>
      <c r="K1352">
        <v>0</v>
      </c>
      <c r="L1352">
        <v>135.86000000000001</v>
      </c>
      <c r="M1352">
        <v>3804.08</v>
      </c>
      <c r="O1352" t="s">
        <v>39</v>
      </c>
      <c r="P1352" t="s">
        <v>9528</v>
      </c>
      <c r="Q1352" t="s">
        <v>31</v>
      </c>
      <c r="R1352">
        <v>4.9000000000000004</v>
      </c>
      <c r="S1352" t="str">
        <f>IF(Table1[Audit_Score]&gt;3,"Excellent",IF(Table1[Audit_Score]&gt;=2,"Good","Poor"))</f>
        <v>Excellent</v>
      </c>
      <c r="T1352" t="s">
        <v>4210</v>
      </c>
    </row>
    <row r="1353" spans="1:21" x14ac:dyDescent="0.3">
      <c r="A1353" t="s">
        <v>4211</v>
      </c>
      <c r="B1353" t="s">
        <v>2873</v>
      </c>
      <c r="C1353" t="s">
        <v>2555</v>
      </c>
      <c r="D1353" t="s">
        <v>36</v>
      </c>
      <c r="E1353" t="s">
        <v>198</v>
      </c>
      <c r="F1353" s="3">
        <v>45449</v>
      </c>
      <c r="G1353" s="3" t="str">
        <f>TEXT(Table1[[#This Row],[Date]],"dddd")</f>
        <v>Thursday</v>
      </c>
      <c r="H1353" s="3" t="str">
        <f>TEXT(Table1[[#This Row],[Date]],"mmmm")</f>
        <v>June</v>
      </c>
      <c r="I1353" s="3" t="str">
        <f>TEXT(Table1[[#This Row],[Date]],"yyyy")</f>
        <v>2024</v>
      </c>
      <c r="J1353" t="s">
        <v>3810</v>
      </c>
      <c r="K1353">
        <v>31</v>
      </c>
      <c r="L1353">
        <v>144.96</v>
      </c>
      <c r="M1353">
        <v>4493.76</v>
      </c>
      <c r="O1353" t="s">
        <v>67</v>
      </c>
      <c r="P1353" t="s">
        <v>9529</v>
      </c>
      <c r="Q1353" t="s">
        <v>23</v>
      </c>
      <c r="R1353">
        <v>1.1000000000000001</v>
      </c>
      <c r="S1353" t="str">
        <f>IF(Table1[Audit_Score]&gt;3,"Excellent",IF(Table1[Audit_Score]&gt;=2,"Good","Poor"))</f>
        <v>Poor</v>
      </c>
      <c r="T1353" t="s">
        <v>4212</v>
      </c>
    </row>
    <row r="1354" spans="1:21" x14ac:dyDescent="0.3">
      <c r="A1354" t="s">
        <v>4213</v>
      </c>
      <c r="B1354" t="s">
        <v>233</v>
      </c>
      <c r="C1354" t="s">
        <v>1327</v>
      </c>
      <c r="D1354" t="s">
        <v>19</v>
      </c>
      <c r="E1354" t="s">
        <v>187</v>
      </c>
      <c r="F1354" s="3">
        <v>45762</v>
      </c>
      <c r="G1354" s="3" t="str">
        <f>TEXT(Table1[[#This Row],[Date]],"dddd")</f>
        <v>Tuesday</v>
      </c>
      <c r="H1354" s="3" t="str">
        <f>TEXT(Table1[[#This Row],[Date]],"mmmm")</f>
        <v>April</v>
      </c>
      <c r="I1354" s="3" t="str">
        <f>TEXT(Table1[[#This Row],[Date]],"yyyy")</f>
        <v>2025</v>
      </c>
      <c r="J1354" t="s">
        <v>916</v>
      </c>
      <c r="K1354">
        <v>43</v>
      </c>
      <c r="L1354">
        <v>357.78</v>
      </c>
      <c r="M1354">
        <v>15384.54</v>
      </c>
      <c r="O1354" t="s">
        <v>30</v>
      </c>
      <c r="P1354" t="s">
        <v>9528</v>
      </c>
      <c r="Q1354" t="s">
        <v>31</v>
      </c>
      <c r="R1354">
        <v>4.0999999999999996</v>
      </c>
      <c r="S1354" t="str">
        <f>IF(Table1[Audit_Score]&gt;3,"Excellent",IF(Table1[Audit_Score]&gt;=2,"Good","Poor"))</f>
        <v>Excellent</v>
      </c>
      <c r="T1354" t="s">
        <v>4214</v>
      </c>
    </row>
    <row r="1355" spans="1:21" x14ac:dyDescent="0.3">
      <c r="A1355" t="s">
        <v>4215</v>
      </c>
      <c r="B1355" t="s">
        <v>1150</v>
      </c>
      <c r="C1355" t="s">
        <v>746</v>
      </c>
      <c r="D1355" t="s">
        <v>19</v>
      </c>
      <c r="E1355" t="s">
        <v>198</v>
      </c>
      <c r="F1355" s="3">
        <v>45325</v>
      </c>
      <c r="G1355" s="3" t="str">
        <f>TEXT(Table1[[#This Row],[Date]],"dddd")</f>
        <v>Saturday</v>
      </c>
      <c r="H1355" s="3" t="str">
        <f>TEXT(Table1[[#This Row],[Date]],"mmmm")</f>
        <v>February</v>
      </c>
      <c r="I1355" s="3" t="str">
        <f>TEXT(Table1[[#This Row],[Date]],"yyyy")</f>
        <v>2024</v>
      </c>
      <c r="J1355" t="s">
        <v>4216</v>
      </c>
      <c r="K1355">
        <v>36</v>
      </c>
      <c r="L1355">
        <v>19.41</v>
      </c>
      <c r="M1355">
        <v>698.76</v>
      </c>
      <c r="O1355" t="s">
        <v>22</v>
      </c>
      <c r="P1355" t="s">
        <v>9528</v>
      </c>
      <c r="Q1355" t="s">
        <v>23</v>
      </c>
      <c r="R1355">
        <v>3.7</v>
      </c>
      <c r="S1355" t="str">
        <f>IF(Table1[Audit_Score]&gt;3,"Excellent",IF(Table1[Audit_Score]&gt;=2,"Good","Poor"))</f>
        <v>Excellent</v>
      </c>
      <c r="T1355" t="s">
        <v>4217</v>
      </c>
      <c r="U1355" t="s">
        <v>41</v>
      </c>
    </row>
    <row r="1356" spans="1:21" x14ac:dyDescent="0.3">
      <c r="A1356" t="s">
        <v>4218</v>
      </c>
      <c r="B1356" t="s">
        <v>1719</v>
      </c>
      <c r="C1356" t="s">
        <v>3171</v>
      </c>
      <c r="D1356" t="s">
        <v>36</v>
      </c>
      <c r="E1356" t="s">
        <v>198</v>
      </c>
      <c r="F1356" s="3">
        <v>45918</v>
      </c>
      <c r="G1356" s="3" t="str">
        <f>TEXT(Table1[[#This Row],[Date]],"dddd")</f>
        <v>Thursday</v>
      </c>
      <c r="H1356" s="3" t="str">
        <f>TEXT(Table1[[#This Row],[Date]],"mmmm")</f>
        <v>September</v>
      </c>
      <c r="I1356" s="3" t="str">
        <f>TEXT(Table1[[#This Row],[Date]],"yyyy")</f>
        <v>2025</v>
      </c>
      <c r="J1356" t="s">
        <v>4219</v>
      </c>
      <c r="K1356">
        <v>12</v>
      </c>
      <c r="L1356">
        <v>300.60000000000002</v>
      </c>
      <c r="M1356">
        <v>3607.2</v>
      </c>
      <c r="O1356" t="s">
        <v>67</v>
      </c>
      <c r="P1356" t="s">
        <v>9529</v>
      </c>
      <c r="Q1356" t="s">
        <v>31</v>
      </c>
      <c r="R1356">
        <v>3.7</v>
      </c>
      <c r="S1356" t="str">
        <f>IF(Table1[Audit_Score]&gt;3,"Excellent",IF(Table1[Audit_Score]&gt;=2,"Good","Poor"))</f>
        <v>Excellent</v>
      </c>
      <c r="T1356" t="s">
        <v>4220</v>
      </c>
      <c r="U1356" t="s">
        <v>41</v>
      </c>
    </row>
    <row r="1357" spans="1:21" x14ac:dyDescent="0.3">
      <c r="A1357" t="s">
        <v>4221</v>
      </c>
      <c r="B1357" t="s">
        <v>480</v>
      </c>
      <c r="C1357" t="s">
        <v>1082</v>
      </c>
      <c r="D1357" t="s">
        <v>45</v>
      </c>
      <c r="E1357" t="s">
        <v>46</v>
      </c>
      <c r="F1357" s="3">
        <v>45522</v>
      </c>
      <c r="G1357" s="3" t="str">
        <f>TEXT(Table1[[#This Row],[Date]],"dddd")</f>
        <v>Sunday</v>
      </c>
      <c r="H1357" s="3" t="str">
        <f>TEXT(Table1[[#This Row],[Date]],"mmmm")</f>
        <v>August</v>
      </c>
      <c r="I1357" s="3" t="str">
        <f>TEXT(Table1[[#This Row],[Date]],"yyyy")</f>
        <v>2024</v>
      </c>
      <c r="J1357" t="s">
        <v>1300</v>
      </c>
      <c r="K1357">
        <v>38</v>
      </c>
      <c r="L1357">
        <v>112.34</v>
      </c>
      <c r="M1357">
        <v>4268.92</v>
      </c>
      <c r="O1357" t="s">
        <v>105</v>
      </c>
      <c r="P1357" t="s">
        <v>9528</v>
      </c>
      <c r="Q1357" t="s">
        <v>31</v>
      </c>
      <c r="R1357">
        <v>2.9</v>
      </c>
      <c r="S1357" t="str">
        <f>IF(Table1[Audit_Score]&gt;3,"Excellent",IF(Table1[Audit_Score]&gt;=2,"Good","Poor"))</f>
        <v>Good</v>
      </c>
      <c r="T1357" t="s">
        <v>4222</v>
      </c>
      <c r="U1357" t="s">
        <v>41</v>
      </c>
    </row>
    <row r="1358" spans="1:21" x14ac:dyDescent="0.3">
      <c r="A1358" t="s">
        <v>4223</v>
      </c>
      <c r="B1358" t="s">
        <v>2036</v>
      </c>
      <c r="C1358" t="s">
        <v>754</v>
      </c>
      <c r="D1358" t="s">
        <v>58</v>
      </c>
      <c r="E1358" t="s">
        <v>244</v>
      </c>
      <c r="F1358" s="3">
        <v>45443</v>
      </c>
      <c r="G1358" s="3" t="str">
        <f>TEXT(Table1[[#This Row],[Date]],"dddd")</f>
        <v>Friday</v>
      </c>
      <c r="H1358" s="3" t="str">
        <f>TEXT(Table1[[#This Row],[Date]],"mmmm")</f>
        <v>May</v>
      </c>
      <c r="I1358" s="3" t="str">
        <f>TEXT(Table1[[#This Row],[Date]],"yyyy")</f>
        <v>2024</v>
      </c>
      <c r="J1358" t="s">
        <v>4224</v>
      </c>
      <c r="K1358">
        <v>46</v>
      </c>
      <c r="L1358">
        <v>61.25</v>
      </c>
      <c r="M1358">
        <v>2817.5</v>
      </c>
      <c r="O1358" t="s">
        <v>22</v>
      </c>
      <c r="P1358" t="s">
        <v>9528</v>
      </c>
      <c r="Q1358" t="s">
        <v>31</v>
      </c>
      <c r="R1358">
        <v>4.7</v>
      </c>
      <c r="S1358" t="str">
        <f>IF(Table1[Audit_Score]&gt;3,"Excellent",IF(Table1[Audit_Score]&gt;=2,"Good","Poor"))</f>
        <v>Excellent</v>
      </c>
      <c r="T1358" t="s">
        <v>4225</v>
      </c>
    </row>
    <row r="1359" spans="1:21" x14ac:dyDescent="0.3">
      <c r="A1359" t="s">
        <v>4226</v>
      </c>
      <c r="B1359" t="s">
        <v>2265</v>
      </c>
      <c r="C1359" t="s">
        <v>2848</v>
      </c>
      <c r="D1359" t="s">
        <v>78</v>
      </c>
      <c r="E1359" t="s">
        <v>122</v>
      </c>
      <c r="F1359" s="3">
        <v>45416</v>
      </c>
      <c r="G1359" s="3" t="str">
        <f>TEXT(Table1[[#This Row],[Date]],"dddd")</f>
        <v>Saturday</v>
      </c>
      <c r="H1359" s="3" t="str">
        <f>TEXT(Table1[[#This Row],[Date]],"mmmm")</f>
        <v>May</v>
      </c>
      <c r="I1359" s="3" t="str">
        <f>TEXT(Table1[[#This Row],[Date]],"yyyy")</f>
        <v>2024</v>
      </c>
      <c r="J1359" t="s">
        <v>4227</v>
      </c>
      <c r="K1359">
        <v>19</v>
      </c>
      <c r="L1359">
        <v>322.63</v>
      </c>
      <c r="M1359">
        <v>6129.97</v>
      </c>
      <c r="O1359" t="s">
        <v>22</v>
      </c>
      <c r="P1359" t="s">
        <v>9529</v>
      </c>
      <c r="Q1359" t="s">
        <v>87</v>
      </c>
      <c r="R1359">
        <v>4.5999999999999996</v>
      </c>
      <c r="S1359" t="str">
        <f>IF(Table1[Audit_Score]&gt;3,"Excellent",IF(Table1[Audit_Score]&gt;=2,"Good","Poor"))</f>
        <v>Excellent</v>
      </c>
      <c r="T1359" t="s">
        <v>4228</v>
      </c>
      <c r="U1359" t="s">
        <v>41</v>
      </c>
    </row>
    <row r="1360" spans="1:21" x14ac:dyDescent="0.3">
      <c r="A1360" t="s">
        <v>4229</v>
      </c>
      <c r="B1360" t="s">
        <v>2775</v>
      </c>
      <c r="C1360" t="s">
        <v>1573</v>
      </c>
      <c r="D1360" t="s">
        <v>19</v>
      </c>
      <c r="E1360" t="s">
        <v>20</v>
      </c>
      <c r="F1360" s="3">
        <v>45859</v>
      </c>
      <c r="G1360" s="3" t="str">
        <f>TEXT(Table1[[#This Row],[Date]],"dddd")</f>
        <v>Monday</v>
      </c>
      <c r="H1360" s="3" t="str">
        <f>TEXT(Table1[[#This Row],[Date]],"mmmm")</f>
        <v>July</v>
      </c>
      <c r="I1360" s="3" t="str">
        <f>TEXT(Table1[[#This Row],[Date]],"yyyy")</f>
        <v>2025</v>
      </c>
      <c r="J1360" t="s">
        <v>139</v>
      </c>
      <c r="K1360">
        <v>49</v>
      </c>
      <c r="L1360">
        <f>VLOOKUP(Field_Sales_Data!J:J,Product_Info!A:H,7,0)</f>
        <v>0</v>
      </c>
      <c r="M1360">
        <v>866.32</v>
      </c>
      <c r="O1360" t="s">
        <v>105</v>
      </c>
      <c r="P1360" t="s">
        <v>9529</v>
      </c>
      <c r="Q1360" t="s">
        <v>31</v>
      </c>
      <c r="R1360">
        <v>2.9</v>
      </c>
      <c r="S1360" t="str">
        <f>IF(Table1[Audit_Score]&gt;3,"Excellent",IF(Table1[Audit_Score]&gt;=2,"Good","Poor"))</f>
        <v>Good</v>
      </c>
      <c r="T1360" t="s">
        <v>4230</v>
      </c>
    </row>
    <row r="1361" spans="1:21" x14ac:dyDescent="0.3">
      <c r="A1361" t="s">
        <v>4231</v>
      </c>
      <c r="B1361" t="s">
        <v>911</v>
      </c>
      <c r="C1361" t="s">
        <v>2198</v>
      </c>
      <c r="D1361" t="str">
        <f>VLOOKUP(Table1[[#This Row],[City]],Store_Info!C:D,2,0)</f>
        <v>Delta</v>
      </c>
      <c r="E1361" t="s">
        <v>244</v>
      </c>
      <c r="F1361" s="3">
        <v>45326</v>
      </c>
      <c r="G1361" s="3" t="str">
        <f>TEXT(Table1[[#This Row],[Date]],"dddd")</f>
        <v>Sunday</v>
      </c>
      <c r="H1361" s="3" t="str">
        <f>TEXT(Table1[[#This Row],[Date]],"mmmm")</f>
        <v>February</v>
      </c>
      <c r="I1361" s="3" t="str">
        <f>TEXT(Table1[[#This Row],[Date]],"yyyy")</f>
        <v>2024</v>
      </c>
      <c r="J1361" t="s">
        <v>4232</v>
      </c>
      <c r="K1361">
        <v>3</v>
      </c>
      <c r="L1361">
        <v>77.16</v>
      </c>
      <c r="M1361">
        <v>231.48</v>
      </c>
      <c r="O1361" t="s">
        <v>48</v>
      </c>
      <c r="P1361" t="s">
        <v>9529</v>
      </c>
      <c r="Q1361" t="s">
        <v>31</v>
      </c>
      <c r="R1361">
        <v>3.9</v>
      </c>
      <c r="S1361" t="str">
        <f>IF(Table1[Audit_Score]&gt;3,"Excellent",IF(Table1[Audit_Score]&gt;=2,"Good","Poor"))</f>
        <v>Excellent</v>
      </c>
      <c r="T1361" t="s">
        <v>4233</v>
      </c>
    </row>
    <row r="1362" spans="1:21" x14ac:dyDescent="0.3">
      <c r="A1362" t="s">
        <v>4234</v>
      </c>
      <c r="B1362" t="s">
        <v>402</v>
      </c>
      <c r="C1362" t="s">
        <v>665</v>
      </c>
      <c r="D1362" t="s">
        <v>36</v>
      </c>
      <c r="E1362" t="s">
        <v>198</v>
      </c>
      <c r="F1362" s="3">
        <v>45491</v>
      </c>
      <c r="G1362" s="3" t="str">
        <f>TEXT(Table1[[#This Row],[Date]],"dddd")</f>
        <v>Thursday</v>
      </c>
      <c r="H1362" s="3" t="str">
        <f>TEXT(Table1[[#This Row],[Date]],"mmmm")</f>
        <v>July</v>
      </c>
      <c r="I1362" s="3" t="str">
        <f>TEXT(Table1[[#This Row],[Date]],"yyyy")</f>
        <v>2024</v>
      </c>
      <c r="J1362" t="s">
        <v>3555</v>
      </c>
      <c r="K1362">
        <v>34</v>
      </c>
      <c r="L1362">
        <v>378.98</v>
      </c>
      <c r="M1362">
        <v>12885.32</v>
      </c>
      <c r="O1362" t="s">
        <v>30</v>
      </c>
      <c r="P1362" t="s">
        <v>9528</v>
      </c>
      <c r="Q1362" t="s">
        <v>87</v>
      </c>
      <c r="R1362">
        <v>3.3</v>
      </c>
      <c r="S1362" t="str">
        <f>IF(Table1[Audit_Score]&gt;3,"Excellent",IF(Table1[Audit_Score]&gt;=2,"Good","Poor"))</f>
        <v>Excellent</v>
      </c>
      <c r="T1362" t="s">
        <v>4235</v>
      </c>
    </row>
    <row r="1363" spans="1:21" x14ac:dyDescent="0.3">
      <c r="A1363" t="s">
        <v>4236</v>
      </c>
      <c r="B1363" t="s">
        <v>2004</v>
      </c>
      <c r="C1363" t="s">
        <v>3152</v>
      </c>
      <c r="D1363" t="s">
        <v>78</v>
      </c>
      <c r="E1363" t="s">
        <v>103</v>
      </c>
      <c r="F1363" s="3">
        <v>45355</v>
      </c>
      <c r="G1363" s="3" t="str">
        <f>TEXT(Table1[[#This Row],[Date]],"dddd")</f>
        <v>Monday</v>
      </c>
      <c r="H1363" s="3" t="str">
        <f>TEXT(Table1[[#This Row],[Date]],"mmmm")</f>
        <v>March</v>
      </c>
      <c r="I1363" s="3" t="str">
        <f>TEXT(Table1[[#This Row],[Date]],"yyyy")</f>
        <v>2024</v>
      </c>
      <c r="J1363" t="s">
        <v>4237</v>
      </c>
      <c r="K1363">
        <v>45</v>
      </c>
      <c r="L1363">
        <v>346.7</v>
      </c>
      <c r="M1363">
        <v>15601.5</v>
      </c>
      <c r="O1363" t="s">
        <v>22</v>
      </c>
      <c r="P1363" t="s">
        <v>9529</v>
      </c>
      <c r="Q1363" t="s">
        <v>31</v>
      </c>
      <c r="R1363">
        <v>2.2000000000000002</v>
      </c>
      <c r="S1363" t="str">
        <f>IF(Table1[Audit_Score]&gt;3,"Excellent",IF(Table1[Audit_Score]&gt;=2,"Good","Poor"))</f>
        <v>Good</v>
      </c>
      <c r="T1363" t="s">
        <v>4238</v>
      </c>
    </row>
    <row r="1364" spans="1:21" x14ac:dyDescent="0.3">
      <c r="A1364" t="s">
        <v>4239</v>
      </c>
      <c r="B1364" t="s">
        <v>3363</v>
      </c>
      <c r="C1364" t="s">
        <v>1235</v>
      </c>
      <c r="D1364" t="s">
        <v>78</v>
      </c>
      <c r="E1364" t="s">
        <v>110</v>
      </c>
      <c r="F1364" s="3">
        <v>45459</v>
      </c>
      <c r="G1364" s="3" t="str">
        <f>TEXT(Table1[[#This Row],[Date]],"dddd")</f>
        <v>Sunday</v>
      </c>
      <c r="H1364" s="3" t="str">
        <f>TEXT(Table1[[#This Row],[Date]],"mmmm")</f>
        <v>June</v>
      </c>
      <c r="I1364" s="3" t="str">
        <f>TEXT(Table1[[#This Row],[Date]],"yyyy")</f>
        <v>2024</v>
      </c>
      <c r="J1364" t="s">
        <v>2936</v>
      </c>
      <c r="K1364">
        <v>35</v>
      </c>
      <c r="L1364">
        <v>125.76</v>
      </c>
      <c r="M1364">
        <v>4401.6000000000004</v>
      </c>
      <c r="O1364" t="s">
        <v>67</v>
      </c>
      <c r="P1364" t="s">
        <v>9528</v>
      </c>
      <c r="Q1364" t="s">
        <v>23</v>
      </c>
      <c r="R1364">
        <v>2.1</v>
      </c>
      <c r="S1364" t="str">
        <f>IF(Table1[Audit_Score]&gt;3,"Excellent",IF(Table1[Audit_Score]&gt;=2,"Good","Poor"))</f>
        <v>Good</v>
      </c>
      <c r="T1364" t="s">
        <v>4240</v>
      </c>
    </row>
    <row r="1365" spans="1:21" x14ac:dyDescent="0.3">
      <c r="A1365" t="s">
        <v>4241</v>
      </c>
      <c r="B1365" t="s">
        <v>1018</v>
      </c>
      <c r="C1365" t="s">
        <v>372</v>
      </c>
      <c r="D1365" t="s">
        <v>78</v>
      </c>
      <c r="E1365" t="s">
        <v>122</v>
      </c>
      <c r="F1365" s="3">
        <v>45637</v>
      </c>
      <c r="G1365" s="3" t="str">
        <f>TEXT(Table1[[#This Row],[Date]],"dddd")</f>
        <v>Wednesday</v>
      </c>
      <c r="H1365" s="3" t="str">
        <f>TEXT(Table1[[#This Row],[Date]],"mmmm")</f>
        <v>December</v>
      </c>
      <c r="I1365" s="3" t="str">
        <f>TEXT(Table1[[#This Row],[Date]],"yyyy")</f>
        <v>2024</v>
      </c>
      <c r="J1365" t="s">
        <v>2186</v>
      </c>
      <c r="K1365">
        <v>48</v>
      </c>
      <c r="L1365">
        <v>178.65</v>
      </c>
      <c r="M1365">
        <v>8575.2000000000007</v>
      </c>
      <c r="O1365" t="s">
        <v>105</v>
      </c>
      <c r="P1365" t="s">
        <v>9528</v>
      </c>
      <c r="Q1365" t="s">
        <v>31</v>
      </c>
      <c r="R1365">
        <v>4.9000000000000004</v>
      </c>
      <c r="S1365" t="str">
        <f>IF(Table1[Audit_Score]&gt;3,"Excellent",IF(Table1[Audit_Score]&gt;=2,"Good","Poor"))</f>
        <v>Excellent</v>
      </c>
      <c r="T1365" t="s">
        <v>4242</v>
      </c>
    </row>
    <row r="1366" spans="1:21" x14ac:dyDescent="0.3">
      <c r="A1366" t="s">
        <v>4243</v>
      </c>
      <c r="B1366" t="s">
        <v>218</v>
      </c>
      <c r="C1366" t="s">
        <v>3527</v>
      </c>
      <c r="D1366" t="s">
        <v>19</v>
      </c>
      <c r="E1366" t="s">
        <v>28</v>
      </c>
      <c r="F1366" s="3">
        <v>45941</v>
      </c>
      <c r="G1366" s="3" t="str">
        <f>TEXT(Table1[[#This Row],[Date]],"dddd")</f>
        <v>Saturday</v>
      </c>
      <c r="H1366" s="3" t="str">
        <f>TEXT(Table1[[#This Row],[Date]],"mmmm")</f>
        <v>October</v>
      </c>
      <c r="I1366" s="3" t="str">
        <f>TEXT(Table1[[#This Row],[Date]],"yyyy")</f>
        <v>2025</v>
      </c>
      <c r="J1366" t="s">
        <v>2174</v>
      </c>
      <c r="K1366">
        <v>16</v>
      </c>
      <c r="L1366">
        <v>322.23</v>
      </c>
      <c r="M1366">
        <v>5155.68</v>
      </c>
      <c r="O1366" t="s">
        <v>48</v>
      </c>
      <c r="P1366" t="s">
        <v>9528</v>
      </c>
      <c r="Q1366" t="s">
        <v>87</v>
      </c>
      <c r="R1366">
        <v>4</v>
      </c>
      <c r="S1366" t="str">
        <f>IF(Table1[Audit_Score]&gt;3,"Excellent",IF(Table1[Audit_Score]&gt;=2,"Good","Poor"))</f>
        <v>Excellent</v>
      </c>
      <c r="T1366" t="s">
        <v>4244</v>
      </c>
      <c r="U1366" t="s">
        <v>41</v>
      </c>
    </row>
    <row r="1367" spans="1:21" x14ac:dyDescent="0.3">
      <c r="A1367" t="s">
        <v>4245</v>
      </c>
      <c r="B1367" t="s">
        <v>1108</v>
      </c>
      <c r="C1367" t="s">
        <v>802</v>
      </c>
      <c r="D1367" t="s">
        <v>19</v>
      </c>
      <c r="E1367" t="s">
        <v>92</v>
      </c>
      <c r="F1367" s="3">
        <v>45966</v>
      </c>
      <c r="G1367" s="3" t="str">
        <f>TEXT(Table1[[#This Row],[Date]],"dddd")</f>
        <v>Wednesday</v>
      </c>
      <c r="H1367" s="3" t="str">
        <f>TEXT(Table1[[#This Row],[Date]],"mmmm")</f>
        <v>November</v>
      </c>
      <c r="I1367" s="3" t="str">
        <f>TEXT(Table1[[#This Row],[Date]],"yyyy")</f>
        <v>2025</v>
      </c>
      <c r="J1367" t="s">
        <v>3318</v>
      </c>
      <c r="K1367">
        <v>29</v>
      </c>
      <c r="L1367">
        <v>229.28</v>
      </c>
      <c r="M1367">
        <v>6649.12</v>
      </c>
      <c r="O1367" t="s">
        <v>30</v>
      </c>
      <c r="P1367" t="s">
        <v>9529</v>
      </c>
      <c r="Q1367" t="s">
        <v>87</v>
      </c>
      <c r="R1367">
        <v>3.3</v>
      </c>
      <c r="S1367" t="str">
        <f>IF(Table1[Audit_Score]&gt;3,"Excellent",IF(Table1[Audit_Score]&gt;=2,"Good","Poor"))</f>
        <v>Excellent</v>
      </c>
      <c r="T1367" t="s">
        <v>4246</v>
      </c>
    </row>
    <row r="1368" spans="1:21" x14ac:dyDescent="0.3">
      <c r="A1368" t="s">
        <v>4247</v>
      </c>
      <c r="B1368" t="s">
        <v>1625</v>
      </c>
      <c r="C1368" t="s">
        <v>2337</v>
      </c>
      <c r="D1368" t="s">
        <v>19</v>
      </c>
      <c r="E1368" t="s">
        <v>92</v>
      </c>
      <c r="F1368" s="3">
        <v>45556</v>
      </c>
      <c r="G1368" s="3" t="str">
        <f>TEXT(Table1[[#This Row],[Date]],"dddd")</f>
        <v>Saturday</v>
      </c>
      <c r="H1368" s="3" t="str">
        <f>TEXT(Table1[[#This Row],[Date]],"mmmm")</f>
        <v>September</v>
      </c>
      <c r="I1368" s="3" t="str">
        <f>TEXT(Table1[[#This Row],[Date]],"yyyy")</f>
        <v>2024</v>
      </c>
      <c r="J1368" t="s">
        <v>4248</v>
      </c>
      <c r="K1368">
        <v>48</v>
      </c>
      <c r="L1368">
        <v>211.18</v>
      </c>
      <c r="M1368">
        <v>10136.64</v>
      </c>
      <c r="O1368" t="s">
        <v>48</v>
      </c>
      <c r="P1368" t="s">
        <v>9529</v>
      </c>
      <c r="Q1368" t="s">
        <v>87</v>
      </c>
      <c r="R1368">
        <v>2.9</v>
      </c>
      <c r="S1368" t="str">
        <f>IF(Table1[Audit_Score]&gt;3,"Excellent",IF(Table1[Audit_Score]&gt;=2,"Good","Poor"))</f>
        <v>Good</v>
      </c>
      <c r="T1368" t="s">
        <v>4249</v>
      </c>
    </row>
    <row r="1369" spans="1:21" x14ac:dyDescent="0.3">
      <c r="A1369" t="s">
        <v>4250</v>
      </c>
      <c r="B1369" t="s">
        <v>544</v>
      </c>
      <c r="C1369" t="s">
        <v>785</v>
      </c>
      <c r="D1369" t="s">
        <v>19</v>
      </c>
      <c r="E1369" t="s">
        <v>28</v>
      </c>
      <c r="F1369" s="3">
        <v>45910</v>
      </c>
      <c r="G1369" s="3" t="str">
        <f>TEXT(Table1[[#This Row],[Date]],"dddd")</f>
        <v>Wednesday</v>
      </c>
      <c r="H1369" s="3" t="str">
        <f>TEXT(Table1[[#This Row],[Date]],"mmmm")</f>
        <v>September</v>
      </c>
      <c r="I1369" s="3" t="str">
        <f>TEXT(Table1[[#This Row],[Date]],"yyyy")</f>
        <v>2025</v>
      </c>
      <c r="J1369" t="s">
        <v>2063</v>
      </c>
      <c r="K1369">
        <v>32</v>
      </c>
      <c r="L1369">
        <v>153.68</v>
      </c>
      <c r="M1369">
        <v>4917.76</v>
      </c>
      <c r="O1369" t="s">
        <v>39</v>
      </c>
      <c r="P1369" t="s">
        <v>9528</v>
      </c>
      <c r="Q1369" t="s">
        <v>31</v>
      </c>
      <c r="R1369">
        <v>2.8</v>
      </c>
      <c r="S1369" t="str">
        <f>IF(Table1[Audit_Score]&gt;3,"Excellent",IF(Table1[Audit_Score]&gt;=2,"Good","Poor"))</f>
        <v>Good</v>
      </c>
      <c r="T1369" t="s">
        <v>4251</v>
      </c>
    </row>
    <row r="1370" spans="1:21" x14ac:dyDescent="0.3">
      <c r="A1370" t="s">
        <v>4252</v>
      </c>
      <c r="B1370" t="s">
        <v>2333</v>
      </c>
      <c r="C1370" t="s">
        <v>2767</v>
      </c>
      <c r="D1370" t="s">
        <v>36</v>
      </c>
      <c r="E1370" t="s">
        <v>72</v>
      </c>
      <c r="F1370" s="3">
        <v>45721</v>
      </c>
      <c r="G1370" s="3" t="str">
        <f>TEXT(Table1[[#This Row],[Date]],"dddd")</f>
        <v>Wednesday</v>
      </c>
      <c r="H1370" s="3" t="str">
        <f>TEXT(Table1[[#This Row],[Date]],"mmmm")</f>
        <v>March</v>
      </c>
      <c r="I1370" s="3" t="str">
        <f>TEXT(Table1[[#This Row],[Date]],"yyyy")</f>
        <v>2025</v>
      </c>
      <c r="J1370" t="s">
        <v>2925</v>
      </c>
      <c r="K1370">
        <v>7</v>
      </c>
      <c r="L1370">
        <v>110.26</v>
      </c>
      <c r="M1370">
        <v>771.82</v>
      </c>
      <c r="O1370" t="s">
        <v>67</v>
      </c>
      <c r="P1370" t="s">
        <v>9528</v>
      </c>
      <c r="Q1370" t="s">
        <v>31</v>
      </c>
      <c r="R1370">
        <v>3.7</v>
      </c>
      <c r="S1370" t="str">
        <f>IF(Table1[Audit_Score]&gt;3,"Excellent",IF(Table1[Audit_Score]&gt;=2,"Good","Poor"))</f>
        <v>Excellent</v>
      </c>
      <c r="T1370" t="s">
        <v>4253</v>
      </c>
      <c r="U1370" t="s">
        <v>41</v>
      </c>
    </row>
    <row r="1371" spans="1:21" x14ac:dyDescent="0.3">
      <c r="A1371" t="s">
        <v>4254</v>
      </c>
      <c r="B1371" t="s">
        <v>603</v>
      </c>
      <c r="C1371" t="s">
        <v>115</v>
      </c>
      <c r="D1371" t="s">
        <v>45</v>
      </c>
      <c r="E1371" t="s">
        <v>116</v>
      </c>
      <c r="F1371" s="3">
        <v>45920</v>
      </c>
      <c r="G1371" s="3" t="str">
        <f>TEXT(Table1[[#This Row],[Date]],"dddd")</f>
        <v>Saturday</v>
      </c>
      <c r="H1371" s="3" t="str">
        <f>TEXT(Table1[[#This Row],[Date]],"mmmm")</f>
        <v>September</v>
      </c>
      <c r="I1371" s="3" t="str">
        <f>TEXT(Table1[[#This Row],[Date]],"yyyy")</f>
        <v>2025</v>
      </c>
      <c r="J1371" t="s">
        <v>1274</v>
      </c>
      <c r="K1371">
        <v>2</v>
      </c>
      <c r="L1371">
        <v>440.64</v>
      </c>
      <c r="M1371">
        <v>881.28</v>
      </c>
      <c r="O1371" t="s">
        <v>22</v>
      </c>
      <c r="P1371" t="s">
        <v>9529</v>
      </c>
      <c r="Q1371" t="s">
        <v>23</v>
      </c>
      <c r="R1371">
        <v>3.4</v>
      </c>
      <c r="S1371" t="str">
        <f>IF(Table1[Audit_Score]&gt;3,"Excellent",IF(Table1[Audit_Score]&gt;=2,"Good","Poor"))</f>
        <v>Excellent</v>
      </c>
      <c r="T1371" t="s">
        <v>4255</v>
      </c>
    </row>
    <row r="1372" spans="1:21" x14ac:dyDescent="0.3">
      <c r="A1372" t="s">
        <v>4256</v>
      </c>
      <c r="B1372" t="s">
        <v>152</v>
      </c>
      <c r="C1372" t="s">
        <v>3687</v>
      </c>
      <c r="D1372" t="s">
        <v>19</v>
      </c>
      <c r="E1372" t="s">
        <v>20</v>
      </c>
      <c r="F1372" s="3">
        <v>45823</v>
      </c>
      <c r="G1372" s="3" t="str">
        <f>TEXT(Table1[[#This Row],[Date]],"dddd")</f>
        <v>Sunday</v>
      </c>
      <c r="H1372" s="3" t="str">
        <f>TEXT(Table1[[#This Row],[Date]],"mmmm")</f>
        <v>June</v>
      </c>
      <c r="I1372" s="3" t="str">
        <f>TEXT(Table1[[#This Row],[Date]],"yyyy")</f>
        <v>2025</v>
      </c>
      <c r="J1372" t="s">
        <v>731</v>
      </c>
      <c r="K1372">
        <v>22</v>
      </c>
      <c r="L1372">
        <v>140.32</v>
      </c>
      <c r="M1372">
        <v>3087.04</v>
      </c>
      <c r="O1372" t="s">
        <v>22</v>
      </c>
      <c r="P1372" t="s">
        <v>9529</v>
      </c>
      <c r="Q1372" t="s">
        <v>31</v>
      </c>
      <c r="R1372">
        <v>1.9</v>
      </c>
      <c r="S1372" t="str">
        <f>IF(Table1[Audit_Score]&gt;3,"Excellent",IF(Table1[Audit_Score]&gt;=2,"Good","Poor"))</f>
        <v>Poor</v>
      </c>
      <c r="T1372" t="s">
        <v>4257</v>
      </c>
    </row>
    <row r="1373" spans="1:21" x14ac:dyDescent="0.3">
      <c r="A1373" t="s">
        <v>4258</v>
      </c>
      <c r="B1373" t="s">
        <v>599</v>
      </c>
      <c r="C1373" t="s">
        <v>975</v>
      </c>
      <c r="D1373" t="s">
        <v>19</v>
      </c>
      <c r="E1373" t="s">
        <v>92</v>
      </c>
      <c r="F1373" s="3">
        <v>45316</v>
      </c>
      <c r="G1373" s="3" t="str">
        <f>TEXT(Table1[[#This Row],[Date]],"dddd")</f>
        <v>Thursday</v>
      </c>
      <c r="H1373" s="3" t="str">
        <f>TEXT(Table1[[#This Row],[Date]],"mmmm")</f>
        <v>January</v>
      </c>
      <c r="I1373" s="3" t="str">
        <f>TEXT(Table1[[#This Row],[Date]],"yyyy")</f>
        <v>2024</v>
      </c>
      <c r="J1373" t="s">
        <v>3816</v>
      </c>
      <c r="K1373">
        <v>21</v>
      </c>
      <c r="L1373">
        <v>19.16</v>
      </c>
      <c r="M1373">
        <v>402.36</v>
      </c>
      <c r="O1373" t="s">
        <v>48</v>
      </c>
      <c r="P1373" t="s">
        <v>9529</v>
      </c>
      <c r="Q1373" t="s">
        <v>31</v>
      </c>
      <c r="R1373">
        <v>2.4</v>
      </c>
      <c r="S1373" t="str">
        <f>IF(Table1[Audit_Score]&gt;3,"Excellent",IF(Table1[Audit_Score]&gt;=2,"Good","Poor"))</f>
        <v>Good</v>
      </c>
      <c r="T1373" t="s">
        <v>4259</v>
      </c>
    </row>
    <row r="1374" spans="1:21" x14ac:dyDescent="0.3">
      <c r="A1374" t="s">
        <v>4260</v>
      </c>
      <c r="B1374" t="s">
        <v>275</v>
      </c>
      <c r="C1374" t="s">
        <v>643</v>
      </c>
      <c r="D1374" t="s">
        <v>19</v>
      </c>
      <c r="E1374" t="s">
        <v>20</v>
      </c>
      <c r="F1374" s="3">
        <v>45846</v>
      </c>
      <c r="G1374" s="3" t="str">
        <f>TEXT(Table1[[#This Row],[Date]],"dddd")</f>
        <v>Tuesday</v>
      </c>
      <c r="H1374" s="3" t="str">
        <f>TEXT(Table1[[#This Row],[Date]],"mmmm")</f>
        <v>July</v>
      </c>
      <c r="I1374" s="3" t="str">
        <f>TEXT(Table1[[#This Row],[Date]],"yyyy")</f>
        <v>2025</v>
      </c>
      <c r="J1374" t="s">
        <v>2070</v>
      </c>
      <c r="K1374">
        <v>7</v>
      </c>
      <c r="L1374">
        <v>246.98</v>
      </c>
      <c r="M1374">
        <v>1728.86</v>
      </c>
      <c r="O1374" t="s">
        <v>39</v>
      </c>
      <c r="P1374" t="s">
        <v>9528</v>
      </c>
      <c r="Q1374" t="s">
        <v>31</v>
      </c>
      <c r="R1374">
        <v>4.5</v>
      </c>
      <c r="S1374" t="str">
        <f>IF(Table1[Audit_Score]&gt;3,"Excellent",IF(Table1[Audit_Score]&gt;=2,"Good","Poor"))</f>
        <v>Excellent</v>
      </c>
      <c r="T1374" t="s">
        <v>4261</v>
      </c>
    </row>
    <row r="1375" spans="1:21" x14ac:dyDescent="0.3">
      <c r="A1375" t="s">
        <v>4262</v>
      </c>
      <c r="B1375" t="s">
        <v>1150</v>
      </c>
      <c r="C1375" t="s">
        <v>696</v>
      </c>
      <c r="D1375" t="s">
        <v>78</v>
      </c>
      <c r="E1375" t="s">
        <v>79</v>
      </c>
      <c r="F1375" s="3">
        <v>45935</v>
      </c>
      <c r="G1375" s="3" t="str">
        <f>TEXT(Table1[[#This Row],[Date]],"dddd")</f>
        <v>Sunday</v>
      </c>
      <c r="H1375" s="3" t="str">
        <f>TEXT(Table1[[#This Row],[Date]],"mmmm")</f>
        <v>October</v>
      </c>
      <c r="I1375" s="3" t="str">
        <f>TEXT(Table1[[#This Row],[Date]],"yyyy")</f>
        <v>2025</v>
      </c>
      <c r="J1375" t="s">
        <v>1411</v>
      </c>
      <c r="K1375">
        <v>33</v>
      </c>
      <c r="L1375">
        <v>104.28</v>
      </c>
      <c r="M1375">
        <v>3441.24</v>
      </c>
      <c r="O1375" t="s">
        <v>67</v>
      </c>
      <c r="P1375" t="s">
        <v>9529</v>
      </c>
      <c r="Q1375" t="s">
        <v>31</v>
      </c>
      <c r="R1375">
        <v>4.5</v>
      </c>
      <c r="S1375" t="str">
        <f>IF(Table1[Audit_Score]&gt;3,"Excellent",IF(Table1[Audit_Score]&gt;=2,"Good","Poor"))</f>
        <v>Excellent</v>
      </c>
      <c r="T1375" t="s">
        <v>4263</v>
      </c>
      <c r="U1375" t="s">
        <v>41</v>
      </c>
    </row>
    <row r="1376" spans="1:21" x14ac:dyDescent="0.3">
      <c r="A1376" t="s">
        <v>4264</v>
      </c>
      <c r="B1376" t="s">
        <v>164</v>
      </c>
      <c r="C1376" t="s">
        <v>1154</v>
      </c>
      <c r="D1376" t="s">
        <v>58</v>
      </c>
      <c r="E1376" t="s">
        <v>181</v>
      </c>
      <c r="F1376" s="3">
        <v>45332</v>
      </c>
      <c r="G1376" s="3" t="str">
        <f>TEXT(Table1[[#This Row],[Date]],"dddd")</f>
        <v>Saturday</v>
      </c>
      <c r="H1376" s="3" t="str">
        <f>TEXT(Table1[[#This Row],[Date]],"mmmm")</f>
        <v>February</v>
      </c>
      <c r="I1376" s="3" t="str">
        <f>TEXT(Table1[[#This Row],[Date]],"yyyy")</f>
        <v>2024</v>
      </c>
      <c r="J1376" t="s">
        <v>111</v>
      </c>
      <c r="K1376">
        <v>44</v>
      </c>
      <c r="L1376">
        <v>130.66</v>
      </c>
      <c r="M1376">
        <v>5749.04</v>
      </c>
      <c r="O1376" t="s">
        <v>105</v>
      </c>
      <c r="P1376" t="s">
        <v>9529</v>
      </c>
      <c r="Q1376" t="s">
        <v>87</v>
      </c>
      <c r="R1376">
        <v>1.6</v>
      </c>
      <c r="S1376" t="str">
        <f>IF(Table1[Audit_Score]&gt;3,"Excellent",IF(Table1[Audit_Score]&gt;=2,"Good","Poor"))</f>
        <v>Poor</v>
      </c>
      <c r="T1376" t="s">
        <v>4265</v>
      </c>
    </row>
    <row r="1377" spans="1:21" x14ac:dyDescent="0.3">
      <c r="A1377" t="s">
        <v>4266</v>
      </c>
      <c r="B1377" t="s">
        <v>642</v>
      </c>
      <c r="C1377" t="s">
        <v>329</v>
      </c>
      <c r="D1377" t="s">
        <v>58</v>
      </c>
      <c r="E1377" t="s">
        <v>181</v>
      </c>
      <c r="F1377" s="3">
        <v>45758</v>
      </c>
      <c r="G1377" s="3" t="str">
        <f>TEXT(Table1[[#This Row],[Date]],"dddd")</f>
        <v>Friday</v>
      </c>
      <c r="H1377" s="3" t="str">
        <f>TEXT(Table1[[#This Row],[Date]],"mmmm")</f>
        <v>April</v>
      </c>
      <c r="I1377" s="3" t="str">
        <f>TEXT(Table1[[#This Row],[Date]],"yyyy")</f>
        <v>2025</v>
      </c>
      <c r="J1377" t="s">
        <v>2700</v>
      </c>
      <c r="K1377">
        <v>49</v>
      </c>
      <c r="L1377">
        <f>VLOOKUP(Field_Sales_Data!J:J,Product_Info!A:H,7,0)</f>
        <v>0</v>
      </c>
      <c r="M1377">
        <v>1673.84</v>
      </c>
      <c r="O1377" t="s">
        <v>22</v>
      </c>
      <c r="P1377" t="s">
        <v>9528</v>
      </c>
      <c r="Q1377" t="s">
        <v>31</v>
      </c>
      <c r="R1377">
        <v>1.4</v>
      </c>
      <c r="S1377" t="str">
        <f>IF(Table1[Audit_Score]&gt;3,"Excellent",IF(Table1[Audit_Score]&gt;=2,"Good","Poor"))</f>
        <v>Poor</v>
      </c>
      <c r="T1377" t="s">
        <v>4267</v>
      </c>
    </row>
    <row r="1378" spans="1:21" x14ac:dyDescent="0.3">
      <c r="A1378" t="s">
        <v>4268</v>
      </c>
      <c r="B1378" t="s">
        <v>2265</v>
      </c>
      <c r="C1378" t="s">
        <v>2544</v>
      </c>
      <c r="D1378" t="s">
        <v>36</v>
      </c>
      <c r="E1378" t="s">
        <v>85</v>
      </c>
      <c r="F1378" s="3">
        <v>45432</v>
      </c>
      <c r="G1378" s="3" t="str">
        <f>TEXT(Table1[[#This Row],[Date]],"dddd")</f>
        <v>Monday</v>
      </c>
      <c r="H1378" s="3" t="str">
        <f>TEXT(Table1[[#This Row],[Date]],"mmmm")</f>
        <v>May</v>
      </c>
      <c r="I1378" s="3" t="str">
        <f>TEXT(Table1[[#This Row],[Date]],"yyyy")</f>
        <v>2024</v>
      </c>
      <c r="J1378" t="s">
        <v>2468</v>
      </c>
      <c r="K1378">
        <v>48</v>
      </c>
      <c r="L1378">
        <v>231.01</v>
      </c>
      <c r="M1378">
        <v>11088.48</v>
      </c>
      <c r="O1378" t="s">
        <v>48</v>
      </c>
      <c r="P1378" t="s">
        <v>9528</v>
      </c>
      <c r="Q1378" t="s">
        <v>31</v>
      </c>
      <c r="R1378">
        <v>2.2999999999999998</v>
      </c>
      <c r="S1378" t="str">
        <f>IF(Table1[Audit_Score]&gt;3,"Excellent",IF(Table1[Audit_Score]&gt;=2,"Good","Poor"))</f>
        <v>Good</v>
      </c>
      <c r="T1378" t="s">
        <v>4269</v>
      </c>
    </row>
    <row r="1379" spans="1:21" x14ac:dyDescent="0.3">
      <c r="A1379" t="s">
        <v>4270</v>
      </c>
      <c r="B1379" t="s">
        <v>459</v>
      </c>
      <c r="C1379" t="s">
        <v>1557</v>
      </c>
      <c r="D1379" t="s">
        <v>45</v>
      </c>
      <c r="E1379" t="s">
        <v>46</v>
      </c>
      <c r="F1379" s="3">
        <v>45603</v>
      </c>
      <c r="G1379" s="3" t="str">
        <f>TEXT(Table1[[#This Row],[Date]],"dddd")</f>
        <v>Thursday</v>
      </c>
      <c r="H1379" s="3" t="str">
        <f>TEXT(Table1[[#This Row],[Date]],"mmmm")</f>
        <v>November</v>
      </c>
      <c r="I1379" s="3" t="str">
        <f>TEXT(Table1[[#This Row],[Date]],"yyyy")</f>
        <v>2024</v>
      </c>
      <c r="J1379" t="s">
        <v>215</v>
      </c>
      <c r="K1379">
        <v>2</v>
      </c>
      <c r="L1379">
        <v>50.23</v>
      </c>
      <c r="M1379">
        <v>100.46</v>
      </c>
      <c r="O1379" t="s">
        <v>39</v>
      </c>
      <c r="P1379" t="s">
        <v>9529</v>
      </c>
      <c r="Q1379" t="s">
        <v>23</v>
      </c>
      <c r="R1379">
        <v>3.6</v>
      </c>
      <c r="S1379" t="str">
        <f>IF(Table1[Audit_Score]&gt;3,"Excellent",IF(Table1[Audit_Score]&gt;=2,"Good","Poor"))</f>
        <v>Excellent</v>
      </c>
      <c r="T1379" t="s">
        <v>4271</v>
      </c>
      <c r="U1379" t="s">
        <v>41</v>
      </c>
    </row>
    <row r="1380" spans="1:21" x14ac:dyDescent="0.3">
      <c r="A1380" t="s">
        <v>4272</v>
      </c>
      <c r="B1380" t="s">
        <v>834</v>
      </c>
      <c r="C1380" t="s">
        <v>2555</v>
      </c>
      <c r="D1380" t="s">
        <v>36</v>
      </c>
      <c r="E1380" t="s">
        <v>198</v>
      </c>
      <c r="F1380" s="3">
        <v>45857</v>
      </c>
      <c r="G1380" s="3" t="str">
        <f>TEXT(Table1[[#This Row],[Date]],"dddd")</f>
        <v>Saturday</v>
      </c>
      <c r="H1380" s="3" t="str">
        <f>TEXT(Table1[[#This Row],[Date]],"mmmm")</f>
        <v>July</v>
      </c>
      <c r="I1380" s="3" t="str">
        <f>TEXT(Table1[[#This Row],[Date]],"yyyy")</f>
        <v>2025</v>
      </c>
      <c r="J1380" t="s">
        <v>4273</v>
      </c>
      <c r="K1380">
        <v>17</v>
      </c>
      <c r="L1380">
        <v>231.18</v>
      </c>
      <c r="M1380">
        <v>3930.06</v>
      </c>
      <c r="O1380" t="s">
        <v>30</v>
      </c>
      <c r="P1380" t="s">
        <v>9528</v>
      </c>
      <c r="Q1380" t="s">
        <v>31</v>
      </c>
      <c r="R1380">
        <v>3.8</v>
      </c>
      <c r="S1380" t="str">
        <f>IF(Table1[Audit_Score]&gt;3,"Excellent",IF(Table1[Audit_Score]&gt;=2,"Good","Poor"))</f>
        <v>Excellent</v>
      </c>
      <c r="T1380" t="s">
        <v>4274</v>
      </c>
    </row>
    <row r="1381" spans="1:21" x14ac:dyDescent="0.3">
      <c r="A1381" t="s">
        <v>4275</v>
      </c>
      <c r="B1381" t="s">
        <v>1099</v>
      </c>
      <c r="C1381" t="s">
        <v>1797</v>
      </c>
      <c r="D1381" t="s">
        <v>19</v>
      </c>
      <c r="E1381" t="s">
        <v>198</v>
      </c>
      <c r="F1381" s="3">
        <v>45661</v>
      </c>
      <c r="G1381" s="3" t="str">
        <f>TEXT(Table1[[#This Row],[Date]],"dddd")</f>
        <v>Saturday</v>
      </c>
      <c r="H1381" s="3" t="str">
        <f>TEXT(Table1[[#This Row],[Date]],"mmmm")</f>
        <v>January</v>
      </c>
      <c r="I1381" s="3" t="str">
        <f>TEXT(Table1[[#This Row],[Date]],"yyyy")</f>
        <v>2025</v>
      </c>
      <c r="J1381" t="s">
        <v>3981</v>
      </c>
      <c r="K1381">
        <v>40</v>
      </c>
      <c r="L1381">
        <v>72.69</v>
      </c>
      <c r="M1381">
        <v>2907.6</v>
      </c>
      <c r="O1381" t="s">
        <v>30</v>
      </c>
      <c r="P1381" t="s">
        <v>9528</v>
      </c>
      <c r="Q1381" t="s">
        <v>31</v>
      </c>
      <c r="R1381">
        <v>3.9</v>
      </c>
      <c r="S1381" t="str">
        <f>IF(Table1[Audit_Score]&gt;3,"Excellent",IF(Table1[Audit_Score]&gt;=2,"Good","Poor"))</f>
        <v>Excellent</v>
      </c>
      <c r="T1381" t="s">
        <v>4276</v>
      </c>
    </row>
    <row r="1382" spans="1:21" x14ac:dyDescent="0.3">
      <c r="A1382" t="s">
        <v>4277</v>
      </c>
      <c r="B1382" t="s">
        <v>549</v>
      </c>
      <c r="C1382" t="s">
        <v>1193</v>
      </c>
      <c r="D1382" t="s">
        <v>45</v>
      </c>
      <c r="E1382" t="s">
        <v>65</v>
      </c>
      <c r="F1382" s="3">
        <v>45685</v>
      </c>
      <c r="G1382" s="3" t="str">
        <f>TEXT(Table1[[#This Row],[Date]],"dddd")</f>
        <v>Tuesday</v>
      </c>
      <c r="H1382" s="3" t="str">
        <f>TEXT(Table1[[#This Row],[Date]],"mmmm")</f>
        <v>January</v>
      </c>
      <c r="I1382" s="3" t="str">
        <f>TEXT(Table1[[#This Row],[Date]],"yyyy")</f>
        <v>2025</v>
      </c>
      <c r="J1382" t="s">
        <v>210</v>
      </c>
      <c r="K1382">
        <v>33</v>
      </c>
      <c r="L1382">
        <v>198.4</v>
      </c>
      <c r="M1382">
        <v>6547.2</v>
      </c>
      <c r="O1382" t="s">
        <v>67</v>
      </c>
      <c r="P1382" t="s">
        <v>9528</v>
      </c>
      <c r="Q1382" t="s">
        <v>31</v>
      </c>
      <c r="R1382">
        <v>3.8</v>
      </c>
      <c r="S1382" t="str">
        <f>IF(Table1[Audit_Score]&gt;3,"Excellent",IF(Table1[Audit_Score]&gt;=2,"Good","Poor"))</f>
        <v>Excellent</v>
      </c>
      <c r="T1382" t="s">
        <v>4278</v>
      </c>
      <c r="U1382" t="s">
        <v>41</v>
      </c>
    </row>
    <row r="1383" spans="1:21" x14ac:dyDescent="0.3">
      <c r="A1383" t="s">
        <v>4279</v>
      </c>
      <c r="B1383" t="s">
        <v>617</v>
      </c>
      <c r="C1383" t="s">
        <v>929</v>
      </c>
      <c r="D1383" t="s">
        <v>45</v>
      </c>
      <c r="E1383" t="s">
        <v>46</v>
      </c>
      <c r="F1383" s="3">
        <v>45428</v>
      </c>
      <c r="G1383" s="3" t="str">
        <f>TEXT(Table1[[#This Row],[Date]],"dddd")</f>
        <v>Thursday</v>
      </c>
      <c r="H1383" s="3" t="str">
        <f>TEXT(Table1[[#This Row],[Date]],"mmmm")</f>
        <v>May</v>
      </c>
      <c r="I1383" s="3" t="str">
        <f>TEXT(Table1[[#This Row],[Date]],"yyyy")</f>
        <v>2024</v>
      </c>
      <c r="J1383" t="s">
        <v>3948</v>
      </c>
      <c r="K1383">
        <v>27</v>
      </c>
      <c r="L1383">
        <v>419.86</v>
      </c>
      <c r="M1383">
        <v>11336.22</v>
      </c>
      <c r="O1383" t="s">
        <v>30</v>
      </c>
      <c r="P1383" t="s">
        <v>9529</v>
      </c>
      <c r="Q1383" t="s">
        <v>31</v>
      </c>
      <c r="R1383">
        <v>1.2</v>
      </c>
      <c r="S1383" t="str">
        <f>IF(Table1[Audit_Score]&gt;3,"Excellent",IF(Table1[Audit_Score]&gt;=2,"Good","Poor"))</f>
        <v>Poor</v>
      </c>
      <c r="T1383" t="s">
        <v>4280</v>
      </c>
    </row>
    <row r="1384" spans="1:21" x14ac:dyDescent="0.3">
      <c r="A1384" t="s">
        <v>4281</v>
      </c>
      <c r="B1384" t="s">
        <v>1665</v>
      </c>
      <c r="C1384" t="s">
        <v>1177</v>
      </c>
      <c r="D1384" t="s">
        <v>19</v>
      </c>
      <c r="E1384" t="s">
        <v>198</v>
      </c>
      <c r="F1384" s="3">
        <v>45503</v>
      </c>
      <c r="G1384" s="3" t="str">
        <f>TEXT(Table1[[#This Row],[Date]],"dddd")</f>
        <v>Tuesday</v>
      </c>
      <c r="H1384" s="3" t="str">
        <f>TEXT(Table1[[#This Row],[Date]],"mmmm")</f>
        <v>July</v>
      </c>
      <c r="I1384" s="3" t="str">
        <f>TEXT(Table1[[#This Row],[Date]],"yyyy")</f>
        <v>2024</v>
      </c>
      <c r="J1384" t="s">
        <v>2122</v>
      </c>
      <c r="K1384">
        <v>16</v>
      </c>
      <c r="L1384">
        <v>269.43</v>
      </c>
      <c r="M1384">
        <v>4310.88</v>
      </c>
      <c r="O1384" t="s">
        <v>30</v>
      </c>
      <c r="P1384" t="s">
        <v>9528</v>
      </c>
      <c r="Q1384" t="s">
        <v>87</v>
      </c>
      <c r="R1384">
        <v>4.2</v>
      </c>
      <c r="S1384" t="str">
        <f>IF(Table1[Audit_Score]&gt;3,"Excellent",IF(Table1[Audit_Score]&gt;=2,"Good","Poor"))</f>
        <v>Excellent</v>
      </c>
      <c r="T1384" t="s">
        <v>4282</v>
      </c>
      <c r="U1384" t="s">
        <v>41</v>
      </c>
    </row>
    <row r="1385" spans="1:21" x14ac:dyDescent="0.3">
      <c r="A1385" t="s">
        <v>4283</v>
      </c>
      <c r="B1385" t="s">
        <v>454</v>
      </c>
      <c r="C1385" t="s">
        <v>582</v>
      </c>
      <c r="D1385" t="s">
        <v>58</v>
      </c>
      <c r="E1385" t="s">
        <v>59</v>
      </c>
      <c r="F1385" s="3">
        <v>45935</v>
      </c>
      <c r="G1385" s="3" t="str">
        <f>TEXT(Table1[[#This Row],[Date]],"dddd")</f>
        <v>Sunday</v>
      </c>
      <c r="H1385" s="3" t="str">
        <f>TEXT(Table1[[#This Row],[Date]],"mmmm")</f>
        <v>October</v>
      </c>
      <c r="I1385" s="3" t="str">
        <f>TEXT(Table1[[#This Row],[Date]],"yyyy")</f>
        <v>2025</v>
      </c>
      <c r="J1385" t="s">
        <v>4284</v>
      </c>
      <c r="K1385">
        <v>15</v>
      </c>
      <c r="L1385">
        <v>287.58999999999997</v>
      </c>
      <c r="M1385">
        <v>4313.8500000000004</v>
      </c>
      <c r="O1385" t="s">
        <v>67</v>
      </c>
      <c r="P1385" t="s">
        <v>9529</v>
      </c>
      <c r="Q1385" t="s">
        <v>87</v>
      </c>
      <c r="R1385">
        <v>4.2</v>
      </c>
      <c r="S1385" t="str">
        <f>IF(Table1[Audit_Score]&gt;3,"Excellent",IF(Table1[Audit_Score]&gt;=2,"Good","Poor"))</f>
        <v>Excellent</v>
      </c>
      <c r="T1385" t="s">
        <v>4285</v>
      </c>
    </row>
    <row r="1386" spans="1:21" x14ac:dyDescent="0.3">
      <c r="A1386" t="s">
        <v>4286</v>
      </c>
      <c r="B1386" t="s">
        <v>660</v>
      </c>
      <c r="C1386" t="s">
        <v>1649</v>
      </c>
      <c r="D1386" t="s">
        <v>36</v>
      </c>
      <c r="E1386" t="s">
        <v>37</v>
      </c>
      <c r="F1386" s="3">
        <v>45796</v>
      </c>
      <c r="G1386" s="3" t="str">
        <f>TEXT(Table1[[#This Row],[Date]],"dddd")</f>
        <v>Monday</v>
      </c>
      <c r="H1386" s="3" t="str">
        <f>TEXT(Table1[[#This Row],[Date]],"mmmm")</f>
        <v>May</v>
      </c>
      <c r="I1386" s="3" t="str">
        <f>TEXT(Table1[[#This Row],[Date]],"yyyy")</f>
        <v>2025</v>
      </c>
      <c r="J1386" t="s">
        <v>4287</v>
      </c>
      <c r="K1386">
        <v>17</v>
      </c>
      <c r="L1386">
        <v>307.57</v>
      </c>
      <c r="M1386">
        <v>5228.6899999999996</v>
      </c>
      <c r="O1386" t="s">
        <v>39</v>
      </c>
      <c r="P1386" t="s">
        <v>9528</v>
      </c>
      <c r="Q1386" t="s">
        <v>87</v>
      </c>
      <c r="R1386">
        <v>3.1</v>
      </c>
      <c r="S1386" t="str">
        <f>IF(Table1[Audit_Score]&gt;3,"Excellent",IF(Table1[Audit_Score]&gt;=2,"Good","Poor"))</f>
        <v>Excellent</v>
      </c>
      <c r="T1386" t="s">
        <v>4288</v>
      </c>
    </row>
    <row r="1387" spans="1:21" x14ac:dyDescent="0.3">
      <c r="A1387" t="s">
        <v>4289</v>
      </c>
      <c r="B1387" t="s">
        <v>1289</v>
      </c>
      <c r="C1387" t="s">
        <v>1435</v>
      </c>
      <c r="D1387" t="s">
        <v>36</v>
      </c>
      <c r="E1387" t="s">
        <v>72</v>
      </c>
      <c r="F1387" s="3">
        <v>45384</v>
      </c>
      <c r="G1387" s="3" t="str">
        <f>TEXT(Table1[[#This Row],[Date]],"dddd")</f>
        <v>Tuesday</v>
      </c>
      <c r="H1387" s="3" t="str">
        <f>TEXT(Table1[[#This Row],[Date]],"mmmm")</f>
        <v>April</v>
      </c>
      <c r="I1387" s="3" t="str">
        <f>TEXT(Table1[[#This Row],[Date]],"yyyy")</f>
        <v>2024</v>
      </c>
      <c r="J1387" t="s">
        <v>3117</v>
      </c>
      <c r="K1387">
        <v>49</v>
      </c>
      <c r="L1387">
        <v>360.85</v>
      </c>
      <c r="M1387">
        <v>17681.650000000001</v>
      </c>
      <c r="O1387" t="s">
        <v>105</v>
      </c>
      <c r="P1387" t="s">
        <v>9529</v>
      </c>
      <c r="Q1387" t="s">
        <v>31</v>
      </c>
      <c r="R1387">
        <v>2</v>
      </c>
      <c r="S1387" t="str">
        <f>IF(Table1[Audit_Score]&gt;3,"Excellent",IF(Table1[Audit_Score]&gt;=2,"Good","Poor"))</f>
        <v>Good</v>
      </c>
      <c r="T1387" t="s">
        <v>4290</v>
      </c>
      <c r="U1387" t="s">
        <v>41</v>
      </c>
    </row>
    <row r="1388" spans="1:21" x14ac:dyDescent="0.3">
      <c r="A1388" t="s">
        <v>4291</v>
      </c>
      <c r="B1388" t="s">
        <v>963</v>
      </c>
      <c r="C1388" t="s">
        <v>3104</v>
      </c>
      <c r="D1388" t="s">
        <v>19</v>
      </c>
      <c r="E1388" t="s">
        <v>28</v>
      </c>
      <c r="F1388" s="3">
        <v>45475</v>
      </c>
      <c r="G1388" s="3" t="str">
        <f>TEXT(Table1[[#This Row],[Date]],"dddd")</f>
        <v>Tuesday</v>
      </c>
      <c r="H1388" s="3" t="str">
        <f>TEXT(Table1[[#This Row],[Date]],"mmmm")</f>
        <v>July</v>
      </c>
      <c r="I1388" s="3" t="str">
        <f>TEXT(Table1[[#This Row],[Date]],"yyyy")</f>
        <v>2024</v>
      </c>
      <c r="J1388" t="s">
        <v>1109</v>
      </c>
      <c r="K1388">
        <v>25</v>
      </c>
      <c r="L1388">
        <v>249.59</v>
      </c>
      <c r="M1388">
        <v>6239.75</v>
      </c>
      <c r="O1388" t="s">
        <v>22</v>
      </c>
      <c r="P1388" t="s">
        <v>9528</v>
      </c>
      <c r="Q1388" t="s">
        <v>31</v>
      </c>
      <c r="R1388">
        <v>4.5999999999999996</v>
      </c>
      <c r="S1388" t="str">
        <f>IF(Table1[Audit_Score]&gt;3,"Excellent",IF(Table1[Audit_Score]&gt;=2,"Good","Poor"))</f>
        <v>Excellent</v>
      </c>
      <c r="T1388" t="s">
        <v>4292</v>
      </c>
    </row>
    <row r="1389" spans="1:21" x14ac:dyDescent="0.3">
      <c r="A1389" t="s">
        <v>4293</v>
      </c>
      <c r="B1389" t="s">
        <v>1335</v>
      </c>
      <c r="C1389" t="s">
        <v>348</v>
      </c>
      <c r="D1389" t="s">
        <v>58</v>
      </c>
      <c r="E1389" t="s">
        <v>244</v>
      </c>
      <c r="F1389" s="3">
        <v>45641</v>
      </c>
      <c r="G1389" s="3" t="str">
        <f>TEXT(Table1[[#This Row],[Date]],"dddd")</f>
        <v>Sunday</v>
      </c>
      <c r="H1389" s="3" t="str">
        <f>TEXT(Table1[[#This Row],[Date]],"mmmm")</f>
        <v>December</v>
      </c>
      <c r="I1389" s="3" t="str">
        <f>TEXT(Table1[[#This Row],[Date]],"yyyy")</f>
        <v>2024</v>
      </c>
      <c r="J1389" t="s">
        <v>2266</v>
      </c>
      <c r="K1389">
        <v>14</v>
      </c>
      <c r="L1389">
        <v>342.36</v>
      </c>
      <c r="M1389">
        <v>4793.04</v>
      </c>
      <c r="O1389" t="s">
        <v>67</v>
      </c>
      <c r="P1389" t="s">
        <v>9528</v>
      </c>
      <c r="Q1389" t="s">
        <v>31</v>
      </c>
      <c r="R1389">
        <v>2.5</v>
      </c>
      <c r="S1389" t="str">
        <f>IF(Table1[Audit_Score]&gt;3,"Excellent",IF(Table1[Audit_Score]&gt;=2,"Good","Poor"))</f>
        <v>Good</v>
      </c>
      <c r="T1389" t="s">
        <v>4294</v>
      </c>
    </row>
    <row r="1390" spans="1:21" x14ac:dyDescent="0.3">
      <c r="A1390" t="s">
        <v>4295</v>
      </c>
      <c r="B1390" t="s">
        <v>3574</v>
      </c>
      <c r="C1390" t="s">
        <v>2050</v>
      </c>
      <c r="D1390" t="s">
        <v>19</v>
      </c>
      <c r="E1390" t="s">
        <v>187</v>
      </c>
      <c r="F1390" s="3">
        <v>45743</v>
      </c>
      <c r="G1390" s="3" t="str">
        <f>TEXT(Table1[[#This Row],[Date]],"dddd")</f>
        <v>Thursday</v>
      </c>
      <c r="H1390" s="3" t="str">
        <f>TEXT(Table1[[#This Row],[Date]],"mmmm")</f>
        <v>March</v>
      </c>
      <c r="I1390" s="3" t="str">
        <f>TEXT(Table1[[#This Row],[Date]],"yyyy")</f>
        <v>2025</v>
      </c>
      <c r="J1390" t="s">
        <v>3632</v>
      </c>
      <c r="K1390">
        <v>9</v>
      </c>
      <c r="L1390">
        <v>242.94</v>
      </c>
      <c r="M1390">
        <v>2186.46</v>
      </c>
      <c r="O1390" t="s">
        <v>22</v>
      </c>
      <c r="P1390" t="s">
        <v>9528</v>
      </c>
      <c r="Q1390" t="s">
        <v>31</v>
      </c>
      <c r="R1390">
        <v>2</v>
      </c>
      <c r="S1390" t="str">
        <f>IF(Table1[Audit_Score]&gt;3,"Excellent",IF(Table1[Audit_Score]&gt;=2,"Good","Poor"))</f>
        <v>Good</v>
      </c>
      <c r="T1390" t="s">
        <v>4296</v>
      </c>
      <c r="U1390" t="s">
        <v>41</v>
      </c>
    </row>
    <row r="1391" spans="1:21" x14ac:dyDescent="0.3">
      <c r="A1391" t="s">
        <v>4297</v>
      </c>
      <c r="B1391" t="s">
        <v>1186</v>
      </c>
      <c r="C1391" t="s">
        <v>422</v>
      </c>
      <c r="D1391" t="s">
        <v>78</v>
      </c>
      <c r="E1391" t="s">
        <v>132</v>
      </c>
      <c r="F1391" s="3">
        <v>45507</v>
      </c>
      <c r="G1391" s="3" t="str">
        <f>TEXT(Table1[[#This Row],[Date]],"dddd")</f>
        <v>Saturday</v>
      </c>
      <c r="H1391" s="3" t="str">
        <f>TEXT(Table1[[#This Row],[Date]],"mmmm")</f>
        <v>August</v>
      </c>
      <c r="I1391" s="3" t="str">
        <f>TEXT(Table1[[#This Row],[Date]],"yyyy")</f>
        <v>2024</v>
      </c>
      <c r="J1391" t="s">
        <v>4298</v>
      </c>
      <c r="K1391">
        <v>37</v>
      </c>
      <c r="L1391">
        <v>333.25</v>
      </c>
      <c r="M1391">
        <v>12330.25</v>
      </c>
      <c r="O1391" t="s">
        <v>67</v>
      </c>
      <c r="P1391" t="s">
        <v>9529</v>
      </c>
      <c r="Q1391" t="s">
        <v>31</v>
      </c>
      <c r="R1391">
        <v>3.7</v>
      </c>
      <c r="S1391" t="str">
        <f>IF(Table1[Audit_Score]&gt;3,"Excellent",IF(Table1[Audit_Score]&gt;=2,"Good","Poor"))</f>
        <v>Excellent</v>
      </c>
      <c r="T1391" t="s">
        <v>4299</v>
      </c>
    </row>
    <row r="1392" spans="1:21" x14ac:dyDescent="0.3">
      <c r="A1392" t="s">
        <v>4300</v>
      </c>
      <c r="B1392" t="s">
        <v>953</v>
      </c>
      <c r="C1392" t="s">
        <v>880</v>
      </c>
      <c r="D1392" t="s">
        <v>19</v>
      </c>
      <c r="E1392" t="s">
        <v>187</v>
      </c>
      <c r="F1392" s="3">
        <v>45776</v>
      </c>
      <c r="G1392" s="3" t="str">
        <f>TEXT(Table1[[#This Row],[Date]],"dddd")</f>
        <v>Tuesday</v>
      </c>
      <c r="H1392" s="3" t="str">
        <f>TEXT(Table1[[#This Row],[Date]],"mmmm")</f>
        <v>April</v>
      </c>
      <c r="I1392" s="3" t="str">
        <f>TEXT(Table1[[#This Row],[Date]],"yyyy")</f>
        <v>2025</v>
      </c>
      <c r="J1392" t="s">
        <v>4301</v>
      </c>
      <c r="K1392">
        <v>27</v>
      </c>
      <c r="L1392">
        <v>394.46</v>
      </c>
      <c r="M1392">
        <v>10650.42</v>
      </c>
      <c r="O1392" t="s">
        <v>48</v>
      </c>
      <c r="P1392" t="s">
        <v>9528</v>
      </c>
      <c r="Q1392" t="s">
        <v>31</v>
      </c>
      <c r="R1392">
        <v>4.3</v>
      </c>
      <c r="S1392" t="str">
        <f>IF(Table1[Audit_Score]&gt;3,"Excellent",IF(Table1[Audit_Score]&gt;=2,"Good","Poor"))</f>
        <v>Excellent</v>
      </c>
      <c r="T1392" t="s">
        <v>4302</v>
      </c>
    </row>
    <row r="1393" spans="1:21" x14ac:dyDescent="0.3">
      <c r="A1393" t="s">
        <v>4303</v>
      </c>
      <c r="B1393" t="s">
        <v>734</v>
      </c>
      <c r="C1393" t="s">
        <v>4304</v>
      </c>
      <c r="D1393" t="s">
        <v>36</v>
      </c>
      <c r="E1393" t="s">
        <v>37</v>
      </c>
      <c r="F1393" s="3">
        <v>45691</v>
      </c>
      <c r="G1393" s="3" t="str">
        <f>TEXT(Table1[[#This Row],[Date]],"dddd")</f>
        <v>Monday</v>
      </c>
      <c r="H1393" s="3" t="str">
        <f>TEXT(Table1[[#This Row],[Date]],"mmmm")</f>
        <v>February</v>
      </c>
      <c r="I1393" s="3" t="str">
        <f>TEXT(Table1[[#This Row],[Date]],"yyyy")</f>
        <v>2025</v>
      </c>
      <c r="J1393" t="s">
        <v>2037</v>
      </c>
      <c r="K1393">
        <v>12</v>
      </c>
      <c r="L1393">
        <v>100.97</v>
      </c>
      <c r="M1393">
        <v>1211.6400000000001</v>
      </c>
      <c r="O1393" t="s">
        <v>48</v>
      </c>
      <c r="P1393" t="s">
        <v>9528</v>
      </c>
      <c r="Q1393" t="s">
        <v>31</v>
      </c>
      <c r="R1393">
        <v>1.6</v>
      </c>
      <c r="S1393" t="str">
        <f>IF(Table1[Audit_Score]&gt;3,"Excellent",IF(Table1[Audit_Score]&gt;=2,"Good","Poor"))</f>
        <v>Poor</v>
      </c>
      <c r="T1393" t="s">
        <v>4305</v>
      </c>
    </row>
    <row r="1394" spans="1:21" x14ac:dyDescent="0.3">
      <c r="A1394" t="s">
        <v>4306</v>
      </c>
      <c r="B1394" t="s">
        <v>3574</v>
      </c>
      <c r="C1394" t="s">
        <v>1378</v>
      </c>
      <c r="D1394" t="s">
        <v>78</v>
      </c>
      <c r="E1394" t="s">
        <v>110</v>
      </c>
      <c r="F1394" s="3">
        <v>45793</v>
      </c>
      <c r="G1394" s="3" t="str">
        <f>TEXT(Table1[[#This Row],[Date]],"dddd")</f>
        <v>Friday</v>
      </c>
      <c r="H1394" s="3" t="str">
        <f>TEXT(Table1[[#This Row],[Date]],"mmmm")</f>
        <v>May</v>
      </c>
      <c r="I1394" s="3" t="str">
        <f>TEXT(Table1[[#This Row],[Date]],"yyyy")</f>
        <v>2025</v>
      </c>
      <c r="J1394" t="s">
        <v>2574</v>
      </c>
      <c r="K1394">
        <v>12</v>
      </c>
      <c r="L1394">
        <v>187.28</v>
      </c>
      <c r="M1394">
        <v>2247.36</v>
      </c>
      <c r="O1394" t="s">
        <v>22</v>
      </c>
      <c r="P1394" t="s">
        <v>9528</v>
      </c>
      <c r="Q1394" t="s">
        <v>31</v>
      </c>
      <c r="R1394">
        <v>4.4000000000000004</v>
      </c>
      <c r="S1394" t="str">
        <f>IF(Table1[Audit_Score]&gt;3,"Excellent",IF(Table1[Audit_Score]&gt;=2,"Good","Poor"))</f>
        <v>Excellent</v>
      </c>
      <c r="T1394" t="s">
        <v>4307</v>
      </c>
      <c r="U1394" t="s">
        <v>41</v>
      </c>
    </row>
    <row r="1395" spans="1:21" x14ac:dyDescent="0.3">
      <c r="A1395" t="s">
        <v>4308</v>
      </c>
      <c r="B1395" t="s">
        <v>1625</v>
      </c>
      <c r="C1395" t="s">
        <v>2394</v>
      </c>
      <c r="D1395" t="s">
        <v>36</v>
      </c>
      <c r="E1395" t="s">
        <v>198</v>
      </c>
      <c r="F1395" s="3">
        <v>45584</v>
      </c>
      <c r="G1395" s="3" t="str">
        <f>TEXT(Table1[[#This Row],[Date]],"dddd")</f>
        <v>Saturday</v>
      </c>
      <c r="H1395" s="3" t="str">
        <f>TEXT(Table1[[#This Row],[Date]],"mmmm")</f>
        <v>October</v>
      </c>
      <c r="I1395" s="3" t="str">
        <f>TEXT(Table1[[#This Row],[Date]],"yyyy")</f>
        <v>2024</v>
      </c>
      <c r="J1395" t="s">
        <v>4309</v>
      </c>
      <c r="K1395">
        <v>47</v>
      </c>
      <c r="L1395">
        <f>VLOOKUP(Field_Sales_Data!J:J,Product_Info!A:H,7,0)</f>
        <v>0</v>
      </c>
      <c r="M1395">
        <v>8051.1</v>
      </c>
      <c r="O1395" t="s">
        <v>39</v>
      </c>
      <c r="P1395" t="s">
        <v>9529</v>
      </c>
      <c r="Q1395" t="s">
        <v>31</v>
      </c>
      <c r="R1395">
        <v>4.5</v>
      </c>
      <c r="S1395" t="str">
        <f>IF(Table1[Audit_Score]&gt;3,"Excellent",IF(Table1[Audit_Score]&gt;=2,"Good","Poor"))</f>
        <v>Excellent</v>
      </c>
      <c r="T1395" t="s">
        <v>4310</v>
      </c>
    </row>
    <row r="1396" spans="1:21" x14ac:dyDescent="0.3">
      <c r="A1396" t="s">
        <v>4311</v>
      </c>
      <c r="B1396" t="s">
        <v>2110</v>
      </c>
      <c r="C1396" t="s">
        <v>675</v>
      </c>
      <c r="D1396" t="s">
        <v>58</v>
      </c>
      <c r="E1396" t="s">
        <v>244</v>
      </c>
      <c r="F1396" s="3">
        <v>45314</v>
      </c>
      <c r="G1396" s="3" t="str">
        <f>TEXT(Table1[[#This Row],[Date]],"dddd")</f>
        <v>Tuesday</v>
      </c>
      <c r="H1396" s="3" t="str">
        <f>TEXT(Table1[[#This Row],[Date]],"mmmm")</f>
        <v>January</v>
      </c>
      <c r="I1396" s="3" t="str">
        <f>TEXT(Table1[[#This Row],[Date]],"yyyy")</f>
        <v>2024</v>
      </c>
      <c r="J1396" t="s">
        <v>1645</v>
      </c>
      <c r="K1396">
        <v>8</v>
      </c>
      <c r="L1396">
        <v>165.03</v>
      </c>
      <c r="M1396">
        <v>1320.24</v>
      </c>
      <c r="O1396" t="s">
        <v>48</v>
      </c>
      <c r="P1396" t="s">
        <v>9529</v>
      </c>
      <c r="Q1396" t="s">
        <v>31</v>
      </c>
      <c r="R1396">
        <v>2.9</v>
      </c>
      <c r="S1396" t="str">
        <f>IF(Table1[Audit_Score]&gt;3,"Excellent",IF(Table1[Audit_Score]&gt;=2,"Good","Poor"))</f>
        <v>Good</v>
      </c>
      <c r="T1396" t="s">
        <v>4312</v>
      </c>
    </row>
    <row r="1397" spans="1:21" x14ac:dyDescent="0.3">
      <c r="A1397" t="s">
        <v>4313</v>
      </c>
      <c r="B1397" t="s">
        <v>1672</v>
      </c>
      <c r="C1397" t="s">
        <v>2162</v>
      </c>
      <c r="D1397" t="s">
        <v>78</v>
      </c>
      <c r="E1397" t="s">
        <v>79</v>
      </c>
      <c r="F1397" s="3">
        <v>45841</v>
      </c>
      <c r="G1397" s="3" t="str">
        <f>TEXT(Table1[[#This Row],[Date]],"dddd")</f>
        <v>Thursday</v>
      </c>
      <c r="H1397" s="3" t="str">
        <f>TEXT(Table1[[#This Row],[Date]],"mmmm")</f>
        <v>July</v>
      </c>
      <c r="I1397" s="3" t="str">
        <f>TEXT(Table1[[#This Row],[Date]],"yyyy")</f>
        <v>2025</v>
      </c>
      <c r="J1397" t="s">
        <v>3951</v>
      </c>
      <c r="K1397">
        <v>25</v>
      </c>
      <c r="L1397">
        <v>309.58</v>
      </c>
      <c r="M1397">
        <v>7739.5</v>
      </c>
      <c r="O1397" t="s">
        <v>67</v>
      </c>
      <c r="P1397" t="s">
        <v>9528</v>
      </c>
      <c r="Q1397" t="s">
        <v>31</v>
      </c>
      <c r="R1397">
        <v>4.9000000000000004</v>
      </c>
      <c r="S1397" t="str">
        <f>IF(Table1[Audit_Score]&gt;3,"Excellent",IF(Table1[Audit_Score]&gt;=2,"Good","Poor"))</f>
        <v>Excellent</v>
      </c>
      <c r="T1397" t="s">
        <v>4314</v>
      </c>
    </row>
    <row r="1398" spans="1:21" x14ac:dyDescent="0.3">
      <c r="A1398" t="s">
        <v>4315</v>
      </c>
      <c r="B1398" t="s">
        <v>179</v>
      </c>
      <c r="C1398" t="s">
        <v>1035</v>
      </c>
      <c r="D1398" t="s">
        <v>36</v>
      </c>
      <c r="E1398" t="s">
        <v>198</v>
      </c>
      <c r="F1398" s="3">
        <v>45675</v>
      </c>
      <c r="G1398" s="3" t="str">
        <f>TEXT(Table1[[#This Row],[Date]],"dddd")</f>
        <v>Saturday</v>
      </c>
      <c r="H1398" s="3" t="str">
        <f>TEXT(Table1[[#This Row],[Date]],"mmmm")</f>
        <v>January</v>
      </c>
      <c r="I1398" s="3" t="str">
        <f>TEXT(Table1[[#This Row],[Date]],"yyyy")</f>
        <v>2025</v>
      </c>
      <c r="J1398" t="s">
        <v>4316</v>
      </c>
      <c r="K1398">
        <v>15</v>
      </c>
      <c r="L1398">
        <v>268.86</v>
      </c>
      <c r="M1398">
        <v>4032.9</v>
      </c>
      <c r="O1398" t="s">
        <v>48</v>
      </c>
      <c r="P1398" t="s">
        <v>9528</v>
      </c>
      <c r="Q1398" t="s">
        <v>31</v>
      </c>
      <c r="R1398">
        <v>3</v>
      </c>
      <c r="S1398" t="str">
        <f>IF(Table1[Audit_Score]&gt;3,"Excellent",IF(Table1[Audit_Score]&gt;=2,"Good","Poor"))</f>
        <v>Good</v>
      </c>
      <c r="T1398" t="s">
        <v>4317</v>
      </c>
    </row>
    <row r="1399" spans="1:21" x14ac:dyDescent="0.3">
      <c r="A1399" t="s">
        <v>4318</v>
      </c>
      <c r="B1399" t="s">
        <v>3407</v>
      </c>
      <c r="C1399" t="s">
        <v>818</v>
      </c>
      <c r="D1399" t="s">
        <v>19</v>
      </c>
      <c r="E1399" t="s">
        <v>28</v>
      </c>
      <c r="F1399" s="3">
        <v>45566</v>
      </c>
      <c r="G1399" s="3" t="str">
        <f>TEXT(Table1[[#This Row],[Date]],"dddd")</f>
        <v>Tuesday</v>
      </c>
      <c r="H1399" s="3" t="str">
        <f>TEXT(Table1[[#This Row],[Date]],"mmmm")</f>
        <v>October</v>
      </c>
      <c r="I1399" s="3" t="str">
        <f>TEXT(Table1[[#This Row],[Date]],"yyyy")</f>
        <v>2024</v>
      </c>
      <c r="J1399" t="s">
        <v>4319</v>
      </c>
      <c r="K1399">
        <v>35</v>
      </c>
      <c r="L1399">
        <v>254.07</v>
      </c>
      <c r="M1399">
        <v>8892.4500000000007</v>
      </c>
      <c r="O1399" t="s">
        <v>48</v>
      </c>
      <c r="P1399" t="s">
        <v>9528</v>
      </c>
      <c r="Q1399" t="s">
        <v>87</v>
      </c>
      <c r="R1399">
        <v>3.6</v>
      </c>
      <c r="S1399" t="str">
        <f>IF(Table1[Audit_Score]&gt;3,"Excellent",IF(Table1[Audit_Score]&gt;=2,"Good","Poor"))</f>
        <v>Excellent</v>
      </c>
      <c r="T1399" t="s">
        <v>4320</v>
      </c>
    </row>
    <row r="1400" spans="1:21" x14ac:dyDescent="0.3">
      <c r="A1400" t="s">
        <v>4321</v>
      </c>
      <c r="B1400" t="s">
        <v>493</v>
      </c>
      <c r="C1400" t="s">
        <v>238</v>
      </c>
      <c r="D1400" t="s">
        <v>58</v>
      </c>
      <c r="E1400" t="s">
        <v>138</v>
      </c>
      <c r="F1400" s="3">
        <v>45541</v>
      </c>
      <c r="G1400" s="3" t="str">
        <f>TEXT(Table1[[#This Row],[Date]],"dddd")</f>
        <v>Friday</v>
      </c>
      <c r="H1400" s="3" t="str">
        <f>TEXT(Table1[[#This Row],[Date]],"mmmm")</f>
        <v>September</v>
      </c>
      <c r="I1400" s="3" t="str">
        <f>TEXT(Table1[[#This Row],[Date]],"yyyy")</f>
        <v>2024</v>
      </c>
      <c r="J1400" t="s">
        <v>1944</v>
      </c>
      <c r="K1400">
        <v>35</v>
      </c>
      <c r="L1400">
        <v>16.68</v>
      </c>
      <c r="M1400">
        <v>583.79999999999995</v>
      </c>
      <c r="O1400" t="s">
        <v>105</v>
      </c>
      <c r="P1400" t="s">
        <v>9529</v>
      </c>
      <c r="Q1400" t="s">
        <v>31</v>
      </c>
      <c r="R1400">
        <v>2.2999999999999998</v>
      </c>
      <c r="S1400" t="str">
        <f>IF(Table1[Audit_Score]&gt;3,"Excellent",IF(Table1[Audit_Score]&gt;=2,"Good","Poor"))</f>
        <v>Good</v>
      </c>
      <c r="T1400" t="s">
        <v>4322</v>
      </c>
      <c r="U1400" t="s">
        <v>41</v>
      </c>
    </row>
    <row r="1401" spans="1:21" x14ac:dyDescent="0.3">
      <c r="A1401" t="s">
        <v>4323</v>
      </c>
      <c r="B1401" t="s">
        <v>489</v>
      </c>
      <c r="C1401" t="s">
        <v>338</v>
      </c>
      <c r="D1401" t="s">
        <v>19</v>
      </c>
      <c r="E1401" t="s">
        <v>187</v>
      </c>
      <c r="F1401" s="3">
        <v>45945</v>
      </c>
      <c r="G1401" s="3" t="str">
        <f>TEXT(Table1[[#This Row],[Date]],"dddd")</f>
        <v>Wednesday</v>
      </c>
      <c r="H1401" s="3" t="str">
        <f>TEXT(Table1[[#This Row],[Date]],"mmmm")</f>
        <v>October</v>
      </c>
      <c r="I1401" s="3" t="str">
        <f>TEXT(Table1[[#This Row],[Date]],"yyyy")</f>
        <v>2025</v>
      </c>
      <c r="J1401" t="s">
        <v>204</v>
      </c>
      <c r="K1401">
        <v>9</v>
      </c>
      <c r="L1401">
        <v>222.92</v>
      </c>
      <c r="M1401">
        <v>2006.28</v>
      </c>
      <c r="O1401" t="s">
        <v>48</v>
      </c>
      <c r="P1401" t="s">
        <v>9528</v>
      </c>
      <c r="Q1401" t="s">
        <v>87</v>
      </c>
      <c r="R1401">
        <v>3.2</v>
      </c>
      <c r="S1401" t="str">
        <f>IF(Table1[Audit_Score]&gt;3,"Excellent",IF(Table1[Audit_Score]&gt;=2,"Good","Poor"))</f>
        <v>Excellent</v>
      </c>
      <c r="T1401" t="s">
        <v>4324</v>
      </c>
    </row>
    <row r="1402" spans="1:21" x14ac:dyDescent="0.3">
      <c r="A1402" t="s">
        <v>4325</v>
      </c>
      <c r="B1402" t="s">
        <v>2151</v>
      </c>
      <c r="C1402" t="s">
        <v>1374</v>
      </c>
      <c r="D1402" t="s">
        <v>19</v>
      </c>
      <c r="E1402" t="s">
        <v>28</v>
      </c>
      <c r="F1402" s="3">
        <v>45307</v>
      </c>
      <c r="G1402" s="3" t="str">
        <f>TEXT(Table1[[#This Row],[Date]],"dddd")</f>
        <v>Tuesday</v>
      </c>
      <c r="H1402" s="3" t="str">
        <f>TEXT(Table1[[#This Row],[Date]],"mmmm")</f>
        <v>January</v>
      </c>
      <c r="I1402" s="3" t="str">
        <f>TEXT(Table1[[#This Row],[Date]],"yyyy")</f>
        <v>2024</v>
      </c>
      <c r="J1402" t="s">
        <v>1904</v>
      </c>
      <c r="K1402">
        <v>10</v>
      </c>
      <c r="L1402">
        <v>231.06</v>
      </c>
      <c r="M1402">
        <v>2310.6</v>
      </c>
      <c r="O1402" t="s">
        <v>48</v>
      </c>
      <c r="P1402" t="s">
        <v>9529</v>
      </c>
      <c r="Q1402" t="s">
        <v>31</v>
      </c>
      <c r="R1402">
        <v>4.7</v>
      </c>
      <c r="S1402" t="str">
        <f>IF(Table1[Audit_Score]&gt;3,"Excellent",IF(Table1[Audit_Score]&gt;=2,"Good","Poor"))</f>
        <v>Excellent</v>
      </c>
      <c r="T1402" t="s">
        <v>4326</v>
      </c>
    </row>
    <row r="1403" spans="1:21" x14ac:dyDescent="0.3">
      <c r="A1403" t="s">
        <v>4327</v>
      </c>
      <c r="B1403" t="s">
        <v>1077</v>
      </c>
      <c r="C1403" t="s">
        <v>1797</v>
      </c>
      <c r="D1403" t="s">
        <v>19</v>
      </c>
      <c r="E1403" t="s">
        <v>198</v>
      </c>
      <c r="F1403" s="3">
        <v>45527</v>
      </c>
      <c r="G1403" s="3" t="str">
        <f>TEXT(Table1[[#This Row],[Date]],"dddd")</f>
        <v>Friday</v>
      </c>
      <c r="H1403" s="3" t="str">
        <f>TEXT(Table1[[#This Row],[Date]],"mmmm")</f>
        <v>August</v>
      </c>
      <c r="I1403" s="3" t="str">
        <f>TEXT(Table1[[#This Row],[Date]],"yyyy")</f>
        <v>2024</v>
      </c>
      <c r="J1403" t="s">
        <v>2874</v>
      </c>
      <c r="K1403">
        <v>27</v>
      </c>
      <c r="L1403">
        <v>189.91</v>
      </c>
      <c r="M1403">
        <v>5127.57</v>
      </c>
      <c r="O1403" t="s">
        <v>30</v>
      </c>
      <c r="P1403" t="s">
        <v>9529</v>
      </c>
      <c r="Q1403" t="s">
        <v>87</v>
      </c>
      <c r="R1403">
        <v>4.2</v>
      </c>
      <c r="S1403" t="str">
        <f>IF(Table1[Audit_Score]&gt;3,"Excellent",IF(Table1[Audit_Score]&gt;=2,"Good","Poor"))</f>
        <v>Excellent</v>
      </c>
      <c r="T1403" t="s">
        <v>4328</v>
      </c>
    </row>
    <row r="1404" spans="1:21" x14ac:dyDescent="0.3">
      <c r="A1404" t="s">
        <v>4329</v>
      </c>
      <c r="B1404" t="s">
        <v>1760</v>
      </c>
      <c r="C1404" t="s">
        <v>1378</v>
      </c>
      <c r="D1404" t="s">
        <v>78</v>
      </c>
      <c r="E1404" t="s">
        <v>110</v>
      </c>
      <c r="F1404" s="3">
        <v>45613</v>
      </c>
      <c r="G1404" s="3" t="str">
        <f>TEXT(Table1[[#This Row],[Date]],"dddd")</f>
        <v>Sunday</v>
      </c>
      <c r="H1404" s="3" t="str">
        <f>TEXT(Table1[[#This Row],[Date]],"mmmm")</f>
        <v>November</v>
      </c>
      <c r="I1404" s="3" t="str">
        <f>TEXT(Table1[[#This Row],[Date]],"yyyy")</f>
        <v>2024</v>
      </c>
      <c r="J1404" t="s">
        <v>2243</v>
      </c>
      <c r="K1404">
        <v>35</v>
      </c>
      <c r="L1404">
        <v>174.6</v>
      </c>
      <c r="M1404">
        <v>6111</v>
      </c>
      <c r="O1404" t="s">
        <v>30</v>
      </c>
      <c r="P1404" t="s">
        <v>9529</v>
      </c>
      <c r="Q1404" t="s">
        <v>23</v>
      </c>
      <c r="R1404">
        <v>2</v>
      </c>
      <c r="S1404" t="str">
        <f>IF(Table1[Audit_Score]&gt;3,"Excellent",IF(Table1[Audit_Score]&gt;=2,"Good","Poor"))</f>
        <v>Good</v>
      </c>
      <c r="T1404" t="s">
        <v>4330</v>
      </c>
    </row>
    <row r="1405" spans="1:21" x14ac:dyDescent="0.3">
      <c r="A1405" t="s">
        <v>4331</v>
      </c>
      <c r="B1405" t="s">
        <v>834</v>
      </c>
      <c r="C1405" t="s">
        <v>1132</v>
      </c>
      <c r="D1405" t="s">
        <v>19</v>
      </c>
      <c r="E1405" t="s">
        <v>28</v>
      </c>
      <c r="F1405" s="3">
        <v>45914</v>
      </c>
      <c r="G1405" s="3" t="str">
        <f>TEXT(Table1[[#This Row],[Date]],"dddd")</f>
        <v>Sunday</v>
      </c>
      <c r="H1405" s="3" t="str">
        <f>TEXT(Table1[[#This Row],[Date]],"mmmm")</f>
        <v>September</v>
      </c>
      <c r="I1405" s="3" t="str">
        <f>TEXT(Table1[[#This Row],[Date]],"yyyy")</f>
        <v>2025</v>
      </c>
      <c r="J1405" t="s">
        <v>1449</v>
      </c>
      <c r="K1405">
        <v>36</v>
      </c>
      <c r="L1405">
        <v>172.19</v>
      </c>
      <c r="M1405">
        <v>6198.84</v>
      </c>
      <c r="O1405" t="s">
        <v>22</v>
      </c>
      <c r="P1405" t="s">
        <v>9528</v>
      </c>
      <c r="Q1405" t="s">
        <v>31</v>
      </c>
      <c r="R1405">
        <v>1.2</v>
      </c>
      <c r="S1405" t="str">
        <f>IF(Table1[Audit_Score]&gt;3,"Excellent",IF(Table1[Audit_Score]&gt;=2,"Good","Poor"))</f>
        <v>Poor</v>
      </c>
      <c r="T1405" t="s">
        <v>4332</v>
      </c>
    </row>
    <row r="1406" spans="1:21" x14ac:dyDescent="0.3">
      <c r="A1406" t="s">
        <v>4333</v>
      </c>
      <c r="B1406" t="s">
        <v>366</v>
      </c>
      <c r="C1406" t="s">
        <v>793</v>
      </c>
      <c r="D1406" t="s">
        <v>36</v>
      </c>
      <c r="E1406" t="s">
        <v>209</v>
      </c>
      <c r="F1406" s="3">
        <v>45293</v>
      </c>
      <c r="G1406" s="3" t="str">
        <f>TEXT(Table1[[#This Row],[Date]],"dddd")</f>
        <v>Tuesday</v>
      </c>
      <c r="H1406" s="3" t="str">
        <f>TEXT(Table1[[#This Row],[Date]],"mmmm")</f>
        <v>January</v>
      </c>
      <c r="I1406" s="3" t="str">
        <f>TEXT(Table1[[#This Row],[Date]],"yyyy")</f>
        <v>2024</v>
      </c>
      <c r="J1406" t="s">
        <v>4334</v>
      </c>
      <c r="K1406">
        <v>19</v>
      </c>
      <c r="L1406">
        <v>123.74</v>
      </c>
      <c r="M1406">
        <v>2351.06</v>
      </c>
      <c r="O1406" t="s">
        <v>48</v>
      </c>
      <c r="P1406" t="s">
        <v>9529</v>
      </c>
      <c r="Q1406" t="s">
        <v>31</v>
      </c>
      <c r="R1406">
        <v>4.7</v>
      </c>
      <c r="S1406" t="str">
        <f>IF(Table1[Audit_Score]&gt;3,"Excellent",IF(Table1[Audit_Score]&gt;=2,"Good","Poor"))</f>
        <v>Excellent</v>
      </c>
      <c r="T1406" t="s">
        <v>4335</v>
      </c>
    </row>
    <row r="1407" spans="1:21" x14ac:dyDescent="0.3">
      <c r="A1407" t="s">
        <v>4336</v>
      </c>
      <c r="B1407" t="s">
        <v>3403</v>
      </c>
      <c r="C1407" t="s">
        <v>203</v>
      </c>
      <c r="D1407" t="s">
        <v>19</v>
      </c>
      <c r="E1407" t="s">
        <v>198</v>
      </c>
      <c r="F1407" s="3">
        <v>45412</v>
      </c>
      <c r="G1407" s="3" t="str">
        <f>TEXT(Table1[[#This Row],[Date]],"dddd")</f>
        <v>Tuesday</v>
      </c>
      <c r="H1407" s="3" t="str">
        <f>TEXT(Table1[[#This Row],[Date]],"mmmm")</f>
        <v>April</v>
      </c>
      <c r="I1407" s="3" t="str">
        <f>TEXT(Table1[[#This Row],[Date]],"yyyy")</f>
        <v>2024</v>
      </c>
      <c r="J1407" t="s">
        <v>727</v>
      </c>
      <c r="K1407">
        <v>2</v>
      </c>
      <c r="L1407">
        <v>83.42</v>
      </c>
      <c r="M1407">
        <v>166.84</v>
      </c>
      <c r="O1407" t="s">
        <v>48</v>
      </c>
      <c r="P1407" t="s">
        <v>9529</v>
      </c>
      <c r="Q1407" t="s">
        <v>31</v>
      </c>
      <c r="R1407">
        <v>4.3</v>
      </c>
      <c r="S1407" t="str">
        <f>IF(Table1[Audit_Score]&gt;3,"Excellent",IF(Table1[Audit_Score]&gt;=2,"Good","Poor"))</f>
        <v>Excellent</v>
      </c>
      <c r="T1407" t="s">
        <v>4337</v>
      </c>
    </row>
    <row r="1408" spans="1:21" x14ac:dyDescent="0.3">
      <c r="A1408" t="s">
        <v>4338</v>
      </c>
      <c r="B1408" t="s">
        <v>2356</v>
      </c>
      <c r="C1408" t="s">
        <v>153</v>
      </c>
      <c r="D1408" t="s">
        <v>58</v>
      </c>
      <c r="E1408" t="s">
        <v>154</v>
      </c>
      <c r="F1408" s="3">
        <v>45959</v>
      </c>
      <c r="G1408" s="3" t="str">
        <f>TEXT(Table1[[#This Row],[Date]],"dddd")</f>
        <v>Wednesday</v>
      </c>
      <c r="H1408" s="3" t="str">
        <f>TEXT(Table1[[#This Row],[Date]],"mmmm")</f>
        <v>October</v>
      </c>
      <c r="I1408" s="3" t="str">
        <f>TEXT(Table1[[#This Row],[Date]],"yyyy")</f>
        <v>2025</v>
      </c>
      <c r="J1408" t="s">
        <v>3766</v>
      </c>
      <c r="K1408">
        <v>13</v>
      </c>
      <c r="L1408">
        <v>221.94</v>
      </c>
      <c r="M1408">
        <v>2885.22</v>
      </c>
      <c r="O1408" t="s">
        <v>30</v>
      </c>
      <c r="P1408" t="s">
        <v>9528</v>
      </c>
      <c r="Q1408" t="s">
        <v>31</v>
      </c>
      <c r="R1408">
        <v>3.9</v>
      </c>
      <c r="S1408" t="str">
        <f>IF(Table1[Audit_Score]&gt;3,"Excellent",IF(Table1[Audit_Score]&gt;=2,"Good","Poor"))</f>
        <v>Excellent</v>
      </c>
      <c r="T1408" t="s">
        <v>4339</v>
      </c>
    </row>
    <row r="1409" spans="1:21" x14ac:dyDescent="0.3">
      <c r="A1409" t="s">
        <v>4340</v>
      </c>
      <c r="B1409" t="s">
        <v>2110</v>
      </c>
      <c r="C1409" t="s">
        <v>450</v>
      </c>
      <c r="D1409" t="s">
        <v>36</v>
      </c>
      <c r="E1409" t="s">
        <v>198</v>
      </c>
      <c r="F1409" s="3">
        <v>45820</v>
      </c>
      <c r="G1409" s="3" t="str">
        <f>TEXT(Table1[[#This Row],[Date]],"dddd")</f>
        <v>Thursday</v>
      </c>
      <c r="H1409" s="3" t="str">
        <f>TEXT(Table1[[#This Row],[Date]],"mmmm")</f>
        <v>June</v>
      </c>
      <c r="I1409" s="3" t="str">
        <f>TEXT(Table1[[#This Row],[Date]],"yyyy")</f>
        <v>2025</v>
      </c>
      <c r="J1409" t="s">
        <v>4341</v>
      </c>
      <c r="K1409">
        <v>5</v>
      </c>
      <c r="L1409">
        <v>108.69</v>
      </c>
      <c r="M1409">
        <v>543.45000000000005</v>
      </c>
      <c r="O1409" t="s">
        <v>22</v>
      </c>
      <c r="P1409" t="s">
        <v>9529</v>
      </c>
      <c r="Q1409" t="s">
        <v>23</v>
      </c>
      <c r="R1409">
        <v>3.1</v>
      </c>
      <c r="S1409" t="str">
        <f>IF(Table1[Audit_Score]&gt;3,"Excellent",IF(Table1[Audit_Score]&gt;=2,"Good","Poor"))</f>
        <v>Excellent</v>
      </c>
      <c r="T1409" t="s">
        <v>4342</v>
      </c>
      <c r="U1409" t="s">
        <v>41</v>
      </c>
    </row>
    <row r="1410" spans="1:21" x14ac:dyDescent="0.3">
      <c r="A1410" t="s">
        <v>4343</v>
      </c>
      <c r="B1410" t="s">
        <v>544</v>
      </c>
      <c r="C1410" t="s">
        <v>1702</v>
      </c>
      <c r="D1410" t="s">
        <v>58</v>
      </c>
      <c r="E1410" t="s">
        <v>154</v>
      </c>
      <c r="F1410" s="3">
        <v>45741</v>
      </c>
      <c r="G1410" s="3" t="str">
        <f>TEXT(Table1[[#This Row],[Date]],"dddd")</f>
        <v>Tuesday</v>
      </c>
      <c r="H1410" s="3" t="str">
        <f>TEXT(Table1[[#This Row],[Date]],"mmmm")</f>
        <v>March</v>
      </c>
      <c r="I1410" s="3" t="str">
        <f>TEXT(Table1[[#This Row],[Date]],"yyyy")</f>
        <v>2025</v>
      </c>
      <c r="J1410" t="s">
        <v>4344</v>
      </c>
      <c r="K1410">
        <v>8</v>
      </c>
      <c r="L1410">
        <v>283.76</v>
      </c>
      <c r="M1410">
        <v>2270.08</v>
      </c>
      <c r="O1410" t="s">
        <v>30</v>
      </c>
      <c r="P1410" t="s">
        <v>9528</v>
      </c>
      <c r="Q1410" t="s">
        <v>31</v>
      </c>
      <c r="R1410">
        <v>1.6</v>
      </c>
      <c r="S1410" t="str">
        <f>IF(Table1[Audit_Score]&gt;3,"Excellent",IF(Table1[Audit_Score]&gt;=2,"Good","Poor"))</f>
        <v>Poor</v>
      </c>
      <c r="T1410" t="s">
        <v>4345</v>
      </c>
      <c r="U1410" t="s">
        <v>41</v>
      </c>
    </row>
    <row r="1411" spans="1:21" x14ac:dyDescent="0.3">
      <c r="A1411" t="s">
        <v>4346</v>
      </c>
      <c r="B1411" t="s">
        <v>237</v>
      </c>
      <c r="C1411" t="s">
        <v>276</v>
      </c>
      <c r="D1411" t="s">
        <v>36</v>
      </c>
      <c r="E1411" t="s">
        <v>209</v>
      </c>
      <c r="F1411" s="3">
        <v>45959</v>
      </c>
      <c r="G1411" s="3" t="str">
        <f>TEXT(Table1[[#This Row],[Date]],"dddd")</f>
        <v>Wednesday</v>
      </c>
      <c r="H1411" s="3" t="str">
        <f>TEXT(Table1[[#This Row],[Date]],"mmmm")</f>
        <v>October</v>
      </c>
      <c r="I1411" s="3" t="str">
        <f>TEXT(Table1[[#This Row],[Date]],"yyyy")</f>
        <v>2025</v>
      </c>
      <c r="J1411" t="s">
        <v>3206</v>
      </c>
      <c r="K1411">
        <v>18</v>
      </c>
      <c r="L1411">
        <v>111.52</v>
      </c>
      <c r="M1411">
        <v>2007.36</v>
      </c>
      <c r="O1411" t="s">
        <v>30</v>
      </c>
      <c r="P1411" t="s">
        <v>9529</v>
      </c>
      <c r="Q1411" t="s">
        <v>31</v>
      </c>
      <c r="R1411">
        <v>1.2</v>
      </c>
      <c r="S1411" t="str">
        <f>IF(Table1[Audit_Score]&gt;3,"Excellent",IF(Table1[Audit_Score]&gt;=2,"Good","Poor"))</f>
        <v>Poor</v>
      </c>
      <c r="T1411" t="s">
        <v>4347</v>
      </c>
    </row>
    <row r="1412" spans="1:21" x14ac:dyDescent="0.3">
      <c r="A1412" t="s">
        <v>4348</v>
      </c>
      <c r="B1412" t="s">
        <v>142</v>
      </c>
      <c r="C1412" t="s">
        <v>137</v>
      </c>
      <c r="D1412" t="s">
        <v>58</v>
      </c>
      <c r="E1412" t="s">
        <v>138</v>
      </c>
      <c r="F1412" s="3">
        <v>45342</v>
      </c>
      <c r="G1412" s="3" t="str">
        <f>TEXT(Table1[[#This Row],[Date]],"dddd")</f>
        <v>Tuesday</v>
      </c>
      <c r="H1412" s="3" t="str">
        <f>TEXT(Table1[[#This Row],[Date]],"mmmm")</f>
        <v>February</v>
      </c>
      <c r="I1412" s="3" t="str">
        <f>TEXT(Table1[[#This Row],[Date]],"yyyy")</f>
        <v>2024</v>
      </c>
      <c r="J1412" t="s">
        <v>3816</v>
      </c>
      <c r="K1412">
        <v>39</v>
      </c>
      <c r="L1412">
        <v>19.16</v>
      </c>
      <c r="M1412">
        <v>747.24</v>
      </c>
      <c r="O1412" t="s">
        <v>105</v>
      </c>
      <c r="P1412" t="s">
        <v>9528</v>
      </c>
      <c r="Q1412" t="s">
        <v>23</v>
      </c>
      <c r="R1412">
        <v>4.7</v>
      </c>
      <c r="S1412" t="str">
        <f>IF(Table1[Audit_Score]&gt;3,"Excellent",IF(Table1[Audit_Score]&gt;=2,"Good","Poor"))</f>
        <v>Excellent</v>
      </c>
      <c r="T1412" t="s">
        <v>4349</v>
      </c>
    </row>
    <row r="1413" spans="1:21" x14ac:dyDescent="0.3">
      <c r="A1413" t="s">
        <v>4350</v>
      </c>
      <c r="B1413" t="s">
        <v>581</v>
      </c>
      <c r="C1413" t="s">
        <v>843</v>
      </c>
      <c r="D1413" t="s">
        <v>19</v>
      </c>
      <c r="E1413" t="s">
        <v>92</v>
      </c>
      <c r="F1413" s="3">
        <v>45776</v>
      </c>
      <c r="G1413" s="3" t="str">
        <f>TEXT(Table1[[#This Row],[Date]],"dddd")</f>
        <v>Tuesday</v>
      </c>
      <c r="H1413" s="3" t="str">
        <f>TEXT(Table1[[#This Row],[Date]],"mmmm")</f>
        <v>April</v>
      </c>
      <c r="I1413" s="3" t="str">
        <f>TEXT(Table1[[#This Row],[Date]],"yyyy")</f>
        <v>2025</v>
      </c>
      <c r="J1413" t="s">
        <v>3053</v>
      </c>
      <c r="K1413">
        <v>47</v>
      </c>
      <c r="L1413">
        <v>105.64</v>
      </c>
      <c r="M1413">
        <v>4965.08</v>
      </c>
      <c r="O1413" t="s">
        <v>22</v>
      </c>
      <c r="P1413" t="s">
        <v>9529</v>
      </c>
      <c r="Q1413" t="s">
        <v>31</v>
      </c>
      <c r="R1413">
        <v>3.2</v>
      </c>
      <c r="S1413" t="str">
        <f>IF(Table1[Audit_Score]&gt;3,"Excellent",IF(Table1[Audit_Score]&gt;=2,"Good","Poor"))</f>
        <v>Excellent</v>
      </c>
      <c r="T1413" t="s">
        <v>4351</v>
      </c>
      <c r="U1413" t="s">
        <v>41</v>
      </c>
    </row>
    <row r="1414" spans="1:21" x14ac:dyDescent="0.3">
      <c r="A1414" t="s">
        <v>4352</v>
      </c>
      <c r="B1414" t="s">
        <v>1863</v>
      </c>
      <c r="C1414" t="s">
        <v>306</v>
      </c>
      <c r="D1414" t="s">
        <v>19</v>
      </c>
      <c r="E1414" t="s">
        <v>198</v>
      </c>
      <c r="F1414" s="3">
        <v>45479</v>
      </c>
      <c r="G1414" s="3" t="str">
        <f>TEXT(Table1[[#This Row],[Date]],"dddd")</f>
        <v>Saturday</v>
      </c>
      <c r="H1414" s="3" t="str">
        <f>TEXT(Table1[[#This Row],[Date]],"mmmm")</f>
        <v>July</v>
      </c>
      <c r="I1414" s="3" t="str">
        <f>TEXT(Table1[[#This Row],[Date]],"yyyy")</f>
        <v>2024</v>
      </c>
      <c r="J1414" t="s">
        <v>1439</v>
      </c>
      <c r="K1414">
        <v>15</v>
      </c>
      <c r="L1414">
        <v>221.04</v>
      </c>
      <c r="M1414">
        <v>3315.6</v>
      </c>
      <c r="O1414" t="s">
        <v>67</v>
      </c>
      <c r="P1414" t="s">
        <v>9528</v>
      </c>
      <c r="Q1414" t="s">
        <v>31</v>
      </c>
      <c r="R1414">
        <v>1.8</v>
      </c>
      <c r="S1414" t="str">
        <f>IF(Table1[Audit_Score]&gt;3,"Excellent",IF(Table1[Audit_Score]&gt;=2,"Good","Poor"))</f>
        <v>Poor</v>
      </c>
      <c r="T1414" t="s">
        <v>4353</v>
      </c>
    </row>
    <row r="1415" spans="1:21" x14ac:dyDescent="0.3">
      <c r="A1415" t="s">
        <v>4354</v>
      </c>
      <c r="B1415" t="s">
        <v>857</v>
      </c>
      <c r="C1415" t="s">
        <v>933</v>
      </c>
      <c r="D1415" t="s">
        <v>36</v>
      </c>
      <c r="E1415" t="s">
        <v>85</v>
      </c>
      <c r="F1415" s="3">
        <v>45584</v>
      </c>
      <c r="G1415" s="3" t="str">
        <f>TEXT(Table1[[#This Row],[Date]],"dddd")</f>
        <v>Saturday</v>
      </c>
      <c r="H1415" s="3" t="str">
        <f>TEXT(Table1[[#This Row],[Date]],"mmmm")</f>
        <v>October</v>
      </c>
      <c r="I1415" s="3" t="str">
        <f>TEXT(Table1[[#This Row],[Date]],"yyyy")</f>
        <v>2024</v>
      </c>
      <c r="J1415" t="s">
        <v>2353</v>
      </c>
      <c r="K1415">
        <v>38</v>
      </c>
      <c r="L1415">
        <v>108.53</v>
      </c>
      <c r="M1415">
        <v>4124.1400000000003</v>
      </c>
      <c r="O1415" t="s">
        <v>48</v>
      </c>
      <c r="P1415" t="s">
        <v>9528</v>
      </c>
      <c r="Q1415" t="s">
        <v>23</v>
      </c>
      <c r="R1415">
        <v>4.0999999999999996</v>
      </c>
      <c r="S1415" t="str">
        <f>IF(Table1[Audit_Score]&gt;3,"Excellent",IF(Table1[Audit_Score]&gt;=2,"Good","Poor"))</f>
        <v>Excellent</v>
      </c>
      <c r="T1415" t="s">
        <v>4355</v>
      </c>
    </row>
    <row r="1416" spans="1:21" x14ac:dyDescent="0.3">
      <c r="A1416" t="s">
        <v>4356</v>
      </c>
      <c r="B1416" t="s">
        <v>535</v>
      </c>
      <c r="C1416" t="s">
        <v>441</v>
      </c>
      <c r="D1416" t="s">
        <v>19</v>
      </c>
      <c r="E1416" t="s">
        <v>198</v>
      </c>
      <c r="F1416" s="3">
        <v>45329</v>
      </c>
      <c r="G1416" s="3" t="str">
        <f>TEXT(Table1[[#This Row],[Date]],"dddd")</f>
        <v>Wednesday</v>
      </c>
      <c r="H1416" s="3" t="str">
        <f>TEXT(Table1[[#This Row],[Date]],"mmmm")</f>
        <v>February</v>
      </c>
      <c r="I1416" s="3" t="str">
        <f>TEXT(Table1[[#This Row],[Date]],"yyyy")</f>
        <v>2024</v>
      </c>
      <c r="J1416" t="s">
        <v>1769</v>
      </c>
      <c r="K1416">
        <v>11</v>
      </c>
      <c r="L1416">
        <v>47.25</v>
      </c>
      <c r="M1416">
        <v>519.75</v>
      </c>
      <c r="O1416" t="s">
        <v>22</v>
      </c>
      <c r="P1416" t="s">
        <v>9528</v>
      </c>
      <c r="Q1416" t="s">
        <v>31</v>
      </c>
      <c r="R1416">
        <v>3.2</v>
      </c>
      <c r="S1416" t="str">
        <f>IF(Table1[Audit_Score]&gt;3,"Excellent",IF(Table1[Audit_Score]&gt;=2,"Good","Poor"))</f>
        <v>Excellent</v>
      </c>
      <c r="T1416" t="s">
        <v>4357</v>
      </c>
    </row>
    <row r="1417" spans="1:21" x14ac:dyDescent="0.3">
      <c r="A1417" t="s">
        <v>4358</v>
      </c>
      <c r="B1417" t="s">
        <v>862</v>
      </c>
      <c r="C1417" t="s">
        <v>2555</v>
      </c>
      <c r="D1417" t="s">
        <v>36</v>
      </c>
      <c r="E1417" t="s">
        <v>198</v>
      </c>
      <c r="F1417" s="3">
        <v>45449</v>
      </c>
      <c r="G1417" s="3" t="str">
        <f>TEXT(Table1[[#This Row],[Date]],"dddd")</f>
        <v>Thursday</v>
      </c>
      <c r="H1417" s="3" t="str">
        <f>TEXT(Table1[[#This Row],[Date]],"mmmm")</f>
        <v>June</v>
      </c>
      <c r="I1417" s="3" t="str">
        <f>TEXT(Table1[[#This Row],[Date]],"yyyy")</f>
        <v>2024</v>
      </c>
      <c r="J1417" t="s">
        <v>2287</v>
      </c>
      <c r="K1417">
        <v>21</v>
      </c>
      <c r="L1417">
        <v>54.01</v>
      </c>
      <c r="M1417">
        <v>1134.21</v>
      </c>
      <c r="O1417" t="s">
        <v>30</v>
      </c>
      <c r="P1417" t="s">
        <v>9529</v>
      </c>
      <c r="Q1417" t="s">
        <v>87</v>
      </c>
      <c r="R1417">
        <v>2.9</v>
      </c>
      <c r="S1417" t="str">
        <f>IF(Table1[Audit_Score]&gt;3,"Excellent",IF(Table1[Audit_Score]&gt;=2,"Good","Poor"))</f>
        <v>Good</v>
      </c>
      <c r="T1417" t="s">
        <v>4359</v>
      </c>
    </row>
    <row r="1418" spans="1:21" x14ac:dyDescent="0.3">
      <c r="A1418" t="s">
        <v>4360</v>
      </c>
      <c r="B1418" t="s">
        <v>971</v>
      </c>
      <c r="C1418" t="s">
        <v>1047</v>
      </c>
      <c r="D1418" t="s">
        <v>78</v>
      </c>
      <c r="E1418" t="s">
        <v>103</v>
      </c>
      <c r="F1418" s="3">
        <v>45960</v>
      </c>
      <c r="G1418" s="3" t="str">
        <f>TEXT(Table1[[#This Row],[Date]],"dddd")</f>
        <v>Thursday</v>
      </c>
      <c r="H1418" s="3" t="str">
        <f>TEXT(Table1[[#This Row],[Date]],"mmmm")</f>
        <v>October</v>
      </c>
      <c r="I1418" s="3" t="str">
        <f>TEXT(Table1[[#This Row],[Date]],"yyyy")</f>
        <v>2025</v>
      </c>
      <c r="J1418" t="s">
        <v>1678</v>
      </c>
      <c r="K1418">
        <v>45</v>
      </c>
      <c r="L1418">
        <v>285.87</v>
      </c>
      <c r="M1418">
        <v>12864.15</v>
      </c>
      <c r="O1418" t="s">
        <v>30</v>
      </c>
      <c r="P1418" t="s">
        <v>9529</v>
      </c>
      <c r="Q1418" t="s">
        <v>23</v>
      </c>
      <c r="R1418">
        <v>2.2000000000000002</v>
      </c>
      <c r="S1418" t="str">
        <f>IF(Table1[Audit_Score]&gt;3,"Excellent",IF(Table1[Audit_Score]&gt;=2,"Good","Poor"))</f>
        <v>Good</v>
      </c>
      <c r="T1418" t="s">
        <v>4361</v>
      </c>
    </row>
    <row r="1419" spans="1:21" x14ac:dyDescent="0.3">
      <c r="A1419" t="s">
        <v>4362</v>
      </c>
      <c r="B1419" t="s">
        <v>2100</v>
      </c>
      <c r="C1419" t="s">
        <v>357</v>
      </c>
      <c r="D1419" t="s">
        <v>36</v>
      </c>
      <c r="E1419" t="s">
        <v>209</v>
      </c>
      <c r="F1419" s="3">
        <v>45818</v>
      </c>
      <c r="G1419" s="3" t="str">
        <f>TEXT(Table1[[#This Row],[Date]],"dddd")</f>
        <v>Tuesday</v>
      </c>
      <c r="H1419" s="3" t="str">
        <f>TEXT(Table1[[#This Row],[Date]],"mmmm")</f>
        <v>June</v>
      </c>
      <c r="I1419" s="3" t="str">
        <f>TEXT(Table1[[#This Row],[Date]],"yyyy")</f>
        <v>2025</v>
      </c>
      <c r="J1419" t="s">
        <v>4363</v>
      </c>
      <c r="K1419">
        <v>17</v>
      </c>
      <c r="L1419">
        <v>58.85</v>
      </c>
      <c r="M1419">
        <v>1000.45</v>
      </c>
      <c r="O1419" t="s">
        <v>22</v>
      </c>
      <c r="P1419" t="s">
        <v>9529</v>
      </c>
      <c r="Q1419" t="s">
        <v>31</v>
      </c>
      <c r="R1419">
        <v>1.3</v>
      </c>
      <c r="S1419" t="str">
        <f>IF(Table1[Audit_Score]&gt;3,"Excellent",IF(Table1[Audit_Score]&gt;=2,"Good","Poor"))</f>
        <v>Poor</v>
      </c>
      <c r="T1419" t="s">
        <v>4364</v>
      </c>
    </row>
    <row r="1420" spans="1:21" x14ac:dyDescent="0.3">
      <c r="A1420" t="s">
        <v>4365</v>
      </c>
      <c r="B1420" t="s">
        <v>911</v>
      </c>
      <c r="C1420" t="s">
        <v>2317</v>
      </c>
      <c r="D1420" t="s">
        <v>58</v>
      </c>
      <c r="E1420" t="s">
        <v>138</v>
      </c>
      <c r="F1420" s="3">
        <v>45421</v>
      </c>
      <c r="G1420" s="3" t="str">
        <f>TEXT(Table1[[#This Row],[Date]],"dddd")</f>
        <v>Thursday</v>
      </c>
      <c r="H1420" s="3" t="str">
        <f>TEXT(Table1[[#This Row],[Date]],"mmmm")</f>
        <v>May</v>
      </c>
      <c r="I1420" s="3" t="str">
        <f>TEXT(Table1[[#This Row],[Date]],"yyyy")</f>
        <v>2024</v>
      </c>
      <c r="J1420" t="s">
        <v>1526</v>
      </c>
      <c r="K1420">
        <v>34</v>
      </c>
      <c r="L1420">
        <v>219.08</v>
      </c>
      <c r="M1420">
        <v>7448.72</v>
      </c>
      <c r="O1420" t="s">
        <v>48</v>
      </c>
      <c r="P1420" t="s">
        <v>9529</v>
      </c>
      <c r="Q1420" t="s">
        <v>31</v>
      </c>
      <c r="R1420">
        <v>1.5</v>
      </c>
      <c r="S1420" t="str">
        <f>IF(Table1[Audit_Score]&gt;3,"Excellent",IF(Table1[Audit_Score]&gt;=2,"Good","Poor"))</f>
        <v>Poor</v>
      </c>
      <c r="T1420" t="s">
        <v>4366</v>
      </c>
    </row>
    <row r="1421" spans="1:21" x14ac:dyDescent="0.3">
      <c r="A1421" t="s">
        <v>4367</v>
      </c>
      <c r="B1421" t="s">
        <v>1764</v>
      </c>
      <c r="C1421" t="s">
        <v>2398</v>
      </c>
      <c r="D1421" t="s">
        <v>58</v>
      </c>
      <c r="E1421" t="s">
        <v>138</v>
      </c>
      <c r="F1421" s="3">
        <v>45356</v>
      </c>
      <c r="G1421" s="3" t="str">
        <f>TEXT(Table1[[#This Row],[Date]],"dddd")</f>
        <v>Tuesday</v>
      </c>
      <c r="H1421" s="3" t="str">
        <f>TEXT(Table1[[#This Row],[Date]],"mmmm")</f>
        <v>March</v>
      </c>
      <c r="I1421" s="3" t="str">
        <f>TEXT(Table1[[#This Row],[Date]],"yyyy")</f>
        <v>2024</v>
      </c>
      <c r="J1421" t="s">
        <v>3555</v>
      </c>
      <c r="K1421">
        <v>20</v>
      </c>
      <c r="L1421">
        <v>378.98</v>
      </c>
      <c r="M1421">
        <v>7579.6</v>
      </c>
      <c r="O1421" t="s">
        <v>67</v>
      </c>
      <c r="P1421" t="s">
        <v>9528</v>
      </c>
      <c r="Q1421" t="s">
        <v>31</v>
      </c>
      <c r="R1421">
        <v>4.7</v>
      </c>
      <c r="S1421" t="str">
        <f>IF(Table1[Audit_Score]&gt;3,"Excellent",IF(Table1[Audit_Score]&gt;=2,"Good","Poor"))</f>
        <v>Excellent</v>
      </c>
      <c r="T1421" t="s">
        <v>4368</v>
      </c>
    </row>
    <row r="1422" spans="1:21" x14ac:dyDescent="0.3">
      <c r="A1422" t="s">
        <v>4369</v>
      </c>
      <c r="B1422" t="s">
        <v>34</v>
      </c>
      <c r="C1422" t="s">
        <v>912</v>
      </c>
      <c r="D1422" t="s">
        <v>45</v>
      </c>
      <c r="E1422" t="s">
        <v>65</v>
      </c>
      <c r="F1422" s="3">
        <v>45490</v>
      </c>
      <c r="G1422" s="3" t="str">
        <f>TEXT(Table1[[#This Row],[Date]],"dddd")</f>
        <v>Wednesday</v>
      </c>
      <c r="H1422" s="3" t="str">
        <f>TEXT(Table1[[#This Row],[Date]],"mmmm")</f>
        <v>July</v>
      </c>
      <c r="I1422" s="3" t="str">
        <f>TEXT(Table1[[#This Row],[Date]],"yyyy")</f>
        <v>2024</v>
      </c>
      <c r="J1422" t="s">
        <v>2104</v>
      </c>
      <c r="K1422">
        <v>12</v>
      </c>
      <c r="L1422">
        <v>130.51</v>
      </c>
      <c r="M1422">
        <v>1566.12</v>
      </c>
      <c r="O1422" t="s">
        <v>48</v>
      </c>
      <c r="P1422" t="s">
        <v>9528</v>
      </c>
      <c r="Q1422" t="s">
        <v>31</v>
      </c>
      <c r="R1422">
        <v>4.7</v>
      </c>
      <c r="S1422" t="str">
        <f>IF(Table1[Audit_Score]&gt;3,"Excellent",IF(Table1[Audit_Score]&gt;=2,"Good","Poor"))</f>
        <v>Excellent</v>
      </c>
      <c r="T1422" t="s">
        <v>4370</v>
      </c>
    </row>
    <row r="1423" spans="1:21" x14ac:dyDescent="0.3">
      <c r="A1423" t="s">
        <v>4371</v>
      </c>
      <c r="B1423" t="s">
        <v>4106</v>
      </c>
      <c r="C1423" t="s">
        <v>506</v>
      </c>
      <c r="D1423" t="s">
        <v>78</v>
      </c>
      <c r="E1423" t="s">
        <v>79</v>
      </c>
      <c r="F1423" s="3">
        <v>45991</v>
      </c>
      <c r="G1423" s="3" t="str">
        <f>TEXT(Table1[[#This Row],[Date]],"dddd")</f>
        <v>Sunday</v>
      </c>
      <c r="H1423" s="3" t="str">
        <f>TEXT(Table1[[#This Row],[Date]],"mmmm")</f>
        <v>November</v>
      </c>
      <c r="I1423" s="3" t="str">
        <f>TEXT(Table1[[#This Row],[Date]],"yyyy")</f>
        <v>2025</v>
      </c>
      <c r="J1423" t="s">
        <v>3470</v>
      </c>
      <c r="K1423">
        <v>32</v>
      </c>
      <c r="L1423">
        <v>239.26</v>
      </c>
      <c r="M1423">
        <v>7656.32</v>
      </c>
      <c r="O1423" t="s">
        <v>48</v>
      </c>
      <c r="P1423" t="s">
        <v>9528</v>
      </c>
      <c r="Q1423" t="s">
        <v>31</v>
      </c>
      <c r="R1423">
        <v>4</v>
      </c>
      <c r="S1423" t="str">
        <f>IF(Table1[Audit_Score]&gt;3,"Excellent",IF(Table1[Audit_Score]&gt;=2,"Good","Poor"))</f>
        <v>Excellent</v>
      </c>
      <c r="T1423" t="s">
        <v>4372</v>
      </c>
    </row>
    <row r="1424" spans="1:21" x14ac:dyDescent="0.3">
      <c r="A1424" t="s">
        <v>4373</v>
      </c>
      <c r="B1424" t="s">
        <v>263</v>
      </c>
      <c r="C1424" t="s">
        <v>1286</v>
      </c>
      <c r="D1424" t="s">
        <v>36</v>
      </c>
      <c r="E1424" t="s">
        <v>72</v>
      </c>
      <c r="F1424" s="3">
        <v>45886</v>
      </c>
      <c r="G1424" s="3" t="str">
        <f>TEXT(Table1[[#This Row],[Date]],"dddd")</f>
        <v>Sunday</v>
      </c>
      <c r="H1424" s="3" t="str">
        <f>TEXT(Table1[[#This Row],[Date]],"mmmm")</f>
        <v>August</v>
      </c>
      <c r="I1424" s="3" t="str">
        <f>TEXT(Table1[[#This Row],[Date]],"yyyy")</f>
        <v>2025</v>
      </c>
      <c r="J1424" t="s">
        <v>735</v>
      </c>
      <c r="K1424">
        <v>14</v>
      </c>
      <c r="L1424">
        <v>274.23</v>
      </c>
      <c r="M1424">
        <v>3839.22</v>
      </c>
      <c r="O1424" t="s">
        <v>22</v>
      </c>
      <c r="P1424" t="s">
        <v>9529</v>
      </c>
      <c r="Q1424" t="s">
        <v>23</v>
      </c>
      <c r="R1424">
        <v>4.2</v>
      </c>
      <c r="S1424" t="str">
        <f>IF(Table1[Audit_Score]&gt;3,"Excellent",IF(Table1[Audit_Score]&gt;=2,"Good","Poor"))</f>
        <v>Excellent</v>
      </c>
      <c r="T1424" t="s">
        <v>4374</v>
      </c>
    </row>
    <row r="1425" spans="1:21" x14ac:dyDescent="0.3">
      <c r="A1425" t="s">
        <v>4375</v>
      </c>
      <c r="B1425" t="s">
        <v>784</v>
      </c>
      <c r="C1425" t="s">
        <v>357</v>
      </c>
      <c r="D1425" t="s">
        <v>36</v>
      </c>
      <c r="E1425" t="s">
        <v>209</v>
      </c>
      <c r="F1425" s="3">
        <v>45655</v>
      </c>
      <c r="G1425" s="3" t="str">
        <f>TEXT(Table1[[#This Row],[Date]],"dddd")</f>
        <v>Sunday</v>
      </c>
      <c r="H1425" s="3" t="str">
        <f>TEXT(Table1[[#This Row],[Date]],"mmmm")</f>
        <v>December</v>
      </c>
      <c r="I1425" s="3" t="str">
        <f>TEXT(Table1[[#This Row],[Date]],"yyyy")</f>
        <v>2024</v>
      </c>
      <c r="J1425" t="s">
        <v>4376</v>
      </c>
      <c r="K1425">
        <v>3</v>
      </c>
      <c r="L1425">
        <v>377.34</v>
      </c>
      <c r="M1425">
        <v>1132.02</v>
      </c>
      <c r="O1425" t="s">
        <v>67</v>
      </c>
      <c r="P1425" t="s">
        <v>9528</v>
      </c>
      <c r="Q1425" t="s">
        <v>31</v>
      </c>
      <c r="R1425">
        <v>4.5</v>
      </c>
      <c r="S1425" t="str">
        <f>IF(Table1[Audit_Score]&gt;3,"Excellent",IF(Table1[Audit_Score]&gt;=2,"Good","Poor"))</f>
        <v>Excellent</v>
      </c>
      <c r="T1425" t="s">
        <v>4377</v>
      </c>
    </row>
    <row r="1426" spans="1:21" x14ac:dyDescent="0.3">
      <c r="A1426" t="s">
        <v>4378</v>
      </c>
      <c r="B1426" t="s">
        <v>2100</v>
      </c>
      <c r="C1426" t="s">
        <v>1267</v>
      </c>
      <c r="D1426" t="s">
        <v>58</v>
      </c>
      <c r="E1426" t="s">
        <v>154</v>
      </c>
      <c r="F1426" s="3">
        <v>45924</v>
      </c>
      <c r="G1426" s="3" t="str">
        <f>TEXT(Table1[[#This Row],[Date]],"dddd")</f>
        <v>Wednesday</v>
      </c>
      <c r="H1426" s="3" t="str">
        <f>TEXT(Table1[[#This Row],[Date]],"mmmm")</f>
        <v>September</v>
      </c>
      <c r="I1426" s="3" t="str">
        <f>TEXT(Table1[[#This Row],[Date]],"yyyy")</f>
        <v>2025</v>
      </c>
      <c r="J1426" t="s">
        <v>2552</v>
      </c>
      <c r="K1426">
        <v>5</v>
      </c>
      <c r="L1426">
        <v>368.63</v>
      </c>
      <c r="M1426">
        <v>1843.15</v>
      </c>
      <c r="O1426" t="s">
        <v>39</v>
      </c>
      <c r="P1426" t="s">
        <v>9528</v>
      </c>
      <c r="Q1426" t="s">
        <v>31</v>
      </c>
      <c r="R1426">
        <v>2.1</v>
      </c>
      <c r="S1426" t="str">
        <f>IF(Table1[Audit_Score]&gt;3,"Excellent",IF(Table1[Audit_Score]&gt;=2,"Good","Poor"))</f>
        <v>Good</v>
      </c>
      <c r="T1426" t="s">
        <v>4379</v>
      </c>
    </row>
    <row r="1427" spans="1:21" x14ac:dyDescent="0.3">
      <c r="A1427" t="s">
        <v>4380</v>
      </c>
      <c r="B1427" t="s">
        <v>1335</v>
      </c>
      <c r="C1427" t="s">
        <v>2330</v>
      </c>
      <c r="D1427" t="s">
        <v>58</v>
      </c>
      <c r="E1427" t="s">
        <v>154</v>
      </c>
      <c r="F1427" s="3">
        <v>45584</v>
      </c>
      <c r="G1427" s="3" t="str">
        <f>TEXT(Table1[[#This Row],[Date]],"dddd")</f>
        <v>Saturday</v>
      </c>
      <c r="H1427" s="3" t="str">
        <f>TEXT(Table1[[#This Row],[Date]],"mmmm")</f>
        <v>October</v>
      </c>
      <c r="I1427" s="3" t="str">
        <f>TEXT(Table1[[#This Row],[Date]],"yyyy")</f>
        <v>2024</v>
      </c>
      <c r="J1427" t="s">
        <v>2764</v>
      </c>
      <c r="K1427">
        <v>35</v>
      </c>
      <c r="L1427">
        <v>151.13999999999999</v>
      </c>
      <c r="M1427">
        <v>5289.9</v>
      </c>
      <c r="O1427" t="s">
        <v>39</v>
      </c>
      <c r="P1427" t="s">
        <v>9528</v>
      </c>
      <c r="Q1427" t="s">
        <v>23</v>
      </c>
      <c r="R1427">
        <v>1.8</v>
      </c>
      <c r="S1427" t="str">
        <f>IF(Table1[Audit_Score]&gt;3,"Excellent",IF(Table1[Audit_Score]&gt;=2,"Good","Poor"))</f>
        <v>Poor</v>
      </c>
      <c r="T1427" t="s">
        <v>4381</v>
      </c>
    </row>
    <row r="1428" spans="1:21" x14ac:dyDescent="0.3">
      <c r="A1428" t="s">
        <v>4382</v>
      </c>
      <c r="B1428" t="s">
        <v>489</v>
      </c>
      <c r="C1428" t="s">
        <v>2394</v>
      </c>
      <c r="D1428" t="s">
        <v>36</v>
      </c>
      <c r="E1428" t="s">
        <v>198</v>
      </c>
      <c r="F1428" s="3">
        <v>45901</v>
      </c>
      <c r="G1428" s="3" t="str">
        <f>TEXT(Table1[[#This Row],[Date]],"dddd")</f>
        <v>Monday</v>
      </c>
      <c r="H1428" s="3" t="str">
        <f>TEXT(Table1[[#This Row],[Date]],"mmmm")</f>
        <v>September</v>
      </c>
      <c r="I1428" s="3" t="str">
        <f>TEXT(Table1[[#This Row],[Date]],"yyyy")</f>
        <v>2025</v>
      </c>
      <c r="J1428" t="s">
        <v>960</v>
      </c>
      <c r="K1428">
        <v>5</v>
      </c>
      <c r="L1428">
        <v>278.49</v>
      </c>
      <c r="M1428">
        <v>1392.45</v>
      </c>
      <c r="O1428" t="s">
        <v>48</v>
      </c>
      <c r="P1428" t="s">
        <v>9528</v>
      </c>
      <c r="Q1428" t="s">
        <v>31</v>
      </c>
      <c r="R1428">
        <v>3</v>
      </c>
      <c r="S1428" t="str">
        <f>IF(Table1[Audit_Score]&gt;3,"Excellent",IF(Table1[Audit_Score]&gt;=2,"Good","Poor"))</f>
        <v>Good</v>
      </c>
      <c r="T1428" t="s">
        <v>4383</v>
      </c>
    </row>
    <row r="1429" spans="1:21" x14ac:dyDescent="0.3">
      <c r="A1429" t="s">
        <v>4384</v>
      </c>
      <c r="B1429" t="s">
        <v>1776</v>
      </c>
      <c r="C1429" t="s">
        <v>214</v>
      </c>
      <c r="D1429" t="s">
        <v>19</v>
      </c>
      <c r="E1429" t="s">
        <v>28</v>
      </c>
      <c r="F1429" s="3">
        <v>45665</v>
      </c>
      <c r="G1429" s="3" t="str">
        <f>TEXT(Table1[[#This Row],[Date]],"dddd")</f>
        <v>Wednesday</v>
      </c>
      <c r="H1429" s="3" t="str">
        <f>TEXT(Table1[[#This Row],[Date]],"mmmm")</f>
        <v>January</v>
      </c>
      <c r="I1429" s="3" t="str">
        <f>TEXT(Table1[[#This Row],[Date]],"yyyy")</f>
        <v>2025</v>
      </c>
      <c r="J1429" t="s">
        <v>1973</v>
      </c>
      <c r="K1429">
        <v>42</v>
      </c>
      <c r="L1429">
        <v>270.39</v>
      </c>
      <c r="M1429">
        <v>11356.38</v>
      </c>
      <c r="O1429" t="s">
        <v>30</v>
      </c>
      <c r="P1429" t="s">
        <v>9528</v>
      </c>
      <c r="Q1429" t="s">
        <v>31</v>
      </c>
      <c r="R1429">
        <v>2.9</v>
      </c>
      <c r="S1429" t="str">
        <f>IF(Table1[Audit_Score]&gt;3,"Excellent",IF(Table1[Audit_Score]&gt;=2,"Good","Poor"))</f>
        <v>Good</v>
      </c>
      <c r="T1429" t="s">
        <v>4385</v>
      </c>
      <c r="U1429" t="s">
        <v>41</v>
      </c>
    </row>
    <row r="1430" spans="1:21" x14ac:dyDescent="0.3">
      <c r="A1430" t="s">
        <v>4386</v>
      </c>
      <c r="B1430" t="s">
        <v>459</v>
      </c>
      <c r="C1430" t="s">
        <v>137</v>
      </c>
      <c r="D1430" t="s">
        <v>58</v>
      </c>
      <c r="E1430" t="s">
        <v>138</v>
      </c>
      <c r="F1430" s="3">
        <v>45773</v>
      </c>
      <c r="G1430" s="3" t="str">
        <f>TEXT(Table1[[#This Row],[Date]],"dddd")</f>
        <v>Saturday</v>
      </c>
      <c r="H1430" s="3" t="str">
        <f>TEXT(Table1[[#This Row],[Date]],"mmmm")</f>
        <v>April</v>
      </c>
      <c r="I1430" s="3" t="str">
        <f>TEXT(Table1[[#This Row],[Date]],"yyyy")</f>
        <v>2025</v>
      </c>
      <c r="J1430" t="s">
        <v>4387</v>
      </c>
      <c r="K1430">
        <v>0</v>
      </c>
      <c r="L1430">
        <v>58.41</v>
      </c>
      <c r="M1430">
        <v>1985.94</v>
      </c>
      <c r="O1430" t="s">
        <v>22</v>
      </c>
      <c r="P1430" t="s">
        <v>9529</v>
      </c>
      <c r="Q1430" t="s">
        <v>31</v>
      </c>
      <c r="R1430">
        <v>4.0999999999999996</v>
      </c>
      <c r="S1430" t="str">
        <f>IF(Table1[Audit_Score]&gt;3,"Excellent",IF(Table1[Audit_Score]&gt;=2,"Good","Poor"))</f>
        <v>Excellent</v>
      </c>
      <c r="T1430" t="s">
        <v>4388</v>
      </c>
    </row>
    <row r="1431" spans="1:21" x14ac:dyDescent="0.3">
      <c r="A1431" t="s">
        <v>4389</v>
      </c>
      <c r="B1431" t="s">
        <v>130</v>
      </c>
      <c r="C1431" t="s">
        <v>1070</v>
      </c>
      <c r="D1431" t="s">
        <v>19</v>
      </c>
      <c r="E1431" t="s">
        <v>20</v>
      </c>
      <c r="F1431" s="3">
        <v>45549</v>
      </c>
      <c r="G1431" s="3" t="str">
        <f>TEXT(Table1[[#This Row],[Date]],"dddd")</f>
        <v>Saturday</v>
      </c>
      <c r="H1431" s="3" t="str">
        <f>TEXT(Table1[[#This Row],[Date]],"mmmm")</f>
        <v>September</v>
      </c>
      <c r="I1431" s="3" t="str">
        <f>TEXT(Table1[[#This Row],[Date]],"yyyy")</f>
        <v>2024</v>
      </c>
      <c r="J1431" t="s">
        <v>3608</v>
      </c>
      <c r="K1431">
        <v>19</v>
      </c>
      <c r="L1431">
        <v>232.5</v>
      </c>
      <c r="M1431">
        <v>4417.5</v>
      </c>
      <c r="O1431" t="s">
        <v>30</v>
      </c>
      <c r="P1431" t="s">
        <v>9529</v>
      </c>
      <c r="Q1431" t="s">
        <v>23</v>
      </c>
      <c r="R1431">
        <v>2.7</v>
      </c>
      <c r="S1431" t="str">
        <f>IF(Table1[Audit_Score]&gt;3,"Excellent",IF(Table1[Audit_Score]&gt;=2,"Good","Poor"))</f>
        <v>Good</v>
      </c>
      <c r="T1431" t="s">
        <v>4390</v>
      </c>
    </row>
    <row r="1432" spans="1:21" x14ac:dyDescent="0.3">
      <c r="A1432" t="s">
        <v>4391</v>
      </c>
      <c r="B1432" t="s">
        <v>114</v>
      </c>
      <c r="C1432" t="s">
        <v>372</v>
      </c>
      <c r="D1432" t="s">
        <v>78</v>
      </c>
      <c r="E1432" t="s">
        <v>122</v>
      </c>
      <c r="F1432" s="3">
        <v>45529</v>
      </c>
      <c r="G1432" s="3" t="str">
        <f>TEXT(Table1[[#This Row],[Date]],"dddd")</f>
        <v>Sunday</v>
      </c>
      <c r="H1432" s="3" t="str">
        <f>TEXT(Table1[[#This Row],[Date]],"mmmm")</f>
        <v>August</v>
      </c>
      <c r="I1432" s="3" t="str">
        <f>TEXT(Table1[[#This Row],[Date]],"yyyy")</f>
        <v>2024</v>
      </c>
      <c r="J1432" t="s">
        <v>610</v>
      </c>
      <c r="K1432">
        <v>24</v>
      </c>
      <c r="L1432">
        <v>380.71</v>
      </c>
      <c r="M1432">
        <v>9137.0400000000009</v>
      </c>
      <c r="O1432" t="s">
        <v>22</v>
      </c>
      <c r="P1432" t="s">
        <v>9528</v>
      </c>
      <c r="Q1432" t="s">
        <v>23</v>
      </c>
      <c r="R1432">
        <v>2.2000000000000002</v>
      </c>
      <c r="S1432" t="str">
        <f>IF(Table1[Audit_Score]&gt;3,"Excellent",IF(Table1[Audit_Score]&gt;=2,"Good","Poor"))</f>
        <v>Good</v>
      </c>
      <c r="T1432" t="s">
        <v>4392</v>
      </c>
    </row>
    <row r="1433" spans="1:21" x14ac:dyDescent="0.3">
      <c r="A1433" t="s">
        <v>4393</v>
      </c>
      <c r="B1433" t="s">
        <v>1018</v>
      </c>
      <c r="C1433" t="s">
        <v>2398</v>
      </c>
      <c r="D1433" t="s">
        <v>58</v>
      </c>
      <c r="E1433" t="s">
        <v>138</v>
      </c>
      <c r="F1433" s="3">
        <v>45830</v>
      </c>
      <c r="G1433" s="3" t="str">
        <f>TEXT(Table1[[#This Row],[Date]],"dddd")</f>
        <v>Sunday</v>
      </c>
      <c r="H1433" s="3" t="str">
        <f>TEXT(Table1[[#This Row],[Date]],"mmmm")</f>
        <v>June</v>
      </c>
      <c r="I1433" s="3" t="str">
        <f>TEXT(Table1[[#This Row],[Date]],"yyyy")</f>
        <v>2025</v>
      </c>
      <c r="J1433" t="s">
        <v>1961</v>
      </c>
      <c r="K1433">
        <v>12</v>
      </c>
      <c r="L1433">
        <v>352.96</v>
      </c>
      <c r="M1433">
        <v>4235.5200000000004</v>
      </c>
      <c r="O1433" t="s">
        <v>39</v>
      </c>
      <c r="P1433" t="s">
        <v>9529</v>
      </c>
      <c r="Q1433" t="s">
        <v>23</v>
      </c>
      <c r="R1433">
        <v>2.5</v>
      </c>
      <c r="S1433" t="str">
        <f>IF(Table1[Audit_Score]&gt;3,"Excellent",IF(Table1[Audit_Score]&gt;=2,"Good","Poor"))</f>
        <v>Good</v>
      </c>
      <c r="T1433" t="s">
        <v>4394</v>
      </c>
    </row>
    <row r="1434" spans="1:21" x14ac:dyDescent="0.3">
      <c r="A1434" t="s">
        <v>4395</v>
      </c>
      <c r="B1434" t="s">
        <v>660</v>
      </c>
      <c r="C1434" t="s">
        <v>730</v>
      </c>
      <c r="D1434" t="s">
        <v>36</v>
      </c>
      <c r="E1434" t="s">
        <v>85</v>
      </c>
      <c r="F1434" s="3">
        <v>45394</v>
      </c>
      <c r="G1434" s="3" t="str">
        <f>TEXT(Table1[[#This Row],[Date]],"dddd")</f>
        <v>Friday</v>
      </c>
      <c r="H1434" s="3" t="str">
        <f>TEXT(Table1[[#This Row],[Date]],"mmmm")</f>
        <v>April</v>
      </c>
      <c r="I1434" s="3" t="str">
        <f>TEXT(Table1[[#This Row],[Date]],"yyyy")</f>
        <v>2024</v>
      </c>
      <c r="J1434" t="s">
        <v>1449</v>
      </c>
      <c r="K1434">
        <v>1</v>
      </c>
      <c r="L1434">
        <v>172.19</v>
      </c>
      <c r="M1434">
        <v>172.19</v>
      </c>
      <c r="O1434" t="s">
        <v>67</v>
      </c>
      <c r="P1434" t="s">
        <v>9528</v>
      </c>
      <c r="Q1434" t="s">
        <v>23</v>
      </c>
      <c r="R1434">
        <v>4.5</v>
      </c>
      <c r="S1434" t="str">
        <f>IF(Table1[Audit_Score]&gt;3,"Excellent",IF(Table1[Audit_Score]&gt;=2,"Good","Poor"))</f>
        <v>Excellent</v>
      </c>
      <c r="T1434" t="s">
        <v>4396</v>
      </c>
    </row>
    <row r="1435" spans="1:21" x14ac:dyDescent="0.3">
      <c r="A1435" t="s">
        <v>4397</v>
      </c>
      <c r="B1435" t="s">
        <v>76</v>
      </c>
      <c r="C1435" t="s">
        <v>1639</v>
      </c>
      <c r="D1435" t="s">
        <v>19</v>
      </c>
      <c r="E1435" t="s">
        <v>28</v>
      </c>
      <c r="F1435" s="3">
        <v>45986</v>
      </c>
      <c r="G1435" s="3" t="str">
        <f>TEXT(Table1[[#This Row],[Date]],"dddd")</f>
        <v>Tuesday</v>
      </c>
      <c r="H1435" s="3" t="str">
        <f>TEXT(Table1[[#This Row],[Date]],"mmmm")</f>
        <v>November</v>
      </c>
      <c r="I1435" s="3" t="str">
        <f>TEXT(Table1[[#This Row],[Date]],"yyyy")</f>
        <v>2025</v>
      </c>
      <c r="J1435" t="s">
        <v>4398</v>
      </c>
      <c r="K1435">
        <v>29</v>
      </c>
      <c r="L1435">
        <v>46.95</v>
      </c>
      <c r="M1435">
        <v>1361.55</v>
      </c>
      <c r="O1435" t="s">
        <v>48</v>
      </c>
      <c r="P1435" t="s">
        <v>9529</v>
      </c>
      <c r="Q1435" t="s">
        <v>23</v>
      </c>
      <c r="R1435">
        <v>1.4</v>
      </c>
      <c r="S1435" t="str">
        <f>IF(Table1[Audit_Score]&gt;3,"Excellent",IF(Table1[Audit_Score]&gt;=2,"Good","Poor"))</f>
        <v>Poor</v>
      </c>
      <c r="T1435" t="s">
        <v>4399</v>
      </c>
    </row>
    <row r="1436" spans="1:21" x14ac:dyDescent="0.3">
      <c r="A1436" t="s">
        <v>4400</v>
      </c>
      <c r="B1436" t="s">
        <v>315</v>
      </c>
      <c r="C1436" t="s">
        <v>214</v>
      </c>
      <c r="D1436" t="s">
        <v>19</v>
      </c>
      <c r="E1436" t="s">
        <v>28</v>
      </c>
      <c r="F1436" s="3">
        <v>45756</v>
      </c>
      <c r="G1436" s="3" t="str">
        <f>TEXT(Table1[[#This Row],[Date]],"dddd")</f>
        <v>Wednesday</v>
      </c>
      <c r="H1436" s="3" t="str">
        <f>TEXT(Table1[[#This Row],[Date]],"mmmm")</f>
        <v>April</v>
      </c>
      <c r="I1436" s="3" t="str">
        <f>TEXT(Table1[[#This Row],[Date]],"yyyy")</f>
        <v>2025</v>
      </c>
      <c r="J1436" t="s">
        <v>1071</v>
      </c>
      <c r="K1436">
        <v>39</v>
      </c>
      <c r="L1436">
        <v>210.25</v>
      </c>
      <c r="M1436">
        <v>8199.75</v>
      </c>
      <c r="O1436" t="s">
        <v>39</v>
      </c>
      <c r="P1436" t="s">
        <v>9528</v>
      </c>
      <c r="Q1436" t="s">
        <v>31</v>
      </c>
      <c r="R1436">
        <v>3</v>
      </c>
      <c r="S1436" t="str">
        <f>IF(Table1[Audit_Score]&gt;3,"Excellent",IF(Table1[Audit_Score]&gt;=2,"Good","Poor"))</f>
        <v>Good</v>
      </c>
      <c r="T1436" t="s">
        <v>4401</v>
      </c>
      <c r="U1436" t="s">
        <v>41</v>
      </c>
    </row>
    <row r="1437" spans="1:21" x14ac:dyDescent="0.3">
      <c r="A1437" t="s">
        <v>4402</v>
      </c>
      <c r="B1437" t="s">
        <v>1688</v>
      </c>
      <c r="C1437" t="s">
        <v>876</v>
      </c>
      <c r="D1437" t="s">
        <v>19</v>
      </c>
      <c r="E1437" t="s">
        <v>92</v>
      </c>
      <c r="F1437" s="3">
        <v>45548</v>
      </c>
      <c r="G1437" s="3" t="str">
        <f>TEXT(Table1[[#This Row],[Date]],"dddd")</f>
        <v>Friday</v>
      </c>
      <c r="H1437" s="3" t="str">
        <f>TEXT(Table1[[#This Row],[Date]],"mmmm")</f>
        <v>September</v>
      </c>
      <c r="I1437" s="3" t="str">
        <f>TEXT(Table1[[#This Row],[Date]],"yyyy")</f>
        <v>2024</v>
      </c>
      <c r="J1437" t="s">
        <v>2445</v>
      </c>
      <c r="K1437">
        <v>23</v>
      </c>
      <c r="L1437">
        <v>27.73</v>
      </c>
      <c r="M1437">
        <v>637.79</v>
      </c>
      <c r="O1437" t="s">
        <v>105</v>
      </c>
      <c r="P1437" t="s">
        <v>9529</v>
      </c>
      <c r="Q1437" t="s">
        <v>31</v>
      </c>
      <c r="R1437">
        <v>2.8</v>
      </c>
      <c r="S1437" t="str">
        <f>IF(Table1[Audit_Score]&gt;3,"Excellent",IF(Table1[Audit_Score]&gt;=2,"Good","Poor"))</f>
        <v>Good</v>
      </c>
      <c r="T1437" t="s">
        <v>4403</v>
      </c>
    </row>
    <row r="1438" spans="1:21" x14ac:dyDescent="0.3">
      <c r="A1438" t="s">
        <v>4404</v>
      </c>
      <c r="B1438" t="s">
        <v>431</v>
      </c>
      <c r="C1438" t="s">
        <v>1167</v>
      </c>
      <c r="D1438" t="s">
        <v>45</v>
      </c>
      <c r="E1438" t="s">
        <v>65</v>
      </c>
      <c r="F1438" s="3">
        <v>45451</v>
      </c>
      <c r="G1438" s="3" t="str">
        <f>TEXT(Table1[[#This Row],[Date]],"dddd")</f>
        <v>Saturday</v>
      </c>
      <c r="H1438" s="3" t="str">
        <f>TEXT(Table1[[#This Row],[Date]],"mmmm")</f>
        <v>June</v>
      </c>
      <c r="I1438" s="3" t="str">
        <f>TEXT(Table1[[#This Row],[Date]],"yyyy")</f>
        <v>2024</v>
      </c>
      <c r="J1438" t="s">
        <v>4405</v>
      </c>
      <c r="K1438">
        <v>40</v>
      </c>
      <c r="L1438">
        <v>193.55</v>
      </c>
      <c r="M1438">
        <v>7742</v>
      </c>
      <c r="O1438" t="s">
        <v>105</v>
      </c>
      <c r="P1438" t="s">
        <v>9529</v>
      </c>
      <c r="Q1438" t="s">
        <v>87</v>
      </c>
      <c r="R1438">
        <v>1.4</v>
      </c>
      <c r="S1438" t="str">
        <f>IF(Table1[Audit_Score]&gt;3,"Excellent",IF(Table1[Audit_Score]&gt;=2,"Good","Poor"))</f>
        <v>Poor</v>
      </c>
      <c r="T1438" t="s">
        <v>4406</v>
      </c>
      <c r="U1438" t="s">
        <v>41</v>
      </c>
    </row>
    <row r="1439" spans="1:21" x14ac:dyDescent="0.3">
      <c r="A1439" t="s">
        <v>4407</v>
      </c>
      <c r="B1439" t="s">
        <v>862</v>
      </c>
      <c r="C1439" t="s">
        <v>1535</v>
      </c>
      <c r="D1439" t="s">
        <v>78</v>
      </c>
      <c r="E1439" t="s">
        <v>122</v>
      </c>
      <c r="F1439" s="3">
        <v>45410</v>
      </c>
      <c r="G1439" s="3" t="str">
        <f>TEXT(Table1[[#This Row],[Date]],"dddd")</f>
        <v>Sunday</v>
      </c>
      <c r="H1439" s="3" t="str">
        <f>TEXT(Table1[[#This Row],[Date]],"mmmm")</f>
        <v>April</v>
      </c>
      <c r="I1439" s="3" t="str">
        <f>TEXT(Table1[[#This Row],[Date]],"yyyy")</f>
        <v>2024</v>
      </c>
      <c r="J1439" t="s">
        <v>3881</v>
      </c>
      <c r="K1439">
        <v>28</v>
      </c>
      <c r="L1439">
        <v>341.44</v>
      </c>
      <c r="M1439">
        <v>9560.32</v>
      </c>
      <c r="O1439" t="s">
        <v>48</v>
      </c>
      <c r="P1439" t="s">
        <v>9528</v>
      </c>
      <c r="Q1439" t="s">
        <v>23</v>
      </c>
      <c r="R1439">
        <v>4.0999999999999996</v>
      </c>
      <c r="S1439" t="str">
        <f>IF(Table1[Audit_Score]&gt;3,"Excellent",IF(Table1[Audit_Score]&gt;=2,"Good","Poor"))</f>
        <v>Excellent</v>
      </c>
      <c r="T1439" t="s">
        <v>4408</v>
      </c>
    </row>
    <row r="1440" spans="1:21" x14ac:dyDescent="0.3">
      <c r="A1440" t="s">
        <v>4409</v>
      </c>
      <c r="B1440" t="s">
        <v>1876</v>
      </c>
      <c r="C1440" t="s">
        <v>102</v>
      </c>
      <c r="D1440" t="s">
        <v>78</v>
      </c>
      <c r="E1440" t="s">
        <v>103</v>
      </c>
      <c r="F1440" s="3">
        <v>45553</v>
      </c>
      <c r="G1440" s="3" t="str">
        <f>TEXT(Table1[[#This Row],[Date]],"dddd")</f>
        <v>Wednesday</v>
      </c>
      <c r="H1440" s="3" t="str">
        <f>TEXT(Table1[[#This Row],[Date]],"mmmm")</f>
        <v>September</v>
      </c>
      <c r="I1440" s="3" t="str">
        <f>TEXT(Table1[[#This Row],[Date]],"yyyy")</f>
        <v>2024</v>
      </c>
      <c r="J1440" t="s">
        <v>1239</v>
      </c>
      <c r="K1440">
        <v>7</v>
      </c>
      <c r="L1440">
        <v>92.69</v>
      </c>
      <c r="M1440">
        <v>648.83000000000004</v>
      </c>
      <c r="O1440" t="s">
        <v>48</v>
      </c>
      <c r="P1440" t="s">
        <v>9528</v>
      </c>
      <c r="Q1440" t="s">
        <v>31</v>
      </c>
      <c r="R1440">
        <v>1.6</v>
      </c>
      <c r="S1440" t="str">
        <f>IF(Table1[Audit_Score]&gt;3,"Excellent",IF(Table1[Audit_Score]&gt;=2,"Good","Poor"))</f>
        <v>Poor</v>
      </c>
      <c r="T1440" t="s">
        <v>4410</v>
      </c>
    </row>
    <row r="1441" spans="1:21" x14ac:dyDescent="0.3">
      <c r="A1441" t="s">
        <v>4411</v>
      </c>
      <c r="B1441" t="s">
        <v>1018</v>
      </c>
      <c r="C1441" t="s">
        <v>1748</v>
      </c>
      <c r="D1441" t="s">
        <v>19</v>
      </c>
      <c r="E1441" t="s">
        <v>20</v>
      </c>
      <c r="F1441" s="3">
        <v>45403</v>
      </c>
      <c r="G1441" s="3" t="str">
        <f>TEXT(Table1[[#This Row],[Date]],"dddd")</f>
        <v>Sunday</v>
      </c>
      <c r="H1441" s="3" t="str">
        <f>TEXT(Table1[[#This Row],[Date]],"mmmm")</f>
        <v>April</v>
      </c>
      <c r="I1441" s="3" t="str">
        <f>TEXT(Table1[[#This Row],[Date]],"yyyy")</f>
        <v>2024</v>
      </c>
      <c r="J1441" t="s">
        <v>4412</v>
      </c>
      <c r="K1441">
        <v>6</v>
      </c>
      <c r="L1441">
        <v>13.99</v>
      </c>
      <c r="M1441">
        <v>83.94</v>
      </c>
      <c r="O1441" t="s">
        <v>48</v>
      </c>
      <c r="P1441" t="s">
        <v>9528</v>
      </c>
      <c r="Q1441" t="s">
        <v>87</v>
      </c>
      <c r="R1441">
        <v>4.8</v>
      </c>
      <c r="S1441" t="str">
        <f>IF(Table1[Audit_Score]&gt;3,"Excellent",IF(Table1[Audit_Score]&gt;=2,"Good","Poor"))</f>
        <v>Excellent</v>
      </c>
      <c r="T1441" t="s">
        <v>4413</v>
      </c>
    </row>
    <row r="1442" spans="1:21" x14ac:dyDescent="0.3">
      <c r="A1442" t="s">
        <v>4414</v>
      </c>
      <c r="B1442" t="s">
        <v>489</v>
      </c>
      <c r="C1442" t="s">
        <v>497</v>
      </c>
      <c r="D1442" t="s">
        <v>19</v>
      </c>
      <c r="E1442" t="s">
        <v>187</v>
      </c>
      <c r="F1442" s="3">
        <v>45486</v>
      </c>
      <c r="G1442" s="3" t="str">
        <f>TEXT(Table1[[#This Row],[Date]],"dddd")</f>
        <v>Saturday</v>
      </c>
      <c r="H1442" s="3" t="str">
        <f>TEXT(Table1[[#This Row],[Date]],"mmmm")</f>
        <v>July</v>
      </c>
      <c r="I1442" s="3" t="str">
        <f>TEXT(Table1[[#This Row],[Date]],"yyyy")</f>
        <v>2024</v>
      </c>
      <c r="J1442" t="s">
        <v>2015</v>
      </c>
      <c r="K1442">
        <v>18</v>
      </c>
      <c r="L1442">
        <v>143.88</v>
      </c>
      <c r="M1442">
        <v>2589.84</v>
      </c>
      <c r="O1442" t="s">
        <v>105</v>
      </c>
      <c r="P1442" t="s">
        <v>9528</v>
      </c>
      <c r="Q1442" t="s">
        <v>31</v>
      </c>
      <c r="R1442">
        <v>4.8</v>
      </c>
      <c r="S1442" t="str">
        <f>IF(Table1[Audit_Score]&gt;3,"Excellent",IF(Table1[Audit_Score]&gt;=2,"Good","Poor"))</f>
        <v>Excellent</v>
      </c>
      <c r="T1442" t="s">
        <v>4415</v>
      </c>
    </row>
    <row r="1443" spans="1:21" x14ac:dyDescent="0.3">
      <c r="A1443" t="s">
        <v>4416</v>
      </c>
      <c r="B1443" t="s">
        <v>834</v>
      </c>
      <c r="C1443" t="s">
        <v>1277</v>
      </c>
      <c r="D1443" t="s">
        <v>45</v>
      </c>
      <c r="E1443" t="s">
        <v>46</v>
      </c>
      <c r="F1443" s="3">
        <v>45961</v>
      </c>
      <c r="G1443" s="3" t="str">
        <f>TEXT(Table1[[#This Row],[Date]],"dddd")</f>
        <v>Friday</v>
      </c>
      <c r="H1443" s="3" t="str">
        <f>TEXT(Table1[[#This Row],[Date]],"mmmm")</f>
        <v>October</v>
      </c>
      <c r="I1443" s="3" t="str">
        <f>TEXT(Table1[[#This Row],[Date]],"yyyy")</f>
        <v>2025</v>
      </c>
      <c r="J1443" t="s">
        <v>4119</v>
      </c>
      <c r="K1443">
        <v>30</v>
      </c>
      <c r="L1443">
        <v>129.15</v>
      </c>
      <c r="M1443">
        <v>3874.5</v>
      </c>
      <c r="O1443" t="s">
        <v>48</v>
      </c>
      <c r="P1443" t="s">
        <v>9529</v>
      </c>
      <c r="Q1443" t="s">
        <v>31</v>
      </c>
      <c r="R1443">
        <v>2.8</v>
      </c>
      <c r="S1443" t="str">
        <f>IF(Table1[Audit_Score]&gt;3,"Excellent",IF(Table1[Audit_Score]&gt;=2,"Good","Poor"))</f>
        <v>Good</v>
      </c>
      <c r="T1443" t="s">
        <v>4417</v>
      </c>
    </row>
    <row r="1444" spans="1:21" x14ac:dyDescent="0.3">
      <c r="A1444" t="s">
        <v>4418</v>
      </c>
      <c r="B1444" t="s">
        <v>2873</v>
      </c>
      <c r="C1444" t="s">
        <v>540</v>
      </c>
      <c r="D1444" t="s">
        <v>36</v>
      </c>
      <c r="E1444" t="s">
        <v>37</v>
      </c>
      <c r="F1444" s="3">
        <v>45728</v>
      </c>
      <c r="G1444" s="3" t="str">
        <f>TEXT(Table1[[#This Row],[Date]],"dddd")</f>
        <v>Wednesday</v>
      </c>
      <c r="H1444" s="3" t="str">
        <f>TEXT(Table1[[#This Row],[Date]],"mmmm")</f>
        <v>March</v>
      </c>
      <c r="I1444" s="3" t="str">
        <f>TEXT(Table1[[#This Row],[Date]],"yyyy")</f>
        <v>2025</v>
      </c>
      <c r="J1444" t="s">
        <v>2063</v>
      </c>
      <c r="K1444">
        <v>38</v>
      </c>
      <c r="L1444">
        <v>153.68</v>
      </c>
      <c r="M1444">
        <v>5839.84</v>
      </c>
      <c r="O1444" t="s">
        <v>22</v>
      </c>
      <c r="P1444" t="s">
        <v>9528</v>
      </c>
      <c r="Q1444" t="s">
        <v>31</v>
      </c>
      <c r="R1444">
        <v>2.2000000000000002</v>
      </c>
      <c r="S1444" t="str">
        <f>IF(Table1[Audit_Score]&gt;3,"Excellent",IF(Table1[Audit_Score]&gt;=2,"Good","Poor"))</f>
        <v>Good</v>
      </c>
      <c r="T1444" t="s">
        <v>4419</v>
      </c>
    </row>
    <row r="1445" spans="1:21" x14ac:dyDescent="0.3">
      <c r="A1445" t="s">
        <v>4420</v>
      </c>
      <c r="B1445" t="s">
        <v>1331</v>
      </c>
      <c r="C1445" t="s">
        <v>531</v>
      </c>
      <c r="D1445" t="s">
        <v>45</v>
      </c>
      <c r="E1445" t="s">
        <v>296</v>
      </c>
      <c r="F1445" s="3">
        <v>45748</v>
      </c>
      <c r="G1445" s="3" t="str">
        <f>TEXT(Table1[[#This Row],[Date]],"dddd")</f>
        <v>Tuesday</v>
      </c>
      <c r="H1445" s="3" t="str">
        <f>TEXT(Table1[[#This Row],[Date]],"mmmm")</f>
        <v>April</v>
      </c>
      <c r="I1445" s="3" t="str">
        <f>TEXT(Table1[[#This Row],[Date]],"yyyy")</f>
        <v>2025</v>
      </c>
      <c r="J1445" t="s">
        <v>2523</v>
      </c>
      <c r="K1445">
        <v>30</v>
      </c>
      <c r="L1445">
        <v>260.13</v>
      </c>
      <c r="M1445">
        <v>7803.9</v>
      </c>
      <c r="O1445" t="s">
        <v>30</v>
      </c>
      <c r="P1445" t="s">
        <v>9529</v>
      </c>
      <c r="Q1445" t="s">
        <v>87</v>
      </c>
      <c r="R1445">
        <v>1.8</v>
      </c>
      <c r="S1445" t="str">
        <f>IF(Table1[Audit_Score]&gt;3,"Excellent",IF(Table1[Audit_Score]&gt;=2,"Good","Poor"))</f>
        <v>Poor</v>
      </c>
      <c r="T1445" t="s">
        <v>4421</v>
      </c>
      <c r="U1445" t="s">
        <v>41</v>
      </c>
    </row>
    <row r="1446" spans="1:21" x14ac:dyDescent="0.3">
      <c r="A1446" t="s">
        <v>4422</v>
      </c>
      <c r="B1446" t="s">
        <v>2254</v>
      </c>
      <c r="C1446" t="s">
        <v>785</v>
      </c>
      <c r="D1446" t="s">
        <v>19</v>
      </c>
      <c r="E1446" t="s">
        <v>28</v>
      </c>
      <c r="F1446" s="3">
        <v>45669</v>
      </c>
      <c r="G1446" s="3" t="str">
        <f>TEXT(Table1[[#This Row],[Date]],"dddd")</f>
        <v>Sunday</v>
      </c>
      <c r="H1446" s="3" t="str">
        <f>TEXT(Table1[[#This Row],[Date]],"mmmm")</f>
        <v>January</v>
      </c>
      <c r="I1446" s="3" t="str">
        <f>TEXT(Table1[[#This Row],[Date]],"yyyy")</f>
        <v>2025</v>
      </c>
      <c r="J1446" t="s">
        <v>2025</v>
      </c>
      <c r="K1446">
        <v>31</v>
      </c>
      <c r="L1446">
        <v>221.78</v>
      </c>
      <c r="M1446">
        <v>6875.18</v>
      </c>
      <c r="O1446" t="s">
        <v>67</v>
      </c>
      <c r="P1446" t="s">
        <v>9529</v>
      </c>
      <c r="Q1446" t="s">
        <v>31</v>
      </c>
      <c r="R1446">
        <v>4.9000000000000004</v>
      </c>
      <c r="S1446" t="str">
        <f>IF(Table1[Audit_Score]&gt;3,"Excellent",IF(Table1[Audit_Score]&gt;=2,"Good","Poor"))</f>
        <v>Excellent</v>
      </c>
      <c r="T1446" t="s">
        <v>4423</v>
      </c>
    </row>
    <row r="1447" spans="1:21" x14ac:dyDescent="0.3">
      <c r="A1447" t="s">
        <v>4424</v>
      </c>
      <c r="B1447" t="s">
        <v>1157</v>
      </c>
      <c r="C1447" t="s">
        <v>523</v>
      </c>
      <c r="D1447" t="s">
        <v>58</v>
      </c>
      <c r="E1447" t="s">
        <v>154</v>
      </c>
      <c r="F1447" s="3">
        <v>45555</v>
      </c>
      <c r="G1447" s="3" t="str">
        <f>TEXT(Table1[[#This Row],[Date]],"dddd")</f>
        <v>Friday</v>
      </c>
      <c r="H1447" s="3" t="str">
        <f>TEXT(Table1[[#This Row],[Date]],"mmmm")</f>
        <v>September</v>
      </c>
      <c r="I1447" s="3" t="str">
        <f>TEXT(Table1[[#This Row],[Date]],"yyyy")</f>
        <v>2024</v>
      </c>
      <c r="J1447" t="s">
        <v>639</v>
      </c>
      <c r="K1447">
        <v>17</v>
      </c>
      <c r="L1447">
        <v>328.15</v>
      </c>
      <c r="M1447">
        <v>5578.55</v>
      </c>
      <c r="O1447" t="s">
        <v>22</v>
      </c>
      <c r="P1447" t="s">
        <v>9528</v>
      </c>
      <c r="Q1447" t="s">
        <v>31</v>
      </c>
      <c r="R1447">
        <v>2.2999999999999998</v>
      </c>
      <c r="S1447" t="str">
        <f>IF(Table1[Audit_Score]&gt;3,"Excellent",IF(Table1[Audit_Score]&gt;=2,"Good","Poor"))</f>
        <v>Good</v>
      </c>
      <c r="T1447" t="s">
        <v>4425</v>
      </c>
    </row>
    <row r="1448" spans="1:21" x14ac:dyDescent="0.3">
      <c r="A1448" t="s">
        <v>4426</v>
      </c>
      <c r="B1448" t="s">
        <v>213</v>
      </c>
      <c r="C1448" t="s">
        <v>1306</v>
      </c>
      <c r="D1448" t="s">
        <v>36</v>
      </c>
      <c r="E1448" t="s">
        <v>209</v>
      </c>
      <c r="F1448" s="3">
        <v>45525</v>
      </c>
      <c r="G1448" s="3" t="str">
        <f>TEXT(Table1[[#This Row],[Date]],"dddd")</f>
        <v>Wednesday</v>
      </c>
      <c r="H1448" s="3" t="str">
        <f>TEXT(Table1[[#This Row],[Date]],"mmmm")</f>
        <v>August</v>
      </c>
      <c r="I1448" s="3" t="str">
        <f>TEXT(Table1[[#This Row],[Date]],"yyyy")</f>
        <v>2024</v>
      </c>
      <c r="J1448" t="s">
        <v>4232</v>
      </c>
      <c r="K1448">
        <v>9</v>
      </c>
      <c r="L1448">
        <v>77.16</v>
      </c>
      <c r="M1448">
        <v>694.44</v>
      </c>
      <c r="O1448" t="s">
        <v>67</v>
      </c>
      <c r="P1448" t="s">
        <v>9528</v>
      </c>
      <c r="Q1448" t="s">
        <v>31</v>
      </c>
      <c r="R1448">
        <v>3.1</v>
      </c>
      <c r="S1448" t="str">
        <f>IF(Table1[Audit_Score]&gt;3,"Excellent",IF(Table1[Audit_Score]&gt;=2,"Good","Poor"))</f>
        <v>Excellent</v>
      </c>
      <c r="T1448" t="s">
        <v>4427</v>
      </c>
    </row>
    <row r="1449" spans="1:21" x14ac:dyDescent="0.3">
      <c r="A1449" t="s">
        <v>4428</v>
      </c>
      <c r="B1449" t="s">
        <v>1504</v>
      </c>
      <c r="C1449" t="s">
        <v>334</v>
      </c>
      <c r="D1449" t="s">
        <v>36</v>
      </c>
      <c r="E1449" t="s">
        <v>72</v>
      </c>
      <c r="F1449" s="3">
        <v>45594</v>
      </c>
      <c r="G1449" s="3" t="str">
        <f>TEXT(Table1[[#This Row],[Date]],"dddd")</f>
        <v>Tuesday</v>
      </c>
      <c r="H1449" s="3" t="str">
        <f>TEXT(Table1[[#This Row],[Date]],"mmmm")</f>
        <v>October</v>
      </c>
      <c r="I1449" s="3" t="str">
        <f>TEXT(Table1[[#This Row],[Date]],"yyyy")</f>
        <v>2024</v>
      </c>
      <c r="J1449" t="s">
        <v>4429</v>
      </c>
      <c r="K1449">
        <v>3</v>
      </c>
      <c r="L1449">
        <v>253.61</v>
      </c>
      <c r="M1449">
        <v>760.83</v>
      </c>
      <c r="O1449" t="s">
        <v>30</v>
      </c>
      <c r="P1449" t="s">
        <v>9528</v>
      </c>
      <c r="Q1449" t="s">
        <v>23</v>
      </c>
      <c r="R1449">
        <v>4</v>
      </c>
      <c r="S1449" t="str">
        <f>IF(Table1[Audit_Score]&gt;3,"Excellent",IF(Table1[Audit_Score]&gt;=2,"Good","Poor"))</f>
        <v>Excellent</v>
      </c>
      <c r="T1449" t="s">
        <v>4430</v>
      </c>
    </row>
    <row r="1450" spans="1:21" x14ac:dyDescent="0.3">
      <c r="A1450" t="s">
        <v>4431</v>
      </c>
      <c r="B1450" t="s">
        <v>2265</v>
      </c>
      <c r="C1450" t="s">
        <v>2534</v>
      </c>
      <c r="D1450" t="s">
        <v>58</v>
      </c>
      <c r="E1450" t="s">
        <v>181</v>
      </c>
      <c r="F1450" s="3">
        <v>45715</v>
      </c>
      <c r="G1450" s="3" t="str">
        <f>TEXT(Table1[[#This Row],[Date]],"dddd")</f>
        <v>Thursday</v>
      </c>
      <c r="H1450" s="3" t="str">
        <f>TEXT(Table1[[#This Row],[Date]],"mmmm")</f>
        <v>February</v>
      </c>
      <c r="I1450" s="3" t="str">
        <f>TEXT(Table1[[#This Row],[Date]],"yyyy")</f>
        <v>2025</v>
      </c>
      <c r="J1450" t="s">
        <v>4144</v>
      </c>
      <c r="K1450">
        <v>9</v>
      </c>
      <c r="L1450">
        <v>48.43</v>
      </c>
      <c r="M1450">
        <v>435.87</v>
      </c>
      <c r="O1450" t="s">
        <v>67</v>
      </c>
      <c r="P1450" t="s">
        <v>9529</v>
      </c>
      <c r="Q1450" t="s">
        <v>31</v>
      </c>
      <c r="R1450">
        <v>5</v>
      </c>
      <c r="S1450" t="str">
        <f>IF(Table1[Audit_Score]&gt;3,"Excellent",IF(Table1[Audit_Score]&gt;=2,"Good","Poor"))</f>
        <v>Excellent</v>
      </c>
      <c r="T1450" t="s">
        <v>4432</v>
      </c>
    </row>
    <row r="1451" spans="1:21" x14ac:dyDescent="0.3">
      <c r="A1451" t="s">
        <v>4433</v>
      </c>
      <c r="B1451" t="s">
        <v>713</v>
      </c>
      <c r="C1451" t="s">
        <v>422</v>
      </c>
      <c r="D1451" t="s">
        <v>78</v>
      </c>
      <c r="E1451" t="s">
        <v>132</v>
      </c>
      <c r="F1451" s="3">
        <v>45461</v>
      </c>
      <c r="G1451" s="3" t="str">
        <f>TEXT(Table1[[#This Row],[Date]],"dddd")</f>
        <v>Tuesday</v>
      </c>
      <c r="H1451" s="3" t="str">
        <f>TEXT(Table1[[#This Row],[Date]],"mmmm")</f>
        <v>June</v>
      </c>
      <c r="I1451" s="3" t="str">
        <f>TEXT(Table1[[#This Row],[Date]],"yyyy")</f>
        <v>2024</v>
      </c>
      <c r="J1451" t="s">
        <v>1685</v>
      </c>
      <c r="K1451">
        <v>22</v>
      </c>
      <c r="L1451">
        <v>274.67</v>
      </c>
      <c r="M1451">
        <v>6042.74</v>
      </c>
      <c r="O1451" t="s">
        <v>22</v>
      </c>
      <c r="P1451" t="s">
        <v>9529</v>
      </c>
      <c r="Q1451" t="s">
        <v>31</v>
      </c>
      <c r="R1451">
        <v>1.2</v>
      </c>
      <c r="S1451" t="str">
        <f>IF(Table1[Audit_Score]&gt;3,"Excellent",IF(Table1[Audit_Score]&gt;=2,"Good","Poor"))</f>
        <v>Poor</v>
      </c>
      <c r="T1451" t="s">
        <v>4434</v>
      </c>
    </row>
    <row r="1452" spans="1:21" x14ac:dyDescent="0.3">
      <c r="A1452" t="s">
        <v>4435</v>
      </c>
      <c r="B1452" t="s">
        <v>1108</v>
      </c>
      <c r="C1452" t="s">
        <v>1062</v>
      </c>
      <c r="D1452" t="s">
        <v>36</v>
      </c>
      <c r="E1452" t="s">
        <v>198</v>
      </c>
      <c r="F1452" s="3">
        <v>45897</v>
      </c>
      <c r="G1452" s="3" t="str">
        <f>TEXT(Table1[[#This Row],[Date]],"dddd")</f>
        <v>Thursday</v>
      </c>
      <c r="H1452" s="3" t="str">
        <f>TEXT(Table1[[#This Row],[Date]],"mmmm")</f>
        <v>August</v>
      </c>
      <c r="I1452" s="3" t="str">
        <f>TEXT(Table1[[#This Row],[Date]],"yyyy")</f>
        <v>2025</v>
      </c>
      <c r="J1452" t="s">
        <v>1809</v>
      </c>
      <c r="K1452">
        <v>32</v>
      </c>
      <c r="L1452">
        <v>209.89</v>
      </c>
      <c r="M1452">
        <v>6716.48</v>
      </c>
      <c r="O1452" t="s">
        <v>105</v>
      </c>
      <c r="P1452" t="s">
        <v>9529</v>
      </c>
      <c r="Q1452" t="s">
        <v>31</v>
      </c>
      <c r="R1452">
        <v>3.2</v>
      </c>
      <c r="S1452" t="str">
        <f>IF(Table1[Audit_Score]&gt;3,"Excellent",IF(Table1[Audit_Score]&gt;=2,"Good","Poor"))</f>
        <v>Excellent</v>
      </c>
      <c r="T1452" t="s">
        <v>4436</v>
      </c>
    </row>
    <row r="1453" spans="1:21" x14ac:dyDescent="0.3">
      <c r="A1453" t="s">
        <v>4437</v>
      </c>
      <c r="B1453" t="s">
        <v>2775</v>
      </c>
      <c r="C1453" t="s">
        <v>1022</v>
      </c>
      <c r="D1453" t="s">
        <v>58</v>
      </c>
      <c r="E1453" t="s">
        <v>244</v>
      </c>
      <c r="F1453" s="3">
        <v>45608</v>
      </c>
      <c r="G1453" s="3" t="str">
        <f>TEXT(Table1[[#This Row],[Date]],"dddd")</f>
        <v>Tuesday</v>
      </c>
      <c r="H1453" s="3" t="str">
        <f>TEXT(Table1[[#This Row],[Date]],"mmmm")</f>
        <v>November</v>
      </c>
      <c r="I1453" s="3" t="str">
        <f>TEXT(Table1[[#This Row],[Date]],"yyyy")</f>
        <v>2024</v>
      </c>
      <c r="J1453" t="s">
        <v>2362</v>
      </c>
      <c r="K1453">
        <v>40</v>
      </c>
      <c r="L1453">
        <v>205.95</v>
      </c>
      <c r="M1453">
        <v>8238</v>
      </c>
      <c r="O1453" t="s">
        <v>105</v>
      </c>
      <c r="P1453" t="s">
        <v>9528</v>
      </c>
      <c r="Q1453" t="s">
        <v>87</v>
      </c>
      <c r="R1453">
        <v>2.8</v>
      </c>
      <c r="S1453" t="str">
        <f>IF(Table1[Audit_Score]&gt;3,"Excellent",IF(Table1[Audit_Score]&gt;=2,"Good","Poor"))</f>
        <v>Good</v>
      </c>
      <c r="T1453" t="s">
        <v>4438</v>
      </c>
      <c r="U1453" t="s">
        <v>41</v>
      </c>
    </row>
    <row r="1454" spans="1:21" x14ac:dyDescent="0.3">
      <c r="A1454" t="s">
        <v>4439</v>
      </c>
      <c r="B1454" t="s">
        <v>1593</v>
      </c>
      <c r="C1454" t="s">
        <v>306</v>
      </c>
      <c r="D1454" t="s">
        <v>19</v>
      </c>
      <c r="E1454" t="s">
        <v>198</v>
      </c>
      <c r="F1454" s="3">
        <v>45865</v>
      </c>
      <c r="G1454" s="3" t="str">
        <f>TEXT(Table1[[#This Row],[Date]],"dddd")</f>
        <v>Sunday</v>
      </c>
      <c r="H1454" s="3" t="str">
        <f>TEXT(Table1[[#This Row],[Date]],"mmmm")</f>
        <v>July</v>
      </c>
      <c r="I1454" s="3" t="str">
        <f>TEXT(Table1[[#This Row],[Date]],"yyyy")</f>
        <v>2025</v>
      </c>
      <c r="J1454" t="s">
        <v>2044</v>
      </c>
      <c r="K1454">
        <v>46</v>
      </c>
      <c r="L1454">
        <v>199.23</v>
      </c>
      <c r="M1454">
        <v>9164.58</v>
      </c>
      <c r="O1454" t="s">
        <v>105</v>
      </c>
      <c r="P1454" t="s">
        <v>9528</v>
      </c>
      <c r="Q1454" t="s">
        <v>31</v>
      </c>
      <c r="R1454">
        <v>2.2000000000000002</v>
      </c>
      <c r="S1454" t="str">
        <f>IF(Table1[Audit_Score]&gt;3,"Excellent",IF(Table1[Audit_Score]&gt;=2,"Good","Poor"))</f>
        <v>Good</v>
      </c>
      <c r="T1454" t="s">
        <v>4440</v>
      </c>
    </row>
    <row r="1455" spans="1:21" x14ac:dyDescent="0.3">
      <c r="A1455" t="s">
        <v>4441</v>
      </c>
      <c r="B1455" t="s">
        <v>642</v>
      </c>
      <c r="C1455" t="s">
        <v>3687</v>
      </c>
      <c r="D1455" t="s">
        <v>19</v>
      </c>
      <c r="E1455" t="s">
        <v>20</v>
      </c>
      <c r="F1455" s="3">
        <v>45450</v>
      </c>
      <c r="G1455" s="3" t="str">
        <f>TEXT(Table1[[#This Row],[Date]],"dddd")</f>
        <v>Friday</v>
      </c>
      <c r="H1455" s="3" t="str">
        <f>TEXT(Table1[[#This Row],[Date]],"mmmm")</f>
        <v>June</v>
      </c>
      <c r="I1455" s="3" t="str">
        <f>TEXT(Table1[[#This Row],[Date]],"yyyy")</f>
        <v>2024</v>
      </c>
      <c r="J1455" t="s">
        <v>437</v>
      </c>
      <c r="K1455">
        <v>23</v>
      </c>
      <c r="L1455">
        <v>393.84</v>
      </c>
      <c r="M1455">
        <v>9058.32</v>
      </c>
      <c r="O1455" t="s">
        <v>30</v>
      </c>
      <c r="P1455" t="s">
        <v>9528</v>
      </c>
      <c r="Q1455" t="s">
        <v>23</v>
      </c>
      <c r="R1455">
        <v>2.2000000000000002</v>
      </c>
      <c r="S1455" t="str">
        <f>IF(Table1[Audit_Score]&gt;3,"Excellent",IF(Table1[Audit_Score]&gt;=2,"Good","Poor"))</f>
        <v>Good</v>
      </c>
      <c r="T1455" t="s">
        <v>4442</v>
      </c>
      <c r="U1455" t="s">
        <v>41</v>
      </c>
    </row>
    <row r="1456" spans="1:21" x14ac:dyDescent="0.3">
      <c r="A1456" t="s">
        <v>4443</v>
      </c>
      <c r="B1456" t="s">
        <v>581</v>
      </c>
      <c r="C1456" t="s">
        <v>656</v>
      </c>
      <c r="D1456" t="s">
        <v>78</v>
      </c>
      <c r="E1456" t="s">
        <v>103</v>
      </c>
      <c r="F1456" s="3">
        <v>45354</v>
      </c>
      <c r="G1456" s="3" t="str">
        <f>TEXT(Table1[[#This Row],[Date]],"dddd")</f>
        <v>Sunday</v>
      </c>
      <c r="H1456" s="3" t="str">
        <f>TEXT(Table1[[#This Row],[Date]],"mmmm")</f>
        <v>March</v>
      </c>
      <c r="I1456" s="3" t="str">
        <f>TEXT(Table1[[#This Row],[Date]],"yyyy")</f>
        <v>2024</v>
      </c>
      <c r="J1456" t="s">
        <v>587</v>
      </c>
      <c r="K1456">
        <v>48</v>
      </c>
      <c r="L1456">
        <v>36.82</v>
      </c>
      <c r="M1456">
        <v>1767.36</v>
      </c>
      <c r="O1456" t="s">
        <v>105</v>
      </c>
      <c r="P1456" t="s">
        <v>9528</v>
      </c>
      <c r="Q1456" t="s">
        <v>31</v>
      </c>
      <c r="R1456">
        <v>3.6</v>
      </c>
      <c r="S1456" t="str">
        <f>IF(Table1[Audit_Score]&gt;3,"Excellent",IF(Table1[Audit_Score]&gt;=2,"Good","Poor"))</f>
        <v>Excellent</v>
      </c>
      <c r="T1456" t="s">
        <v>4444</v>
      </c>
      <c r="U1456" t="s">
        <v>41</v>
      </c>
    </row>
    <row r="1457" spans="1:21" x14ac:dyDescent="0.3">
      <c r="A1457" t="s">
        <v>4445</v>
      </c>
      <c r="B1457" t="s">
        <v>3407</v>
      </c>
      <c r="C1457" t="s">
        <v>408</v>
      </c>
      <c r="D1457" t="s">
        <v>19</v>
      </c>
      <c r="E1457" t="s">
        <v>28</v>
      </c>
      <c r="F1457" s="3">
        <v>45984</v>
      </c>
      <c r="G1457" s="3" t="str">
        <f>TEXT(Table1[[#This Row],[Date]],"dddd")</f>
        <v>Sunday</v>
      </c>
      <c r="H1457" s="3" t="str">
        <f>TEXT(Table1[[#This Row],[Date]],"mmmm")</f>
        <v>November</v>
      </c>
      <c r="I1457" s="3" t="str">
        <f>TEXT(Table1[[#This Row],[Date]],"yyyy")</f>
        <v>2025</v>
      </c>
      <c r="J1457" t="s">
        <v>3561</v>
      </c>
      <c r="K1457">
        <v>46</v>
      </c>
      <c r="L1457">
        <v>131.72999999999999</v>
      </c>
      <c r="M1457">
        <v>6059.58</v>
      </c>
      <c r="O1457" t="s">
        <v>48</v>
      </c>
      <c r="P1457" t="s">
        <v>9528</v>
      </c>
      <c r="Q1457" t="s">
        <v>23</v>
      </c>
      <c r="R1457">
        <v>1.3</v>
      </c>
      <c r="S1457" t="str">
        <f>IF(Table1[Audit_Score]&gt;3,"Excellent",IF(Table1[Audit_Score]&gt;=2,"Good","Poor"))</f>
        <v>Poor</v>
      </c>
      <c r="T1457" t="s">
        <v>4446</v>
      </c>
      <c r="U1457" t="s">
        <v>41</v>
      </c>
    </row>
    <row r="1458" spans="1:21" x14ac:dyDescent="0.3">
      <c r="A1458" t="s">
        <v>4447</v>
      </c>
      <c r="B1458" t="s">
        <v>275</v>
      </c>
      <c r="C1458" t="s">
        <v>398</v>
      </c>
      <c r="D1458" t="s">
        <v>58</v>
      </c>
      <c r="E1458" t="s">
        <v>154</v>
      </c>
      <c r="F1458" s="3">
        <v>45680</v>
      </c>
      <c r="G1458" s="3" t="str">
        <f>TEXT(Table1[[#This Row],[Date]],"dddd")</f>
        <v>Thursday</v>
      </c>
      <c r="H1458" s="3" t="str">
        <f>TEXT(Table1[[#This Row],[Date]],"mmmm")</f>
        <v>January</v>
      </c>
      <c r="I1458" s="3" t="str">
        <f>TEXT(Table1[[#This Row],[Date]],"yyyy")</f>
        <v>2025</v>
      </c>
      <c r="J1458" t="s">
        <v>2195</v>
      </c>
      <c r="K1458">
        <v>0</v>
      </c>
      <c r="L1458">
        <v>30.62</v>
      </c>
      <c r="M1458" s="5">
        <v>0</v>
      </c>
      <c r="N1458" t="s">
        <v>9532</v>
      </c>
      <c r="O1458" t="s">
        <v>30</v>
      </c>
      <c r="P1458" t="s">
        <v>9529</v>
      </c>
      <c r="Q1458" t="s">
        <v>87</v>
      </c>
      <c r="R1458">
        <v>4.3</v>
      </c>
      <c r="S1458" t="str">
        <f>IF(Table1[Audit_Score]&gt;3,"Excellent",IF(Table1[Audit_Score]&gt;=2,"Good","Poor"))</f>
        <v>Excellent</v>
      </c>
      <c r="T1458" t="s">
        <v>4448</v>
      </c>
    </row>
    <row r="1459" spans="1:21" x14ac:dyDescent="0.3">
      <c r="A1459" t="s">
        <v>4449</v>
      </c>
      <c r="B1459" t="s">
        <v>218</v>
      </c>
      <c r="C1459" t="s">
        <v>2495</v>
      </c>
      <c r="D1459" t="s">
        <v>19</v>
      </c>
      <c r="E1459" t="s">
        <v>198</v>
      </c>
      <c r="F1459" s="3">
        <v>45480</v>
      </c>
      <c r="G1459" s="3" t="str">
        <f>TEXT(Table1[[#This Row],[Date]],"dddd")</f>
        <v>Sunday</v>
      </c>
      <c r="H1459" s="3" t="str">
        <f>TEXT(Table1[[#This Row],[Date]],"mmmm")</f>
        <v>July</v>
      </c>
      <c r="I1459" s="3" t="str">
        <f>TEXT(Table1[[#This Row],[Date]],"yyyy")</f>
        <v>2024</v>
      </c>
      <c r="J1459" t="s">
        <v>4450</v>
      </c>
      <c r="K1459">
        <v>13</v>
      </c>
      <c r="L1459">
        <v>77.62</v>
      </c>
      <c r="M1459">
        <v>1009.06</v>
      </c>
      <c r="O1459" t="s">
        <v>67</v>
      </c>
      <c r="P1459" t="s">
        <v>9528</v>
      </c>
      <c r="Q1459" t="s">
        <v>31</v>
      </c>
      <c r="R1459">
        <v>3.9</v>
      </c>
      <c r="S1459" t="str">
        <f>IF(Table1[Audit_Score]&gt;3,"Excellent",IF(Table1[Audit_Score]&gt;=2,"Good","Poor"))</f>
        <v>Excellent</v>
      </c>
      <c r="T1459" t="s">
        <v>4451</v>
      </c>
    </row>
    <row r="1460" spans="1:21" x14ac:dyDescent="0.3">
      <c r="A1460" t="s">
        <v>4452</v>
      </c>
      <c r="B1460" t="s">
        <v>1523</v>
      </c>
      <c r="C1460" t="s">
        <v>44</v>
      </c>
      <c r="D1460" t="s">
        <v>45</v>
      </c>
      <c r="E1460" t="s">
        <v>46</v>
      </c>
      <c r="F1460" s="3">
        <v>45407</v>
      </c>
      <c r="G1460" s="3" t="str">
        <f>TEXT(Table1[[#This Row],[Date]],"dddd")</f>
        <v>Thursday</v>
      </c>
      <c r="H1460" s="3" t="str">
        <f>TEXT(Table1[[#This Row],[Date]],"mmmm")</f>
        <v>April</v>
      </c>
      <c r="I1460" s="3" t="str">
        <f>TEXT(Table1[[#This Row],[Date]],"yyyy")</f>
        <v>2024</v>
      </c>
      <c r="J1460" t="s">
        <v>1137</v>
      </c>
      <c r="K1460">
        <v>22</v>
      </c>
      <c r="L1460">
        <v>15.62</v>
      </c>
      <c r="M1460">
        <v>343.64</v>
      </c>
      <c r="O1460" t="s">
        <v>48</v>
      </c>
      <c r="P1460" t="s">
        <v>9528</v>
      </c>
      <c r="Q1460" t="s">
        <v>31</v>
      </c>
      <c r="R1460">
        <v>2.1</v>
      </c>
      <c r="S1460" t="str">
        <f>IF(Table1[Audit_Score]&gt;3,"Excellent",IF(Table1[Audit_Score]&gt;=2,"Good","Poor"))</f>
        <v>Good</v>
      </c>
      <c r="T1460" t="s">
        <v>4453</v>
      </c>
    </row>
    <row r="1461" spans="1:21" x14ac:dyDescent="0.3">
      <c r="A1461" t="s">
        <v>4454</v>
      </c>
      <c r="B1461" t="s">
        <v>1907</v>
      </c>
      <c r="C1461" t="s">
        <v>1006</v>
      </c>
      <c r="D1461" t="s">
        <v>36</v>
      </c>
      <c r="E1461" t="s">
        <v>198</v>
      </c>
      <c r="F1461" s="3">
        <v>45744</v>
      </c>
      <c r="G1461" s="3" t="str">
        <f>TEXT(Table1[[#This Row],[Date]],"dddd")</f>
        <v>Friday</v>
      </c>
      <c r="H1461" s="3" t="str">
        <f>TEXT(Table1[[#This Row],[Date]],"mmmm")</f>
        <v>March</v>
      </c>
      <c r="I1461" s="3" t="str">
        <f>TEXT(Table1[[#This Row],[Date]],"yyyy")</f>
        <v>2025</v>
      </c>
      <c r="J1461" t="s">
        <v>2652</v>
      </c>
      <c r="K1461">
        <v>41</v>
      </c>
      <c r="L1461">
        <v>302.01</v>
      </c>
      <c r="M1461">
        <v>12382.41</v>
      </c>
      <c r="O1461" t="s">
        <v>48</v>
      </c>
      <c r="P1461" t="s">
        <v>9529</v>
      </c>
      <c r="Q1461" t="s">
        <v>31</v>
      </c>
      <c r="R1461">
        <v>2.6</v>
      </c>
      <c r="S1461" t="str">
        <f>IF(Table1[Audit_Score]&gt;3,"Excellent",IF(Table1[Audit_Score]&gt;=2,"Good","Poor"))</f>
        <v>Good</v>
      </c>
      <c r="T1461" t="s">
        <v>4455</v>
      </c>
    </row>
    <row r="1462" spans="1:21" x14ac:dyDescent="0.3">
      <c r="A1462" t="s">
        <v>4456</v>
      </c>
      <c r="B1462" t="s">
        <v>535</v>
      </c>
      <c r="C1462" t="s">
        <v>398</v>
      </c>
      <c r="D1462" t="s">
        <v>58</v>
      </c>
      <c r="E1462" t="s">
        <v>154</v>
      </c>
      <c r="F1462" s="3">
        <v>45697</v>
      </c>
      <c r="G1462" s="3" t="str">
        <f>TEXT(Table1[[#This Row],[Date]],"dddd")</f>
        <v>Sunday</v>
      </c>
      <c r="H1462" s="3" t="str">
        <f>TEXT(Table1[[#This Row],[Date]],"mmmm")</f>
        <v>February</v>
      </c>
      <c r="I1462" s="3" t="str">
        <f>TEXT(Table1[[#This Row],[Date]],"yyyy")</f>
        <v>2025</v>
      </c>
      <c r="J1462" t="s">
        <v>591</v>
      </c>
      <c r="K1462">
        <v>26</v>
      </c>
      <c r="L1462">
        <v>24.5</v>
      </c>
      <c r="M1462">
        <v>637</v>
      </c>
      <c r="O1462" t="s">
        <v>22</v>
      </c>
      <c r="P1462" t="s">
        <v>9529</v>
      </c>
      <c r="Q1462" t="s">
        <v>31</v>
      </c>
      <c r="R1462">
        <v>1.8</v>
      </c>
      <c r="S1462" t="str">
        <f>IF(Table1[Audit_Score]&gt;3,"Excellent",IF(Table1[Audit_Score]&gt;=2,"Good","Poor"))</f>
        <v>Poor</v>
      </c>
      <c r="T1462" t="s">
        <v>4457</v>
      </c>
    </row>
    <row r="1463" spans="1:21" x14ac:dyDescent="0.3">
      <c r="A1463" t="s">
        <v>4458</v>
      </c>
      <c r="B1463" t="s">
        <v>412</v>
      </c>
      <c r="C1463" t="s">
        <v>2803</v>
      </c>
      <c r="D1463" t="s">
        <v>78</v>
      </c>
      <c r="E1463" t="s">
        <v>122</v>
      </c>
      <c r="F1463" s="3">
        <v>45795</v>
      </c>
      <c r="G1463" s="3" t="str">
        <f>TEXT(Table1[[#This Row],[Date]],"dddd")</f>
        <v>Sunday</v>
      </c>
      <c r="H1463" s="3" t="str">
        <f>TEXT(Table1[[#This Row],[Date]],"mmmm")</f>
        <v>May</v>
      </c>
      <c r="I1463" s="3" t="str">
        <f>TEXT(Table1[[#This Row],[Date]],"yyyy")</f>
        <v>2025</v>
      </c>
      <c r="J1463" t="s">
        <v>2177</v>
      </c>
      <c r="K1463">
        <v>45</v>
      </c>
      <c r="L1463">
        <v>22.68</v>
      </c>
      <c r="M1463">
        <v>1020.6</v>
      </c>
      <c r="O1463" t="s">
        <v>48</v>
      </c>
      <c r="P1463" t="s">
        <v>9529</v>
      </c>
      <c r="Q1463" t="s">
        <v>31</v>
      </c>
      <c r="R1463">
        <v>4</v>
      </c>
      <c r="S1463" t="str">
        <f>IF(Table1[Audit_Score]&gt;3,"Excellent",IF(Table1[Audit_Score]&gt;=2,"Good","Poor"))</f>
        <v>Excellent</v>
      </c>
      <c r="T1463" t="s">
        <v>4459</v>
      </c>
    </row>
    <row r="1464" spans="1:21" x14ac:dyDescent="0.3">
      <c r="A1464" t="s">
        <v>4460</v>
      </c>
      <c r="B1464" t="s">
        <v>1588</v>
      </c>
      <c r="C1464" t="s">
        <v>2173</v>
      </c>
      <c r="D1464" t="s">
        <v>45</v>
      </c>
      <c r="E1464" t="s">
        <v>160</v>
      </c>
      <c r="F1464" s="3">
        <v>45947</v>
      </c>
      <c r="G1464" s="3" t="str">
        <f>TEXT(Table1[[#This Row],[Date]],"dddd")</f>
        <v>Friday</v>
      </c>
      <c r="H1464" s="3" t="str">
        <f>TEXT(Table1[[#This Row],[Date]],"mmmm")</f>
        <v>October</v>
      </c>
      <c r="I1464" s="3" t="str">
        <f>TEXT(Table1[[#This Row],[Date]],"yyyy")</f>
        <v>2025</v>
      </c>
      <c r="J1464" t="s">
        <v>2405</v>
      </c>
      <c r="K1464">
        <v>33</v>
      </c>
      <c r="L1464">
        <v>196.08</v>
      </c>
      <c r="M1464">
        <v>6470.64</v>
      </c>
      <c r="O1464" t="s">
        <v>22</v>
      </c>
      <c r="P1464" t="s">
        <v>9528</v>
      </c>
      <c r="Q1464" t="s">
        <v>31</v>
      </c>
      <c r="R1464">
        <v>2.6</v>
      </c>
      <c r="S1464" t="str">
        <f>IF(Table1[Audit_Score]&gt;3,"Excellent",IF(Table1[Audit_Score]&gt;=2,"Good","Poor"))</f>
        <v>Good</v>
      </c>
      <c r="T1464" t="s">
        <v>4461</v>
      </c>
      <c r="U1464" t="s">
        <v>41</v>
      </c>
    </row>
    <row r="1465" spans="1:21" x14ac:dyDescent="0.3">
      <c r="A1465" t="s">
        <v>4462</v>
      </c>
      <c r="B1465" t="s">
        <v>56</v>
      </c>
      <c r="C1465" t="s">
        <v>1146</v>
      </c>
      <c r="D1465" t="s">
        <v>19</v>
      </c>
      <c r="E1465" t="s">
        <v>20</v>
      </c>
      <c r="F1465" s="3">
        <v>45915</v>
      </c>
      <c r="G1465" s="3" t="str">
        <f>TEXT(Table1[[#This Row],[Date]],"dddd")</f>
        <v>Monday</v>
      </c>
      <c r="H1465" s="3" t="str">
        <f>TEXT(Table1[[#This Row],[Date]],"mmmm")</f>
        <v>September</v>
      </c>
      <c r="I1465" s="3" t="str">
        <f>TEXT(Table1[[#This Row],[Date]],"yyyy")</f>
        <v>2025</v>
      </c>
      <c r="J1465" t="s">
        <v>4463</v>
      </c>
      <c r="K1465">
        <v>23</v>
      </c>
      <c r="L1465">
        <v>151.47999999999999</v>
      </c>
      <c r="M1465">
        <v>3484.04</v>
      </c>
      <c r="O1465" t="s">
        <v>48</v>
      </c>
      <c r="P1465" t="s">
        <v>9529</v>
      </c>
      <c r="Q1465" t="s">
        <v>23</v>
      </c>
      <c r="R1465">
        <v>4.8</v>
      </c>
      <c r="S1465" t="str">
        <f>IF(Table1[Audit_Score]&gt;3,"Excellent",IF(Table1[Audit_Score]&gt;=2,"Good","Poor"))</f>
        <v>Excellent</v>
      </c>
      <c r="T1465" t="s">
        <v>4464</v>
      </c>
    </row>
    <row r="1466" spans="1:21" x14ac:dyDescent="0.3">
      <c r="A1466" t="s">
        <v>4465</v>
      </c>
      <c r="B1466" t="s">
        <v>454</v>
      </c>
      <c r="C1466" t="s">
        <v>3683</v>
      </c>
      <c r="D1466" t="s">
        <v>45</v>
      </c>
      <c r="E1466" t="s">
        <v>65</v>
      </c>
      <c r="F1466" s="3">
        <v>45517</v>
      </c>
      <c r="G1466" s="3" t="str">
        <f>TEXT(Table1[[#This Row],[Date]],"dddd")</f>
        <v>Tuesday</v>
      </c>
      <c r="H1466" s="3" t="str">
        <f>TEXT(Table1[[#This Row],[Date]],"mmmm")</f>
        <v>August</v>
      </c>
      <c r="I1466" s="3" t="str">
        <f>TEXT(Table1[[#This Row],[Date]],"yyyy")</f>
        <v>2024</v>
      </c>
      <c r="J1466" t="s">
        <v>4466</v>
      </c>
      <c r="K1466">
        <v>3</v>
      </c>
      <c r="L1466">
        <v>91.83</v>
      </c>
      <c r="M1466">
        <v>275.49</v>
      </c>
      <c r="O1466" t="s">
        <v>48</v>
      </c>
      <c r="P1466" t="s">
        <v>9528</v>
      </c>
      <c r="Q1466" t="s">
        <v>31</v>
      </c>
      <c r="R1466">
        <v>4.2</v>
      </c>
      <c r="S1466" t="str">
        <f>IF(Table1[Audit_Score]&gt;3,"Excellent",IF(Table1[Audit_Score]&gt;=2,"Good","Poor"))</f>
        <v>Excellent</v>
      </c>
      <c r="T1466" t="s">
        <v>4467</v>
      </c>
      <c r="U1466" t="s">
        <v>41</v>
      </c>
    </row>
    <row r="1467" spans="1:21" x14ac:dyDescent="0.3">
      <c r="A1467" t="s">
        <v>4468</v>
      </c>
      <c r="B1467" t="s">
        <v>3654</v>
      </c>
      <c r="C1467" t="s">
        <v>238</v>
      </c>
      <c r="D1467" t="s">
        <v>58</v>
      </c>
      <c r="E1467" t="s">
        <v>138</v>
      </c>
      <c r="F1467" s="3">
        <v>45885</v>
      </c>
      <c r="G1467" s="3" t="str">
        <f>TEXT(Table1[[#This Row],[Date]],"dddd")</f>
        <v>Saturday</v>
      </c>
      <c r="H1467" s="3" t="str">
        <f>TEXT(Table1[[#This Row],[Date]],"mmmm")</f>
        <v>August</v>
      </c>
      <c r="I1467" s="3" t="str">
        <f>TEXT(Table1[[#This Row],[Date]],"yyyy")</f>
        <v>2025</v>
      </c>
      <c r="J1467" t="s">
        <v>2395</v>
      </c>
      <c r="K1467">
        <v>23</v>
      </c>
      <c r="L1467">
        <v>344.5</v>
      </c>
      <c r="M1467">
        <v>7923.5</v>
      </c>
      <c r="O1467" t="s">
        <v>22</v>
      </c>
      <c r="P1467" t="s">
        <v>9528</v>
      </c>
      <c r="Q1467" t="s">
        <v>31</v>
      </c>
      <c r="R1467">
        <v>1.1000000000000001</v>
      </c>
      <c r="S1467" t="str">
        <f>IF(Table1[Audit_Score]&gt;3,"Excellent",IF(Table1[Audit_Score]&gt;=2,"Good","Poor"))</f>
        <v>Poor</v>
      </c>
      <c r="T1467" t="s">
        <v>4469</v>
      </c>
    </row>
    <row r="1468" spans="1:21" x14ac:dyDescent="0.3">
      <c r="A1468" t="s">
        <v>4470</v>
      </c>
      <c r="B1468" t="s">
        <v>1668</v>
      </c>
      <c r="C1468" t="s">
        <v>696</v>
      </c>
      <c r="D1468" t="s">
        <v>78</v>
      </c>
      <c r="E1468" t="s">
        <v>79</v>
      </c>
      <c r="F1468" s="3">
        <v>45576</v>
      </c>
      <c r="G1468" s="3" t="str">
        <f>TEXT(Table1[[#This Row],[Date]],"dddd")</f>
        <v>Friday</v>
      </c>
      <c r="H1468" s="3" t="str">
        <f>TEXT(Table1[[#This Row],[Date]],"mmmm")</f>
        <v>October</v>
      </c>
      <c r="I1468" s="3" t="str">
        <f>TEXT(Table1[[#This Row],[Date]],"yyyy")</f>
        <v>2024</v>
      </c>
      <c r="J1468" t="s">
        <v>1699</v>
      </c>
      <c r="K1468">
        <v>32</v>
      </c>
      <c r="L1468">
        <v>215.47</v>
      </c>
      <c r="M1468">
        <v>6895.04</v>
      </c>
      <c r="O1468" t="s">
        <v>48</v>
      </c>
      <c r="P1468" t="s">
        <v>9528</v>
      </c>
      <c r="Q1468" t="s">
        <v>23</v>
      </c>
      <c r="R1468">
        <v>4.5</v>
      </c>
      <c r="S1468" t="str">
        <f>IF(Table1[Audit_Score]&gt;3,"Excellent",IF(Table1[Audit_Score]&gt;=2,"Good","Poor"))</f>
        <v>Excellent</v>
      </c>
      <c r="T1468" t="s">
        <v>4471</v>
      </c>
    </row>
    <row r="1469" spans="1:21" x14ac:dyDescent="0.3">
      <c r="A1469" t="s">
        <v>4472</v>
      </c>
      <c r="B1469" t="s">
        <v>567</v>
      </c>
      <c r="C1469" t="s">
        <v>1116</v>
      </c>
      <c r="D1469" t="s">
        <v>19</v>
      </c>
      <c r="E1469" t="s">
        <v>28</v>
      </c>
      <c r="F1469" s="3">
        <v>45578</v>
      </c>
      <c r="G1469" s="3" t="str">
        <f>TEXT(Table1[[#This Row],[Date]],"dddd")</f>
        <v>Sunday</v>
      </c>
      <c r="H1469" s="3" t="str">
        <f>TEXT(Table1[[#This Row],[Date]],"mmmm")</f>
        <v>October</v>
      </c>
      <c r="I1469" s="3" t="str">
        <f>TEXT(Table1[[#This Row],[Date]],"yyyy")</f>
        <v>2024</v>
      </c>
      <c r="J1469" t="s">
        <v>1852</v>
      </c>
      <c r="K1469">
        <v>20</v>
      </c>
      <c r="L1469">
        <v>109.4</v>
      </c>
      <c r="M1469">
        <v>2188</v>
      </c>
      <c r="O1469" t="s">
        <v>30</v>
      </c>
      <c r="P1469" t="s">
        <v>9528</v>
      </c>
      <c r="Q1469" t="s">
        <v>31</v>
      </c>
      <c r="R1469">
        <v>3.3</v>
      </c>
      <c r="S1469" t="str">
        <f>IF(Table1[Audit_Score]&gt;3,"Excellent",IF(Table1[Audit_Score]&gt;=2,"Good","Poor"))</f>
        <v>Excellent</v>
      </c>
      <c r="T1469" t="s">
        <v>4473</v>
      </c>
      <c r="U1469" t="s">
        <v>41</v>
      </c>
    </row>
    <row r="1470" spans="1:21" x14ac:dyDescent="0.3">
      <c r="A1470" t="s">
        <v>4474</v>
      </c>
      <c r="B1470" t="s">
        <v>2301</v>
      </c>
      <c r="C1470" t="s">
        <v>1997</v>
      </c>
      <c r="D1470" t="s">
        <v>58</v>
      </c>
      <c r="E1470" t="s">
        <v>244</v>
      </c>
      <c r="F1470" s="3">
        <v>45877</v>
      </c>
      <c r="G1470" s="3" t="str">
        <f>TEXT(Table1[[#This Row],[Date]],"dddd")</f>
        <v>Friday</v>
      </c>
      <c r="H1470" s="3" t="str">
        <f>TEXT(Table1[[#This Row],[Date]],"mmmm")</f>
        <v>August</v>
      </c>
      <c r="I1470" s="3" t="str">
        <f>TEXT(Table1[[#This Row],[Date]],"yyyy")</f>
        <v>2025</v>
      </c>
      <c r="J1470" t="s">
        <v>4475</v>
      </c>
      <c r="K1470">
        <v>0</v>
      </c>
      <c r="L1470">
        <v>179.72</v>
      </c>
      <c r="M1470">
        <v>1976.92</v>
      </c>
      <c r="O1470" t="s">
        <v>67</v>
      </c>
      <c r="P1470" t="s">
        <v>9528</v>
      </c>
      <c r="Q1470" t="s">
        <v>87</v>
      </c>
      <c r="R1470">
        <v>1.5</v>
      </c>
      <c r="S1470" t="str">
        <f>IF(Table1[Audit_Score]&gt;3,"Excellent",IF(Table1[Audit_Score]&gt;=2,"Good","Poor"))</f>
        <v>Poor</v>
      </c>
      <c r="T1470" t="s">
        <v>4476</v>
      </c>
    </row>
    <row r="1471" spans="1:21" x14ac:dyDescent="0.3">
      <c r="A1471" t="s">
        <v>4477</v>
      </c>
      <c r="B1471" t="s">
        <v>901</v>
      </c>
      <c r="C1471" t="s">
        <v>1082</v>
      </c>
      <c r="D1471" t="s">
        <v>45</v>
      </c>
      <c r="E1471" t="s">
        <v>46</v>
      </c>
      <c r="F1471" s="3">
        <v>45469</v>
      </c>
      <c r="G1471" s="3" t="str">
        <f>TEXT(Table1[[#This Row],[Date]],"dddd")</f>
        <v>Wednesday</v>
      </c>
      <c r="H1471" s="3" t="str">
        <f>TEXT(Table1[[#This Row],[Date]],"mmmm")</f>
        <v>June</v>
      </c>
      <c r="I1471" s="3" t="str">
        <f>TEXT(Table1[[#This Row],[Date]],"yyyy")</f>
        <v>2024</v>
      </c>
      <c r="J1471" t="s">
        <v>1059</v>
      </c>
      <c r="K1471">
        <v>28</v>
      </c>
      <c r="L1471">
        <v>44.08</v>
      </c>
      <c r="M1471">
        <v>1234.24</v>
      </c>
      <c r="O1471" t="s">
        <v>39</v>
      </c>
      <c r="P1471" t="s">
        <v>9528</v>
      </c>
      <c r="Q1471" t="s">
        <v>31</v>
      </c>
      <c r="R1471">
        <v>1.2</v>
      </c>
      <c r="S1471" t="str">
        <f>IF(Table1[Audit_Score]&gt;3,"Excellent",IF(Table1[Audit_Score]&gt;=2,"Good","Poor"))</f>
        <v>Poor</v>
      </c>
      <c r="T1471" t="s">
        <v>4478</v>
      </c>
    </row>
    <row r="1472" spans="1:21" x14ac:dyDescent="0.3">
      <c r="A1472" t="s">
        <v>4479</v>
      </c>
      <c r="B1472" t="s">
        <v>1289</v>
      </c>
      <c r="C1472" t="s">
        <v>2242</v>
      </c>
      <c r="D1472" t="s">
        <v>36</v>
      </c>
      <c r="E1472" t="s">
        <v>209</v>
      </c>
      <c r="F1472" s="3">
        <v>45362</v>
      </c>
      <c r="G1472" s="3" t="str">
        <f>TEXT(Table1[[#This Row],[Date]],"dddd")</f>
        <v>Monday</v>
      </c>
      <c r="H1472" s="3" t="str">
        <f>TEXT(Table1[[#This Row],[Date]],"mmmm")</f>
        <v>March</v>
      </c>
      <c r="I1472" s="3" t="str">
        <f>TEXT(Table1[[#This Row],[Date]],"yyyy")</f>
        <v>2024</v>
      </c>
      <c r="J1472" t="s">
        <v>541</v>
      </c>
      <c r="K1472">
        <v>38</v>
      </c>
      <c r="L1472">
        <v>143.06</v>
      </c>
      <c r="M1472">
        <v>5436.28</v>
      </c>
      <c r="O1472" t="s">
        <v>67</v>
      </c>
      <c r="P1472" t="s">
        <v>9528</v>
      </c>
      <c r="Q1472" t="s">
        <v>87</v>
      </c>
      <c r="R1472">
        <v>3.9</v>
      </c>
      <c r="S1472" t="str">
        <f>IF(Table1[Audit_Score]&gt;3,"Excellent",IF(Table1[Audit_Score]&gt;=2,"Good","Poor"))</f>
        <v>Excellent</v>
      </c>
      <c r="T1472" t="s">
        <v>4480</v>
      </c>
      <c r="U1472" t="s">
        <v>41</v>
      </c>
    </row>
    <row r="1473" spans="1:21" x14ac:dyDescent="0.3">
      <c r="A1473" t="s">
        <v>4481</v>
      </c>
      <c r="B1473" t="s">
        <v>1293</v>
      </c>
      <c r="C1473" t="s">
        <v>954</v>
      </c>
      <c r="D1473" t="s">
        <v>78</v>
      </c>
      <c r="E1473" t="s">
        <v>122</v>
      </c>
      <c r="F1473" s="3">
        <v>45375</v>
      </c>
      <c r="G1473" s="3" t="str">
        <f>TEXT(Table1[[#This Row],[Date]],"dddd")</f>
        <v>Sunday</v>
      </c>
      <c r="H1473" s="3" t="str">
        <f>TEXT(Table1[[#This Row],[Date]],"mmmm")</f>
        <v>March</v>
      </c>
      <c r="I1473" s="3" t="str">
        <f>TEXT(Table1[[#This Row],[Date]],"yyyy")</f>
        <v>2024</v>
      </c>
      <c r="J1473" t="s">
        <v>4482</v>
      </c>
      <c r="K1473">
        <v>30</v>
      </c>
      <c r="L1473">
        <f>VLOOKUP(Field_Sales_Data!J:J,Product_Info!A:H,7,0)</f>
        <v>0</v>
      </c>
      <c r="M1473">
        <v>3786</v>
      </c>
      <c r="O1473" t="s">
        <v>105</v>
      </c>
      <c r="P1473" t="s">
        <v>9528</v>
      </c>
      <c r="Q1473" t="s">
        <v>31</v>
      </c>
      <c r="R1473">
        <v>3.6</v>
      </c>
      <c r="S1473" t="str">
        <f>IF(Table1[Audit_Score]&gt;3,"Excellent",IF(Table1[Audit_Score]&gt;=2,"Good","Poor"))</f>
        <v>Excellent</v>
      </c>
      <c r="T1473" t="s">
        <v>4483</v>
      </c>
    </row>
    <row r="1474" spans="1:21" x14ac:dyDescent="0.3">
      <c r="A1474" t="s">
        <v>4484</v>
      </c>
      <c r="B1474" t="s">
        <v>510</v>
      </c>
      <c r="C1474" t="s">
        <v>52</v>
      </c>
      <c r="D1474" t="s">
        <v>19</v>
      </c>
      <c r="E1474" t="s">
        <v>20</v>
      </c>
      <c r="F1474" s="3">
        <v>45380</v>
      </c>
      <c r="G1474" s="3" t="str">
        <f>TEXT(Table1[[#This Row],[Date]],"dddd")</f>
        <v>Friday</v>
      </c>
      <c r="H1474" s="3" t="str">
        <f>TEXT(Table1[[#This Row],[Date]],"mmmm")</f>
        <v>March</v>
      </c>
      <c r="I1474" s="3" t="str">
        <f>TEXT(Table1[[#This Row],[Date]],"yyyy")</f>
        <v>2024</v>
      </c>
      <c r="J1474" t="s">
        <v>569</v>
      </c>
      <c r="K1474">
        <v>3</v>
      </c>
      <c r="L1474">
        <v>188.77</v>
      </c>
      <c r="M1474">
        <v>566.30999999999995</v>
      </c>
      <c r="O1474" t="s">
        <v>22</v>
      </c>
      <c r="P1474" t="s">
        <v>9528</v>
      </c>
      <c r="Q1474" t="s">
        <v>31</v>
      </c>
      <c r="R1474">
        <v>1.1000000000000001</v>
      </c>
      <c r="S1474" t="str">
        <f>IF(Table1[Audit_Score]&gt;3,"Excellent",IF(Table1[Audit_Score]&gt;=2,"Good","Poor"))</f>
        <v>Poor</v>
      </c>
      <c r="T1474" t="s">
        <v>4485</v>
      </c>
      <c r="U1474" t="s">
        <v>41</v>
      </c>
    </row>
    <row r="1475" spans="1:21" x14ac:dyDescent="0.3">
      <c r="A1475" t="s">
        <v>4486</v>
      </c>
      <c r="B1475" t="s">
        <v>352</v>
      </c>
      <c r="C1475" t="s">
        <v>2986</v>
      </c>
      <c r="D1475" t="s">
        <v>36</v>
      </c>
      <c r="E1475" t="s">
        <v>198</v>
      </c>
      <c r="F1475" s="3">
        <v>45396</v>
      </c>
      <c r="G1475" s="3" t="str">
        <f>TEXT(Table1[[#This Row],[Date]],"dddd")</f>
        <v>Sunday</v>
      </c>
      <c r="H1475" s="3" t="str">
        <f>TEXT(Table1[[#This Row],[Date]],"mmmm")</f>
        <v>April</v>
      </c>
      <c r="I1475" s="3" t="str">
        <f>TEXT(Table1[[#This Row],[Date]],"yyyy")</f>
        <v>2024</v>
      </c>
      <c r="J1475" t="s">
        <v>2236</v>
      </c>
      <c r="K1475">
        <v>47</v>
      </c>
      <c r="L1475">
        <v>345.85</v>
      </c>
      <c r="M1475">
        <v>16254.95</v>
      </c>
      <c r="O1475" t="s">
        <v>67</v>
      </c>
      <c r="P1475" t="s">
        <v>9528</v>
      </c>
      <c r="Q1475" t="s">
        <v>31</v>
      </c>
      <c r="R1475">
        <v>3.9</v>
      </c>
      <c r="S1475" t="str">
        <f>IF(Table1[Audit_Score]&gt;3,"Excellent",IF(Table1[Audit_Score]&gt;=2,"Good","Poor"))</f>
        <v>Excellent</v>
      </c>
      <c r="T1475" t="s">
        <v>4487</v>
      </c>
    </row>
    <row r="1476" spans="1:21" x14ac:dyDescent="0.3">
      <c r="A1476" t="s">
        <v>4488</v>
      </c>
      <c r="B1476" t="s">
        <v>174</v>
      </c>
      <c r="C1476" t="s">
        <v>1022</v>
      </c>
      <c r="D1476" t="s">
        <v>58</v>
      </c>
      <c r="E1476" t="s">
        <v>244</v>
      </c>
      <c r="F1476" s="3">
        <v>45316</v>
      </c>
      <c r="G1476" s="3" t="str">
        <f>TEXT(Table1[[#This Row],[Date]],"dddd")</f>
        <v>Thursday</v>
      </c>
      <c r="H1476" s="3" t="str">
        <f>TEXT(Table1[[#This Row],[Date]],"mmmm")</f>
        <v>January</v>
      </c>
      <c r="I1476" s="3" t="str">
        <f>TEXT(Table1[[#This Row],[Date]],"yyyy")</f>
        <v>2024</v>
      </c>
      <c r="J1476" t="s">
        <v>4489</v>
      </c>
      <c r="K1476">
        <v>30</v>
      </c>
      <c r="L1476">
        <v>390.83</v>
      </c>
      <c r="M1476">
        <v>11724.9</v>
      </c>
      <c r="O1476" t="s">
        <v>48</v>
      </c>
      <c r="P1476" t="s">
        <v>9529</v>
      </c>
      <c r="Q1476" t="s">
        <v>31</v>
      </c>
      <c r="R1476">
        <v>1.1000000000000001</v>
      </c>
      <c r="S1476" t="str">
        <f>IF(Table1[Audit_Score]&gt;3,"Excellent",IF(Table1[Audit_Score]&gt;=2,"Good","Poor"))</f>
        <v>Poor</v>
      </c>
      <c r="T1476" t="s">
        <v>4490</v>
      </c>
      <c r="U1476" t="s">
        <v>41</v>
      </c>
    </row>
    <row r="1477" spans="1:21" x14ac:dyDescent="0.3">
      <c r="A1477" t="s">
        <v>4491</v>
      </c>
      <c r="B1477" t="s">
        <v>484</v>
      </c>
      <c r="C1477" t="s">
        <v>1296</v>
      </c>
      <c r="D1477" t="s">
        <v>19</v>
      </c>
      <c r="E1477" t="s">
        <v>198</v>
      </c>
      <c r="F1477" s="3">
        <v>45459</v>
      </c>
      <c r="G1477" s="3" t="str">
        <f>TEXT(Table1[[#This Row],[Date]],"dddd")</f>
        <v>Sunday</v>
      </c>
      <c r="H1477" s="3" t="str">
        <f>TEXT(Table1[[#This Row],[Date]],"mmmm")</f>
        <v>June</v>
      </c>
      <c r="I1477" s="3" t="str">
        <f>TEXT(Table1[[#This Row],[Date]],"yyyy")</f>
        <v>2024</v>
      </c>
      <c r="J1477" t="s">
        <v>3465</v>
      </c>
      <c r="K1477">
        <v>32</v>
      </c>
      <c r="L1477">
        <v>55.56</v>
      </c>
      <c r="M1477">
        <v>1777.92</v>
      </c>
      <c r="O1477" t="s">
        <v>30</v>
      </c>
      <c r="P1477" t="s">
        <v>9528</v>
      </c>
      <c r="Q1477" t="s">
        <v>87</v>
      </c>
      <c r="R1477">
        <v>5</v>
      </c>
      <c r="S1477" t="str">
        <f>IF(Table1[Audit_Score]&gt;3,"Excellent",IF(Table1[Audit_Score]&gt;=2,"Good","Poor"))</f>
        <v>Excellent</v>
      </c>
      <c r="T1477" t="s">
        <v>4492</v>
      </c>
    </row>
    <row r="1478" spans="1:21" x14ac:dyDescent="0.3">
      <c r="A1478" t="s">
        <v>4493</v>
      </c>
      <c r="B1478" t="s">
        <v>258</v>
      </c>
      <c r="C1478" t="s">
        <v>1921</v>
      </c>
      <c r="D1478" t="s">
        <v>19</v>
      </c>
      <c r="E1478" t="s">
        <v>187</v>
      </c>
      <c r="F1478" s="3">
        <v>45316</v>
      </c>
      <c r="G1478" s="3" t="str">
        <f>TEXT(Table1[[#This Row],[Date]],"dddd")</f>
        <v>Thursday</v>
      </c>
      <c r="H1478" s="3" t="str">
        <f>TEXT(Table1[[#This Row],[Date]],"mmmm")</f>
        <v>January</v>
      </c>
      <c r="I1478" s="3" t="str">
        <f>TEXT(Table1[[#This Row],[Date]],"yyyy")</f>
        <v>2024</v>
      </c>
      <c r="J1478" t="s">
        <v>4494</v>
      </c>
      <c r="K1478">
        <v>45</v>
      </c>
      <c r="L1478">
        <v>80.69</v>
      </c>
      <c r="M1478">
        <v>3631.05</v>
      </c>
      <c r="O1478" t="s">
        <v>22</v>
      </c>
      <c r="P1478" t="s">
        <v>9528</v>
      </c>
      <c r="Q1478" t="s">
        <v>31</v>
      </c>
      <c r="R1478">
        <v>2.9</v>
      </c>
      <c r="S1478" t="str">
        <f>IF(Table1[Audit_Score]&gt;3,"Excellent",IF(Table1[Audit_Score]&gt;=2,"Good","Poor"))</f>
        <v>Good</v>
      </c>
      <c r="T1478" t="s">
        <v>4495</v>
      </c>
    </row>
    <row r="1479" spans="1:21" x14ac:dyDescent="0.3">
      <c r="A1479" t="s">
        <v>4496</v>
      </c>
      <c r="B1479" t="s">
        <v>352</v>
      </c>
      <c r="C1479" t="s">
        <v>238</v>
      </c>
      <c r="D1479" t="s">
        <v>58</v>
      </c>
      <c r="E1479" t="s">
        <v>138</v>
      </c>
      <c r="F1479" s="3">
        <v>45512</v>
      </c>
      <c r="G1479" s="3" t="str">
        <f>TEXT(Table1[[#This Row],[Date]],"dddd")</f>
        <v>Thursday</v>
      </c>
      <c r="H1479" s="3" t="str">
        <f>TEXT(Table1[[#This Row],[Date]],"mmmm")</f>
        <v>August</v>
      </c>
      <c r="I1479" s="3" t="str">
        <f>TEXT(Table1[[#This Row],[Date]],"yyyy")</f>
        <v>2024</v>
      </c>
      <c r="J1479" t="s">
        <v>4497</v>
      </c>
      <c r="K1479">
        <v>15</v>
      </c>
      <c r="L1479">
        <v>153.54</v>
      </c>
      <c r="M1479">
        <v>2303.1</v>
      </c>
      <c r="O1479" t="s">
        <v>39</v>
      </c>
      <c r="P1479" t="s">
        <v>9529</v>
      </c>
      <c r="Q1479" t="s">
        <v>31</v>
      </c>
      <c r="R1479">
        <v>2.2999999999999998</v>
      </c>
      <c r="S1479" t="str">
        <f>IF(Table1[Audit_Score]&gt;3,"Excellent",IF(Table1[Audit_Score]&gt;=2,"Good","Poor"))</f>
        <v>Good</v>
      </c>
      <c r="T1479" t="s">
        <v>4498</v>
      </c>
    </row>
    <row r="1480" spans="1:21" x14ac:dyDescent="0.3">
      <c r="A1480" t="s">
        <v>4499</v>
      </c>
      <c r="B1480" t="s">
        <v>454</v>
      </c>
      <c r="C1480" t="s">
        <v>2337</v>
      </c>
      <c r="D1480" t="s">
        <v>19</v>
      </c>
      <c r="E1480" t="s">
        <v>92</v>
      </c>
      <c r="F1480" s="3">
        <v>45352</v>
      </c>
      <c r="G1480" s="3" t="str">
        <f>TEXT(Table1[[#This Row],[Date]],"dddd")</f>
        <v>Friday</v>
      </c>
      <c r="H1480" s="3" t="str">
        <f>TEXT(Table1[[#This Row],[Date]],"mmmm")</f>
        <v>March</v>
      </c>
      <c r="I1480" s="3" t="str">
        <f>TEXT(Table1[[#This Row],[Date]],"yyyy")</f>
        <v>2024</v>
      </c>
      <c r="J1480" t="s">
        <v>3005</v>
      </c>
      <c r="K1480">
        <v>11</v>
      </c>
      <c r="L1480">
        <v>237.82</v>
      </c>
      <c r="M1480">
        <v>2616.02</v>
      </c>
      <c r="O1480" t="s">
        <v>30</v>
      </c>
      <c r="P1480" t="s">
        <v>9528</v>
      </c>
      <c r="Q1480" t="s">
        <v>31</v>
      </c>
      <c r="R1480">
        <v>3.2</v>
      </c>
      <c r="S1480" t="str">
        <f>IF(Table1[Audit_Score]&gt;3,"Excellent",IF(Table1[Audit_Score]&gt;=2,"Good","Poor"))</f>
        <v>Excellent</v>
      </c>
      <c r="T1480" t="s">
        <v>4500</v>
      </c>
    </row>
    <row r="1481" spans="1:21" x14ac:dyDescent="0.3">
      <c r="A1481" t="s">
        <v>4501</v>
      </c>
      <c r="B1481" t="s">
        <v>3934</v>
      </c>
      <c r="C1481" t="s">
        <v>2096</v>
      </c>
      <c r="D1481" t="s">
        <v>19</v>
      </c>
      <c r="E1481" t="s">
        <v>28</v>
      </c>
      <c r="F1481" s="3">
        <v>45332</v>
      </c>
      <c r="G1481" s="3" t="str">
        <f>TEXT(Table1[[#This Row],[Date]],"dddd")</f>
        <v>Saturday</v>
      </c>
      <c r="H1481" s="3" t="str">
        <f>TEXT(Table1[[#This Row],[Date]],"mmmm")</f>
        <v>February</v>
      </c>
      <c r="I1481" s="3" t="str">
        <f>TEXT(Table1[[#This Row],[Date]],"yyyy")</f>
        <v>2024</v>
      </c>
      <c r="J1481" t="s">
        <v>2664</v>
      </c>
      <c r="K1481">
        <v>33</v>
      </c>
      <c r="L1481">
        <v>161.76</v>
      </c>
      <c r="M1481">
        <v>5338.08</v>
      </c>
      <c r="O1481" t="s">
        <v>22</v>
      </c>
      <c r="P1481" t="s">
        <v>9529</v>
      </c>
      <c r="Q1481" t="s">
        <v>31</v>
      </c>
      <c r="R1481">
        <v>3.1</v>
      </c>
      <c r="S1481" t="str">
        <f>IF(Table1[Audit_Score]&gt;3,"Excellent",IF(Table1[Audit_Score]&gt;=2,"Good","Poor"))</f>
        <v>Excellent</v>
      </c>
      <c r="T1481" t="s">
        <v>4502</v>
      </c>
      <c r="U1481" t="s">
        <v>41</v>
      </c>
    </row>
    <row r="1482" spans="1:21" x14ac:dyDescent="0.3">
      <c r="A1482" t="s">
        <v>4503</v>
      </c>
      <c r="B1482" t="s">
        <v>2826</v>
      </c>
      <c r="C1482" t="s">
        <v>422</v>
      </c>
      <c r="D1482" t="s">
        <v>78</v>
      </c>
      <c r="E1482" t="s">
        <v>132</v>
      </c>
      <c r="F1482" s="3">
        <v>45330</v>
      </c>
      <c r="G1482" s="3" t="str">
        <f>TEXT(Table1[[#This Row],[Date]],"dddd")</f>
        <v>Thursday</v>
      </c>
      <c r="H1482" s="3" t="str">
        <f>TEXT(Table1[[#This Row],[Date]],"mmmm")</f>
        <v>February</v>
      </c>
      <c r="I1482" s="3" t="str">
        <f>TEXT(Table1[[#This Row],[Date]],"yyyy")</f>
        <v>2024</v>
      </c>
      <c r="J1482" t="s">
        <v>3591</v>
      </c>
      <c r="K1482">
        <v>38</v>
      </c>
      <c r="L1482">
        <f>VLOOKUP(Field_Sales_Data!J:J,Product_Info!A:H,7,0)</f>
        <v>0</v>
      </c>
      <c r="M1482">
        <v>4173.92</v>
      </c>
      <c r="O1482" t="s">
        <v>22</v>
      </c>
      <c r="P1482" t="s">
        <v>9529</v>
      </c>
      <c r="Q1482" t="s">
        <v>31</v>
      </c>
      <c r="R1482">
        <v>4</v>
      </c>
      <c r="S1482" t="str">
        <f>IF(Table1[Audit_Score]&gt;3,"Excellent",IF(Table1[Audit_Score]&gt;=2,"Good","Poor"))</f>
        <v>Excellent</v>
      </c>
      <c r="T1482" t="s">
        <v>4504</v>
      </c>
    </row>
    <row r="1483" spans="1:21" x14ac:dyDescent="0.3">
      <c r="A1483" t="s">
        <v>4505</v>
      </c>
      <c r="B1483" t="s">
        <v>1219</v>
      </c>
      <c r="C1483" t="s">
        <v>1908</v>
      </c>
      <c r="D1483" t="s">
        <v>36</v>
      </c>
      <c r="E1483" t="s">
        <v>37</v>
      </c>
      <c r="F1483" s="3">
        <v>45719</v>
      </c>
      <c r="G1483" s="3" t="str">
        <f>TEXT(Table1[[#This Row],[Date]],"dddd")</f>
        <v>Monday</v>
      </c>
      <c r="H1483" s="3" t="str">
        <f>TEXT(Table1[[#This Row],[Date]],"mmmm")</f>
        <v>March</v>
      </c>
      <c r="I1483" s="3" t="str">
        <f>TEXT(Table1[[#This Row],[Date]],"yyyy")</f>
        <v>2025</v>
      </c>
      <c r="J1483" t="s">
        <v>4506</v>
      </c>
      <c r="K1483">
        <v>14</v>
      </c>
      <c r="L1483">
        <v>108.58</v>
      </c>
      <c r="M1483">
        <v>1520.12</v>
      </c>
      <c r="O1483" t="s">
        <v>39</v>
      </c>
      <c r="P1483" t="s">
        <v>9529</v>
      </c>
      <c r="Q1483" t="s">
        <v>87</v>
      </c>
      <c r="R1483">
        <v>1.8</v>
      </c>
      <c r="S1483" t="str">
        <f>IF(Table1[Audit_Score]&gt;3,"Excellent",IF(Table1[Audit_Score]&gt;=2,"Good","Poor"))</f>
        <v>Poor</v>
      </c>
      <c r="T1483" t="s">
        <v>4507</v>
      </c>
      <c r="U1483" t="s">
        <v>41</v>
      </c>
    </row>
    <row r="1484" spans="1:21" x14ac:dyDescent="0.3">
      <c r="A1484" t="s">
        <v>4508</v>
      </c>
      <c r="B1484" t="s">
        <v>990</v>
      </c>
      <c r="C1484" t="s">
        <v>102</v>
      </c>
      <c r="D1484" t="s">
        <v>78</v>
      </c>
      <c r="E1484" t="s">
        <v>103</v>
      </c>
      <c r="F1484" s="3">
        <v>45857</v>
      </c>
      <c r="G1484" s="3" t="str">
        <f>TEXT(Table1[[#This Row],[Date]],"dddd")</f>
        <v>Saturday</v>
      </c>
      <c r="H1484" s="3" t="str">
        <f>TEXT(Table1[[#This Row],[Date]],"mmmm")</f>
        <v>July</v>
      </c>
      <c r="I1484" s="3" t="str">
        <f>TEXT(Table1[[#This Row],[Date]],"yyyy")</f>
        <v>2025</v>
      </c>
      <c r="J1484" t="s">
        <v>4509</v>
      </c>
      <c r="K1484">
        <v>19</v>
      </c>
      <c r="L1484">
        <v>334.27</v>
      </c>
      <c r="M1484">
        <v>6351.13</v>
      </c>
      <c r="O1484" t="s">
        <v>67</v>
      </c>
      <c r="P1484" t="s">
        <v>9528</v>
      </c>
      <c r="Q1484" t="s">
        <v>87</v>
      </c>
      <c r="R1484">
        <v>1.8</v>
      </c>
      <c r="S1484" t="str">
        <f>IF(Table1[Audit_Score]&gt;3,"Excellent",IF(Table1[Audit_Score]&gt;=2,"Good","Poor"))</f>
        <v>Poor</v>
      </c>
      <c r="T1484" t="s">
        <v>4510</v>
      </c>
      <c r="U1484" t="s">
        <v>41</v>
      </c>
    </row>
    <row r="1485" spans="1:21" x14ac:dyDescent="0.3">
      <c r="A1485" t="s">
        <v>4511</v>
      </c>
      <c r="B1485" t="s">
        <v>1855</v>
      </c>
      <c r="C1485" t="s">
        <v>2893</v>
      </c>
      <c r="D1485" t="s">
        <v>78</v>
      </c>
      <c r="E1485" t="s">
        <v>103</v>
      </c>
      <c r="F1485" s="3">
        <v>45931</v>
      </c>
      <c r="G1485" s="3" t="str">
        <f>TEXT(Table1[[#This Row],[Date]],"dddd")</f>
        <v>Wednesday</v>
      </c>
      <c r="H1485" s="3" t="str">
        <f>TEXT(Table1[[#This Row],[Date]],"mmmm")</f>
        <v>October</v>
      </c>
      <c r="I1485" s="3" t="str">
        <f>TEXT(Table1[[#This Row],[Date]],"yyyy")</f>
        <v>2025</v>
      </c>
      <c r="J1485" t="s">
        <v>188</v>
      </c>
      <c r="K1485">
        <v>10</v>
      </c>
      <c r="L1485">
        <v>127.32</v>
      </c>
      <c r="M1485">
        <v>1273.2</v>
      </c>
      <c r="O1485" t="s">
        <v>105</v>
      </c>
      <c r="P1485" t="s">
        <v>9529</v>
      </c>
      <c r="Q1485" t="s">
        <v>31</v>
      </c>
      <c r="R1485">
        <v>3.8</v>
      </c>
      <c r="S1485" t="str">
        <f>IF(Table1[Audit_Score]&gt;3,"Excellent",IF(Table1[Audit_Score]&gt;=2,"Good","Poor"))</f>
        <v>Excellent</v>
      </c>
      <c r="T1485" t="s">
        <v>4512</v>
      </c>
    </row>
    <row r="1486" spans="1:21" x14ac:dyDescent="0.3">
      <c r="A1486" t="s">
        <v>4513</v>
      </c>
      <c r="B1486" t="s">
        <v>63</v>
      </c>
      <c r="C1486" t="s">
        <v>555</v>
      </c>
      <c r="D1486" t="s">
        <v>19</v>
      </c>
      <c r="E1486" t="s">
        <v>20</v>
      </c>
      <c r="F1486" s="3">
        <v>45310</v>
      </c>
      <c r="G1486" s="3" t="str">
        <f>TEXT(Table1[[#This Row],[Date]],"dddd")</f>
        <v>Friday</v>
      </c>
      <c r="H1486" s="3" t="str">
        <f>TEXT(Table1[[#This Row],[Date]],"mmmm")</f>
        <v>January</v>
      </c>
      <c r="I1486" s="3" t="str">
        <f>TEXT(Table1[[#This Row],[Date]],"yyyy")</f>
        <v>2024</v>
      </c>
      <c r="J1486" t="s">
        <v>2097</v>
      </c>
      <c r="K1486">
        <v>15</v>
      </c>
      <c r="L1486">
        <v>87.17</v>
      </c>
      <c r="M1486">
        <v>1307.55</v>
      </c>
      <c r="O1486" t="s">
        <v>48</v>
      </c>
      <c r="P1486" t="s">
        <v>9529</v>
      </c>
      <c r="Q1486" t="s">
        <v>31</v>
      </c>
      <c r="R1486">
        <v>1.4</v>
      </c>
      <c r="S1486" t="str">
        <f>IF(Table1[Audit_Score]&gt;3,"Excellent",IF(Table1[Audit_Score]&gt;=2,"Good","Poor"))</f>
        <v>Poor</v>
      </c>
      <c r="T1486" t="s">
        <v>4514</v>
      </c>
    </row>
    <row r="1487" spans="1:21" x14ac:dyDescent="0.3">
      <c r="A1487" t="s">
        <v>4515</v>
      </c>
      <c r="B1487" t="s">
        <v>842</v>
      </c>
      <c r="C1487" t="s">
        <v>1047</v>
      </c>
      <c r="D1487" t="s">
        <v>78</v>
      </c>
      <c r="E1487" t="s">
        <v>103</v>
      </c>
      <c r="F1487" s="3">
        <v>45826</v>
      </c>
      <c r="G1487" s="3" t="str">
        <f>TEXT(Table1[[#This Row],[Date]],"dddd")</f>
        <v>Wednesday</v>
      </c>
      <c r="H1487" s="3" t="str">
        <f>TEXT(Table1[[#This Row],[Date]],"mmmm")</f>
        <v>June</v>
      </c>
      <c r="I1487" s="3" t="str">
        <f>TEXT(Table1[[#This Row],[Date]],"yyyy")</f>
        <v>2025</v>
      </c>
      <c r="J1487" t="s">
        <v>4088</v>
      </c>
      <c r="K1487">
        <v>3</v>
      </c>
      <c r="L1487">
        <v>88.71</v>
      </c>
      <c r="M1487">
        <v>266.13</v>
      </c>
      <c r="O1487" t="s">
        <v>30</v>
      </c>
      <c r="P1487" t="s">
        <v>9529</v>
      </c>
      <c r="Q1487" t="s">
        <v>23</v>
      </c>
      <c r="R1487">
        <v>2.9</v>
      </c>
      <c r="S1487" t="str">
        <f>IF(Table1[Audit_Score]&gt;3,"Excellent",IF(Table1[Audit_Score]&gt;=2,"Good","Poor"))</f>
        <v>Good</v>
      </c>
      <c r="T1487" t="s">
        <v>4516</v>
      </c>
    </row>
    <row r="1488" spans="1:21" x14ac:dyDescent="0.3">
      <c r="A1488" t="s">
        <v>4517</v>
      </c>
      <c r="B1488" t="s">
        <v>784</v>
      </c>
      <c r="C1488" t="s">
        <v>696</v>
      </c>
      <c r="D1488" t="s">
        <v>78</v>
      </c>
      <c r="E1488" t="s">
        <v>79</v>
      </c>
      <c r="F1488" s="3">
        <v>45862</v>
      </c>
      <c r="G1488" s="3" t="str">
        <f>TEXT(Table1[[#This Row],[Date]],"dddd")</f>
        <v>Thursday</v>
      </c>
      <c r="H1488" s="3" t="str">
        <f>TEXT(Table1[[#This Row],[Date]],"mmmm")</f>
        <v>July</v>
      </c>
      <c r="I1488" s="3" t="str">
        <f>TEXT(Table1[[#This Row],[Date]],"yyyy")</f>
        <v>2025</v>
      </c>
      <c r="J1488" t="s">
        <v>4506</v>
      </c>
      <c r="K1488">
        <v>35</v>
      </c>
      <c r="L1488">
        <v>108.58</v>
      </c>
      <c r="M1488">
        <v>3800.3</v>
      </c>
      <c r="O1488" t="s">
        <v>22</v>
      </c>
      <c r="P1488" t="s">
        <v>9529</v>
      </c>
      <c r="Q1488" t="s">
        <v>31</v>
      </c>
      <c r="R1488">
        <v>2</v>
      </c>
      <c r="S1488" t="str">
        <f>IF(Table1[Audit_Score]&gt;3,"Excellent",IF(Table1[Audit_Score]&gt;=2,"Good","Poor"))</f>
        <v>Good</v>
      </c>
      <c r="T1488" t="s">
        <v>4518</v>
      </c>
    </row>
    <row r="1489" spans="1:21" x14ac:dyDescent="0.3">
      <c r="A1489" t="s">
        <v>4519</v>
      </c>
      <c r="B1489" t="s">
        <v>1213</v>
      </c>
      <c r="C1489" t="s">
        <v>1464</v>
      </c>
      <c r="D1489" t="s">
        <v>36</v>
      </c>
      <c r="E1489" t="s">
        <v>209</v>
      </c>
      <c r="F1489" s="3">
        <v>45847</v>
      </c>
      <c r="G1489" s="3" t="str">
        <f>TEXT(Table1[[#This Row],[Date]],"dddd")</f>
        <v>Wednesday</v>
      </c>
      <c r="H1489" s="3" t="str">
        <f>TEXT(Table1[[#This Row],[Date]],"mmmm")</f>
        <v>July</v>
      </c>
      <c r="I1489" s="3" t="str">
        <f>TEXT(Table1[[#This Row],[Date]],"yyyy")</f>
        <v>2025</v>
      </c>
      <c r="J1489" t="s">
        <v>3561</v>
      </c>
      <c r="K1489">
        <v>41</v>
      </c>
      <c r="L1489">
        <v>131.72999999999999</v>
      </c>
      <c r="M1489">
        <v>5400.93</v>
      </c>
      <c r="O1489" t="s">
        <v>105</v>
      </c>
      <c r="P1489" t="s">
        <v>9528</v>
      </c>
      <c r="Q1489" t="s">
        <v>31</v>
      </c>
      <c r="R1489">
        <v>2.8</v>
      </c>
      <c r="S1489" t="str">
        <f>IF(Table1[Audit_Score]&gt;3,"Excellent",IF(Table1[Audit_Score]&gt;=2,"Good","Poor"))</f>
        <v>Good</v>
      </c>
      <c r="T1489" t="s">
        <v>4520</v>
      </c>
    </row>
    <row r="1490" spans="1:21" x14ac:dyDescent="0.3">
      <c r="A1490" t="s">
        <v>4521</v>
      </c>
      <c r="B1490" t="s">
        <v>2254</v>
      </c>
      <c r="C1490" t="s">
        <v>238</v>
      </c>
      <c r="D1490" t="s">
        <v>58</v>
      </c>
      <c r="E1490" t="s">
        <v>138</v>
      </c>
      <c r="F1490" s="3">
        <v>45798</v>
      </c>
      <c r="G1490" s="3" t="str">
        <f>TEXT(Table1[[#This Row],[Date]],"dddd")</f>
        <v>Wednesday</v>
      </c>
      <c r="H1490" s="3" t="str">
        <f>TEXT(Table1[[#This Row],[Date]],"mmmm")</f>
        <v>May</v>
      </c>
      <c r="I1490" s="3" t="str">
        <f>TEXT(Table1[[#This Row],[Date]],"yyyy")</f>
        <v>2025</v>
      </c>
      <c r="J1490" t="s">
        <v>2015</v>
      </c>
      <c r="K1490">
        <v>25</v>
      </c>
      <c r="L1490">
        <v>143.88</v>
      </c>
      <c r="M1490">
        <v>3597</v>
      </c>
      <c r="O1490" t="s">
        <v>39</v>
      </c>
      <c r="P1490" t="s">
        <v>9528</v>
      </c>
      <c r="Q1490" t="s">
        <v>31</v>
      </c>
      <c r="R1490">
        <v>3</v>
      </c>
      <c r="S1490" t="str">
        <f>IF(Table1[Audit_Score]&gt;3,"Excellent",IF(Table1[Audit_Score]&gt;=2,"Good","Poor"))</f>
        <v>Good</v>
      </c>
      <c r="T1490" t="s">
        <v>4522</v>
      </c>
      <c r="U1490" t="s">
        <v>41</v>
      </c>
    </row>
    <row r="1491" spans="1:21" x14ac:dyDescent="0.3">
      <c r="A1491" t="s">
        <v>4523</v>
      </c>
      <c r="B1491" t="s">
        <v>911</v>
      </c>
      <c r="C1491" t="s">
        <v>280</v>
      </c>
      <c r="D1491" t="s">
        <v>58</v>
      </c>
      <c r="E1491" t="s">
        <v>154</v>
      </c>
      <c r="F1491" s="3">
        <v>45567</v>
      </c>
      <c r="G1491" s="3" t="str">
        <f>TEXT(Table1[[#This Row],[Date]],"dddd")</f>
        <v>Wednesday</v>
      </c>
      <c r="H1491" s="3" t="str">
        <f>TEXT(Table1[[#This Row],[Date]],"mmmm")</f>
        <v>October</v>
      </c>
      <c r="I1491" s="3" t="str">
        <f>TEXT(Table1[[#This Row],[Date]],"yyyy")</f>
        <v>2024</v>
      </c>
      <c r="J1491" t="s">
        <v>4466</v>
      </c>
      <c r="K1491">
        <v>48</v>
      </c>
      <c r="L1491">
        <v>91.83</v>
      </c>
      <c r="M1491">
        <v>4407.84</v>
      </c>
      <c r="O1491" t="s">
        <v>39</v>
      </c>
      <c r="P1491" t="s">
        <v>9529</v>
      </c>
      <c r="Q1491" t="s">
        <v>31</v>
      </c>
      <c r="R1491">
        <v>4</v>
      </c>
      <c r="S1491" t="str">
        <f>IF(Table1[Audit_Score]&gt;3,"Excellent",IF(Table1[Audit_Score]&gt;=2,"Good","Poor"))</f>
        <v>Excellent</v>
      </c>
      <c r="T1491" t="s">
        <v>4524</v>
      </c>
    </row>
    <row r="1492" spans="1:21" x14ac:dyDescent="0.3">
      <c r="A1492" t="s">
        <v>4525</v>
      </c>
      <c r="B1492" t="s">
        <v>237</v>
      </c>
      <c r="C1492" t="s">
        <v>3349</v>
      </c>
      <c r="D1492" t="s">
        <v>45</v>
      </c>
      <c r="E1492" t="s">
        <v>46</v>
      </c>
      <c r="F1492" s="3">
        <v>45516</v>
      </c>
      <c r="G1492" s="3" t="str">
        <f>TEXT(Table1[[#This Row],[Date]],"dddd")</f>
        <v>Monday</v>
      </c>
      <c r="H1492" s="3" t="str">
        <f>TEXT(Table1[[#This Row],[Date]],"mmmm")</f>
        <v>August</v>
      </c>
      <c r="I1492" s="3" t="str">
        <f>TEXT(Table1[[#This Row],[Date]],"yyyy")</f>
        <v>2024</v>
      </c>
      <c r="J1492" t="s">
        <v>2476</v>
      </c>
      <c r="K1492">
        <v>6</v>
      </c>
      <c r="L1492">
        <v>421.44</v>
      </c>
      <c r="M1492">
        <v>2528.64</v>
      </c>
      <c r="O1492" t="s">
        <v>22</v>
      </c>
      <c r="P1492" t="s">
        <v>9528</v>
      </c>
      <c r="Q1492" t="s">
        <v>31</v>
      </c>
      <c r="R1492">
        <v>4.5999999999999996</v>
      </c>
      <c r="S1492" t="str">
        <f>IF(Table1[Audit_Score]&gt;3,"Excellent",IF(Table1[Audit_Score]&gt;=2,"Good","Poor"))</f>
        <v>Excellent</v>
      </c>
      <c r="T1492" t="s">
        <v>4526</v>
      </c>
    </row>
    <row r="1493" spans="1:21" x14ac:dyDescent="0.3">
      <c r="A1493" t="s">
        <v>4527</v>
      </c>
      <c r="B1493" t="s">
        <v>1776</v>
      </c>
      <c r="C1493" t="s">
        <v>1964</v>
      </c>
      <c r="D1493" t="s">
        <v>19</v>
      </c>
      <c r="E1493" t="s">
        <v>198</v>
      </c>
      <c r="F1493" s="3">
        <v>45472</v>
      </c>
      <c r="G1493" s="3" t="str">
        <f>TEXT(Table1[[#This Row],[Date]],"dddd")</f>
        <v>Saturday</v>
      </c>
      <c r="H1493" s="3" t="str">
        <f>TEXT(Table1[[#This Row],[Date]],"mmmm")</f>
        <v>June</v>
      </c>
      <c r="I1493" s="3" t="str">
        <f>TEXT(Table1[[#This Row],[Date]],"yyyy")</f>
        <v>2024</v>
      </c>
      <c r="J1493" t="s">
        <v>3611</v>
      </c>
      <c r="K1493">
        <v>31</v>
      </c>
      <c r="L1493">
        <f>VLOOKUP(Field_Sales_Data!J:J,Product_Info!A:H,7,0)</f>
        <v>0</v>
      </c>
      <c r="M1493">
        <v>2551.92</v>
      </c>
      <c r="O1493" t="s">
        <v>48</v>
      </c>
      <c r="P1493" t="s">
        <v>9528</v>
      </c>
      <c r="Q1493" t="s">
        <v>87</v>
      </c>
      <c r="R1493">
        <v>1.3</v>
      </c>
      <c r="S1493" t="str">
        <f>IF(Table1[Audit_Score]&gt;3,"Excellent",IF(Table1[Audit_Score]&gt;=2,"Good","Poor"))</f>
        <v>Poor</v>
      </c>
      <c r="T1493" t="s">
        <v>4528</v>
      </c>
    </row>
    <row r="1494" spans="1:21" x14ac:dyDescent="0.3">
      <c r="A1494" t="s">
        <v>4529</v>
      </c>
      <c r="B1494" t="s">
        <v>2511</v>
      </c>
      <c r="C1494" t="s">
        <v>469</v>
      </c>
      <c r="D1494" t="s">
        <v>19</v>
      </c>
      <c r="E1494" t="s">
        <v>20</v>
      </c>
      <c r="F1494" s="3">
        <v>45470</v>
      </c>
      <c r="G1494" s="3" t="str">
        <f>TEXT(Table1[[#This Row],[Date]],"dddd")</f>
        <v>Thursday</v>
      </c>
      <c r="H1494" s="3" t="str">
        <f>TEXT(Table1[[#This Row],[Date]],"mmmm")</f>
        <v>June</v>
      </c>
      <c r="I1494" s="3" t="str">
        <f>TEXT(Table1[[#This Row],[Date]],"yyyy")</f>
        <v>2024</v>
      </c>
      <c r="J1494" t="s">
        <v>4530</v>
      </c>
      <c r="K1494">
        <v>46</v>
      </c>
      <c r="L1494">
        <v>202.71</v>
      </c>
      <c r="M1494">
        <v>9324.66</v>
      </c>
      <c r="O1494" t="s">
        <v>67</v>
      </c>
      <c r="P1494" t="s">
        <v>9528</v>
      </c>
      <c r="Q1494" t="s">
        <v>31</v>
      </c>
      <c r="R1494">
        <v>3.1</v>
      </c>
      <c r="S1494" t="str">
        <f>IF(Table1[Audit_Score]&gt;3,"Excellent",IF(Table1[Audit_Score]&gt;=2,"Good","Poor"))</f>
        <v>Excellent</v>
      </c>
      <c r="T1494" t="s">
        <v>4531</v>
      </c>
      <c r="U1494" t="s">
        <v>41</v>
      </c>
    </row>
    <row r="1495" spans="1:21" x14ac:dyDescent="0.3">
      <c r="A1495" t="s">
        <v>4532</v>
      </c>
      <c r="B1495" t="s">
        <v>974</v>
      </c>
      <c r="C1495" t="s">
        <v>386</v>
      </c>
      <c r="D1495" t="s">
        <v>19</v>
      </c>
      <c r="E1495" t="s">
        <v>198</v>
      </c>
      <c r="F1495" s="3">
        <v>45305</v>
      </c>
      <c r="G1495" s="3" t="str">
        <f>TEXT(Table1[[#This Row],[Date]],"dddd")</f>
        <v>Sunday</v>
      </c>
      <c r="H1495" s="3" t="str">
        <f>TEXT(Table1[[#This Row],[Date]],"mmmm")</f>
        <v>January</v>
      </c>
      <c r="I1495" s="3" t="str">
        <f>TEXT(Table1[[#This Row],[Date]],"yyyy")</f>
        <v>2024</v>
      </c>
      <c r="J1495" t="s">
        <v>4376</v>
      </c>
      <c r="K1495">
        <v>39</v>
      </c>
      <c r="L1495">
        <v>377.34</v>
      </c>
      <c r="M1495">
        <v>14716.26</v>
      </c>
      <c r="O1495" t="s">
        <v>67</v>
      </c>
      <c r="P1495" t="s">
        <v>9528</v>
      </c>
      <c r="Q1495" t="s">
        <v>31</v>
      </c>
      <c r="R1495">
        <v>4.0999999999999996</v>
      </c>
      <c r="S1495" t="str">
        <f>IF(Table1[Audit_Score]&gt;3,"Excellent",IF(Table1[Audit_Score]&gt;=2,"Good","Poor"))</f>
        <v>Excellent</v>
      </c>
      <c r="T1495" t="s">
        <v>4533</v>
      </c>
    </row>
    <row r="1496" spans="1:21" x14ac:dyDescent="0.3">
      <c r="A1496" t="s">
        <v>4534</v>
      </c>
      <c r="B1496" t="s">
        <v>1510</v>
      </c>
      <c r="C1496" t="s">
        <v>738</v>
      </c>
      <c r="D1496" t="s">
        <v>58</v>
      </c>
      <c r="E1496" t="s">
        <v>181</v>
      </c>
      <c r="F1496" s="3">
        <v>45442</v>
      </c>
      <c r="G1496" s="3" t="str">
        <f>TEXT(Table1[[#This Row],[Date]],"dddd")</f>
        <v>Thursday</v>
      </c>
      <c r="H1496" s="3" t="str">
        <f>TEXT(Table1[[#This Row],[Date]],"mmmm")</f>
        <v>May</v>
      </c>
      <c r="I1496" s="3" t="str">
        <f>TEXT(Table1[[#This Row],[Date]],"yyyy")</f>
        <v>2024</v>
      </c>
      <c r="J1496" t="s">
        <v>1544</v>
      </c>
      <c r="K1496">
        <v>26</v>
      </c>
      <c r="L1496">
        <v>308.37</v>
      </c>
      <c r="M1496">
        <v>8017.62</v>
      </c>
      <c r="O1496" t="s">
        <v>48</v>
      </c>
      <c r="P1496" t="s">
        <v>9528</v>
      </c>
      <c r="Q1496" t="s">
        <v>31</v>
      </c>
      <c r="R1496">
        <v>3.5</v>
      </c>
      <c r="S1496" t="str">
        <f>IF(Table1[Audit_Score]&gt;3,"Excellent",IF(Table1[Audit_Score]&gt;=2,"Good","Poor"))</f>
        <v>Excellent</v>
      </c>
      <c r="T1496" t="s">
        <v>4535</v>
      </c>
    </row>
    <row r="1497" spans="1:21" x14ac:dyDescent="0.3">
      <c r="A1497" t="s">
        <v>4536</v>
      </c>
      <c r="B1497" t="s">
        <v>2110</v>
      </c>
      <c r="C1497" t="s">
        <v>1684</v>
      </c>
      <c r="D1497" t="s">
        <v>36</v>
      </c>
      <c r="E1497" t="s">
        <v>37</v>
      </c>
      <c r="F1497" s="3">
        <v>45579</v>
      </c>
      <c r="G1497" s="3" t="str">
        <f>TEXT(Table1[[#This Row],[Date]],"dddd")</f>
        <v>Monday</v>
      </c>
      <c r="H1497" s="3" t="str">
        <f>TEXT(Table1[[#This Row],[Date]],"mmmm")</f>
        <v>October</v>
      </c>
      <c r="I1497" s="3" t="str">
        <f>TEXT(Table1[[#This Row],[Date]],"yyyy")</f>
        <v>2024</v>
      </c>
      <c r="J1497" t="s">
        <v>926</v>
      </c>
      <c r="K1497">
        <v>34</v>
      </c>
      <c r="L1497">
        <v>415.21</v>
      </c>
      <c r="M1497">
        <v>14117.14</v>
      </c>
      <c r="O1497" t="s">
        <v>22</v>
      </c>
      <c r="P1497" t="s">
        <v>9529</v>
      </c>
      <c r="Q1497" t="s">
        <v>31</v>
      </c>
      <c r="R1497">
        <v>3.3</v>
      </c>
      <c r="S1497" t="str">
        <f>IF(Table1[Audit_Score]&gt;3,"Excellent",IF(Table1[Audit_Score]&gt;=2,"Good","Poor"))</f>
        <v>Excellent</v>
      </c>
      <c r="T1497" t="s">
        <v>4537</v>
      </c>
    </row>
    <row r="1498" spans="1:21" x14ac:dyDescent="0.3">
      <c r="A1498" t="s">
        <v>4538</v>
      </c>
      <c r="B1498" t="s">
        <v>1452</v>
      </c>
      <c r="C1498" t="s">
        <v>1649</v>
      </c>
      <c r="D1498" t="s">
        <v>36</v>
      </c>
      <c r="E1498" t="s">
        <v>37</v>
      </c>
      <c r="F1498" s="3">
        <v>45308</v>
      </c>
      <c r="G1498" s="3" t="str">
        <f>TEXT(Table1[[#This Row],[Date]],"dddd")</f>
        <v>Wednesday</v>
      </c>
      <c r="H1498" s="3" t="str">
        <f>TEXT(Table1[[#This Row],[Date]],"mmmm")</f>
        <v>January</v>
      </c>
      <c r="I1498" s="3" t="str">
        <f>TEXT(Table1[[#This Row],[Date]],"yyyy")</f>
        <v>2024</v>
      </c>
      <c r="J1498" t="s">
        <v>2156</v>
      </c>
      <c r="K1498">
        <v>30</v>
      </c>
      <c r="L1498">
        <v>299.63</v>
      </c>
      <c r="M1498">
        <v>8988.9</v>
      </c>
      <c r="O1498" t="s">
        <v>22</v>
      </c>
      <c r="P1498" t="s">
        <v>9529</v>
      </c>
      <c r="Q1498" t="s">
        <v>87</v>
      </c>
      <c r="R1498">
        <v>1.4</v>
      </c>
      <c r="S1498" t="str">
        <f>IF(Table1[Audit_Score]&gt;3,"Excellent",IF(Table1[Audit_Score]&gt;=2,"Good","Poor"))</f>
        <v>Poor</v>
      </c>
      <c r="T1498" t="s">
        <v>4539</v>
      </c>
      <c r="U1498" t="s">
        <v>41</v>
      </c>
    </row>
    <row r="1499" spans="1:21" x14ac:dyDescent="0.3">
      <c r="A1499" t="s">
        <v>4540</v>
      </c>
      <c r="B1499" t="s">
        <v>1108</v>
      </c>
      <c r="C1499" t="s">
        <v>455</v>
      </c>
      <c r="D1499" t="s">
        <v>45</v>
      </c>
      <c r="E1499" t="s">
        <v>160</v>
      </c>
      <c r="F1499" s="3">
        <v>45806</v>
      </c>
      <c r="G1499" s="3" t="str">
        <f>TEXT(Table1[[#This Row],[Date]],"dddd")</f>
        <v>Thursday</v>
      </c>
      <c r="H1499" s="3" t="str">
        <f>TEXT(Table1[[#This Row],[Date]],"mmmm")</f>
        <v>May</v>
      </c>
      <c r="I1499" s="3" t="str">
        <f>TEXT(Table1[[#This Row],[Date]],"yyyy")</f>
        <v>2025</v>
      </c>
      <c r="J1499" t="s">
        <v>4541</v>
      </c>
      <c r="K1499">
        <v>15</v>
      </c>
      <c r="L1499">
        <v>106.29</v>
      </c>
      <c r="M1499">
        <v>1594.35</v>
      </c>
      <c r="O1499" t="s">
        <v>22</v>
      </c>
      <c r="P1499" t="s">
        <v>9529</v>
      </c>
      <c r="Q1499" t="s">
        <v>31</v>
      </c>
      <c r="R1499">
        <v>2.8</v>
      </c>
      <c r="S1499" t="str">
        <f>IF(Table1[Audit_Score]&gt;3,"Excellent",IF(Table1[Audit_Score]&gt;=2,"Good","Poor"))</f>
        <v>Good</v>
      </c>
      <c r="T1499" t="s">
        <v>4542</v>
      </c>
    </row>
    <row r="1500" spans="1:21" x14ac:dyDescent="0.3">
      <c r="A1500" t="s">
        <v>4543</v>
      </c>
      <c r="B1500" t="s">
        <v>2531</v>
      </c>
      <c r="C1500" t="s">
        <v>937</v>
      </c>
      <c r="D1500" t="s">
        <v>78</v>
      </c>
      <c r="E1500" t="s">
        <v>110</v>
      </c>
      <c r="F1500" s="3">
        <v>45422</v>
      </c>
      <c r="G1500" s="3" t="str">
        <f>TEXT(Table1[[#This Row],[Date]],"dddd")</f>
        <v>Friday</v>
      </c>
      <c r="H1500" s="3" t="str">
        <f>TEXT(Table1[[#This Row],[Date]],"mmmm")</f>
        <v>May</v>
      </c>
      <c r="I1500" s="3" t="str">
        <f>TEXT(Table1[[#This Row],[Date]],"yyyy")</f>
        <v>2024</v>
      </c>
      <c r="J1500" t="s">
        <v>4544</v>
      </c>
      <c r="K1500">
        <v>16</v>
      </c>
      <c r="L1500">
        <v>254.48</v>
      </c>
      <c r="M1500">
        <v>4071.68</v>
      </c>
      <c r="O1500" t="s">
        <v>39</v>
      </c>
      <c r="P1500" t="s">
        <v>9528</v>
      </c>
      <c r="Q1500" t="s">
        <v>23</v>
      </c>
      <c r="R1500">
        <v>4.7</v>
      </c>
      <c r="S1500" t="str">
        <f>IF(Table1[Audit_Score]&gt;3,"Excellent",IF(Table1[Audit_Score]&gt;=2,"Good","Poor"))</f>
        <v>Excellent</v>
      </c>
      <c r="T1500" t="s">
        <v>4545</v>
      </c>
    </row>
    <row r="1501" spans="1:21" x14ac:dyDescent="0.3">
      <c r="A1501" t="s">
        <v>4546</v>
      </c>
      <c r="B1501" t="s">
        <v>655</v>
      </c>
      <c r="C1501" t="s">
        <v>334</v>
      </c>
      <c r="D1501" t="s">
        <v>36</v>
      </c>
      <c r="E1501" t="s">
        <v>72</v>
      </c>
      <c r="F1501" s="3">
        <v>45593</v>
      </c>
      <c r="G1501" s="3" t="str">
        <f>TEXT(Table1[[#This Row],[Date]],"dddd")</f>
        <v>Monday</v>
      </c>
      <c r="H1501" s="3" t="str">
        <f>TEXT(Table1[[#This Row],[Date]],"mmmm")</f>
        <v>October</v>
      </c>
      <c r="I1501" s="3" t="str">
        <f>TEXT(Table1[[#This Row],[Date]],"yyyy")</f>
        <v>2024</v>
      </c>
      <c r="J1501" t="s">
        <v>4060</v>
      </c>
      <c r="K1501">
        <v>28</v>
      </c>
      <c r="L1501">
        <v>41.89</v>
      </c>
      <c r="M1501">
        <v>1172.92</v>
      </c>
      <c r="O1501" t="s">
        <v>39</v>
      </c>
      <c r="P1501" t="s">
        <v>9528</v>
      </c>
      <c r="Q1501" t="s">
        <v>31</v>
      </c>
      <c r="R1501">
        <v>4.2</v>
      </c>
      <c r="S1501" t="str">
        <f>IF(Table1[Audit_Score]&gt;3,"Excellent",IF(Table1[Audit_Score]&gt;=2,"Good","Poor"))</f>
        <v>Excellent</v>
      </c>
      <c r="T1501" t="s">
        <v>4547</v>
      </c>
      <c r="U1501" t="s">
        <v>41</v>
      </c>
    </row>
  </sheetData>
  <conditionalFormatting sqref="L2:L1501">
    <cfRule type="cellIs" dxfId="32" priority="1" operator="lessThan">
      <formula>100</formula>
    </cfRule>
    <cfRule type="cellIs" dxfId="31" priority="2" operator="greaterThan">
      <formula>1000</formula>
    </cfRule>
  </conditionalFormatting>
  <dataValidations count="1">
    <dataValidation type="list" allowBlank="1" showInputMessage="1" showErrorMessage="1" sqref="O2:O1501">
      <formula1>$X$2:$X$7</formula1>
    </dataValidation>
  </dataValidations>
  <pageMargins left="0.75" right="0.75" top="1" bottom="1" header="0.5" footer="0.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01"/>
  <sheetViews>
    <sheetView workbookViewId="0">
      <selection sqref="A1:K1"/>
    </sheetView>
  </sheetViews>
  <sheetFormatPr defaultRowHeight="14.4" x14ac:dyDescent="0.3"/>
  <cols>
    <col min="1" max="1" width="14.109375" bestFit="1" customWidth="1"/>
    <col min="2" max="2" width="16.21875" bestFit="1" customWidth="1"/>
    <col min="3" max="3" width="19.5546875" bestFit="1" customWidth="1"/>
    <col min="4" max="4" width="11.21875" bestFit="1" customWidth="1"/>
    <col min="5" max="5" width="27.88671875" style="3" bestFit="1" customWidth="1"/>
    <col min="6" max="6" width="15.6640625" bestFit="1" customWidth="1"/>
    <col min="7" max="7" width="18.109375" bestFit="1" customWidth="1"/>
    <col min="8" max="8" width="18.5546875" bestFit="1" customWidth="1"/>
    <col min="9" max="9" width="22.21875" bestFit="1" customWidth="1"/>
    <col min="10" max="10" width="15.6640625" bestFit="1" customWidth="1"/>
    <col min="11" max="11" width="10.33203125" bestFit="1" customWidth="1"/>
    <col min="15" max="15" width="44" bestFit="1" customWidth="1"/>
  </cols>
  <sheetData>
    <row r="1" spans="1:15" x14ac:dyDescent="0.3">
      <c r="A1" s="1" t="s">
        <v>4548</v>
      </c>
      <c r="B1" s="1" t="s">
        <v>1</v>
      </c>
      <c r="C1" s="1" t="s">
        <v>4549</v>
      </c>
      <c r="D1" s="1" t="s">
        <v>3</v>
      </c>
      <c r="E1" s="2" t="s">
        <v>5</v>
      </c>
      <c r="F1" s="1" t="s">
        <v>4550</v>
      </c>
      <c r="G1" s="1" t="s">
        <v>4551</v>
      </c>
      <c r="H1" s="1" t="s">
        <v>4552</v>
      </c>
      <c r="I1" s="4" t="s">
        <v>9561</v>
      </c>
      <c r="J1" s="1" t="s">
        <v>13</v>
      </c>
      <c r="K1" s="1" t="s">
        <v>15</v>
      </c>
      <c r="O1" t="s">
        <v>9560</v>
      </c>
    </row>
    <row r="2" spans="1:15" x14ac:dyDescent="0.3">
      <c r="A2" t="s">
        <v>4553</v>
      </c>
      <c r="B2" t="s">
        <v>1978</v>
      </c>
      <c r="C2" t="s">
        <v>4554</v>
      </c>
      <c r="D2" t="s">
        <v>36</v>
      </c>
      <c r="E2" s="3">
        <v>45742</v>
      </c>
      <c r="F2">
        <v>5</v>
      </c>
      <c r="G2">
        <v>4.5</v>
      </c>
      <c r="H2">
        <v>6042</v>
      </c>
      <c r="I2">
        <f>Table2[[#This Row],[Sales_Achieved]]*Table2[[#This Row],[Audit_Score]]</f>
        <v>25980.6</v>
      </c>
      <c r="J2">
        <v>4.3</v>
      </c>
    </row>
    <row r="3" spans="1:15" x14ac:dyDescent="0.3">
      <c r="A3" t="s">
        <v>4555</v>
      </c>
      <c r="B3" t="s">
        <v>990</v>
      </c>
      <c r="C3" t="s">
        <v>4556</v>
      </c>
      <c r="D3" t="s">
        <v>58</v>
      </c>
      <c r="E3" s="3">
        <v>45601</v>
      </c>
      <c r="F3">
        <v>1</v>
      </c>
      <c r="G3">
        <v>7</v>
      </c>
      <c r="H3">
        <v>9009</v>
      </c>
      <c r="I3">
        <f>Table2[[#This Row],[Sales_Achieved]]*Table2[[#This Row],[Audit_Score]]</f>
        <v>18018</v>
      </c>
      <c r="J3">
        <v>2</v>
      </c>
    </row>
    <row r="4" spans="1:15" x14ac:dyDescent="0.3">
      <c r="A4" t="s">
        <v>4557</v>
      </c>
      <c r="B4" t="s">
        <v>2110</v>
      </c>
      <c r="C4" t="s">
        <v>4558</v>
      </c>
      <c r="D4" t="s">
        <v>58</v>
      </c>
      <c r="E4" s="3">
        <v>45711</v>
      </c>
      <c r="F4">
        <v>7</v>
      </c>
      <c r="G4">
        <v>9.6999999999999993</v>
      </c>
      <c r="H4">
        <v>502</v>
      </c>
      <c r="I4">
        <f>Table2[[#This Row],[Sales_Achieved]]*Table2[[#This Row],[Audit_Score]]</f>
        <v>1255</v>
      </c>
      <c r="J4">
        <v>2.5</v>
      </c>
    </row>
    <row r="5" spans="1:15" x14ac:dyDescent="0.3">
      <c r="A5" t="s">
        <v>4559</v>
      </c>
      <c r="B5" t="s">
        <v>599</v>
      </c>
      <c r="C5" t="s">
        <v>4560</v>
      </c>
      <c r="D5" t="s">
        <v>78</v>
      </c>
      <c r="E5" s="3">
        <v>45664</v>
      </c>
      <c r="F5">
        <v>4</v>
      </c>
      <c r="G5">
        <v>7.7</v>
      </c>
      <c r="H5">
        <v>14718</v>
      </c>
      <c r="I5">
        <f>Table2[[#This Row],[Sales_Achieved]]*Table2[[#This Row],[Audit_Score]]</f>
        <v>64759.200000000004</v>
      </c>
      <c r="J5">
        <v>4.4000000000000004</v>
      </c>
      <c r="K5" t="s">
        <v>4561</v>
      </c>
    </row>
    <row r="6" spans="1:15" x14ac:dyDescent="0.3">
      <c r="A6" t="s">
        <v>4562</v>
      </c>
      <c r="B6" t="s">
        <v>953</v>
      </c>
      <c r="C6" t="s">
        <v>4563</v>
      </c>
      <c r="D6" t="s">
        <v>58</v>
      </c>
      <c r="E6" s="3">
        <v>45403</v>
      </c>
      <c r="F6">
        <v>3</v>
      </c>
      <c r="G6">
        <v>5.9</v>
      </c>
      <c r="H6">
        <v>1127</v>
      </c>
      <c r="I6">
        <f>Table2[[#This Row],[Sales_Achieved]]*Table2[[#This Row],[Audit_Score]]</f>
        <v>3042.9</v>
      </c>
      <c r="J6">
        <v>2.7</v>
      </c>
    </row>
    <row r="7" spans="1:15" x14ac:dyDescent="0.3">
      <c r="A7" t="s">
        <v>4564</v>
      </c>
      <c r="B7" t="s">
        <v>2880</v>
      </c>
      <c r="C7" t="s">
        <v>4565</v>
      </c>
      <c r="D7" t="s">
        <v>78</v>
      </c>
      <c r="E7" s="3">
        <v>45906</v>
      </c>
      <c r="F7">
        <v>6</v>
      </c>
      <c r="G7">
        <v>10.1</v>
      </c>
      <c r="H7">
        <v>6982</v>
      </c>
      <c r="I7">
        <f>Table2[[#This Row],[Sales_Achieved]]*Table2[[#This Row],[Audit_Score]]</f>
        <v>13964</v>
      </c>
      <c r="J7">
        <v>2</v>
      </c>
    </row>
    <row r="8" spans="1:15" x14ac:dyDescent="0.3">
      <c r="A8" t="s">
        <v>4566</v>
      </c>
      <c r="B8" t="s">
        <v>2823</v>
      </c>
      <c r="C8" t="s">
        <v>4567</v>
      </c>
      <c r="D8" t="s">
        <v>45</v>
      </c>
      <c r="E8" s="3">
        <v>45323</v>
      </c>
      <c r="F8">
        <v>5</v>
      </c>
      <c r="G8">
        <v>7.3</v>
      </c>
      <c r="H8">
        <v>2094</v>
      </c>
      <c r="I8">
        <f>Table2[[#This Row],[Sales_Achieved]]*Table2[[#This Row],[Audit_Score]]</f>
        <v>3141</v>
      </c>
      <c r="J8">
        <v>1.5</v>
      </c>
      <c r="K8" t="s">
        <v>4561</v>
      </c>
    </row>
    <row r="9" spans="1:15" x14ac:dyDescent="0.3">
      <c r="A9" t="s">
        <v>4568</v>
      </c>
      <c r="B9" t="s">
        <v>248</v>
      </c>
      <c r="C9" t="s">
        <v>4569</v>
      </c>
      <c r="D9" t="s">
        <v>19</v>
      </c>
      <c r="E9" s="3">
        <v>45976</v>
      </c>
      <c r="F9">
        <v>5</v>
      </c>
      <c r="G9">
        <v>6</v>
      </c>
      <c r="H9">
        <v>12425</v>
      </c>
      <c r="I9">
        <f>Table2[[#This Row],[Sales_Achieved]]*Table2[[#This Row],[Audit_Score]]</f>
        <v>43487.5</v>
      </c>
      <c r="J9">
        <v>3.5</v>
      </c>
    </row>
    <row r="10" spans="1:15" x14ac:dyDescent="0.3">
      <c r="A10" t="s">
        <v>4570</v>
      </c>
      <c r="B10" t="s">
        <v>136</v>
      </c>
      <c r="C10" t="s">
        <v>4571</v>
      </c>
      <c r="D10" t="s">
        <v>19</v>
      </c>
      <c r="E10" s="3">
        <v>45622</v>
      </c>
      <c r="F10">
        <v>6</v>
      </c>
      <c r="G10">
        <v>10.8</v>
      </c>
      <c r="H10">
        <v>3349</v>
      </c>
      <c r="I10">
        <f>Table2[[#This Row],[Sales_Achieved]]*Table2[[#This Row],[Audit_Score]]</f>
        <v>15405.4</v>
      </c>
      <c r="J10">
        <v>4.5999999999999996</v>
      </c>
    </row>
    <row r="11" spans="1:15" x14ac:dyDescent="0.3">
      <c r="A11" t="s">
        <v>4572</v>
      </c>
      <c r="B11" t="s">
        <v>3116</v>
      </c>
      <c r="C11" t="s">
        <v>4573</v>
      </c>
      <c r="D11" t="s">
        <v>36</v>
      </c>
      <c r="E11" s="3">
        <v>45636</v>
      </c>
      <c r="F11">
        <v>3</v>
      </c>
      <c r="G11">
        <v>9.3000000000000007</v>
      </c>
      <c r="H11">
        <v>14748</v>
      </c>
      <c r="I11">
        <f>Table2[[#This Row],[Sales_Achieved]]*Table2[[#This Row],[Audit_Score]]</f>
        <v>23596.800000000003</v>
      </c>
      <c r="J11">
        <v>1.6</v>
      </c>
    </row>
    <row r="12" spans="1:15" x14ac:dyDescent="0.3">
      <c r="A12" t="s">
        <v>4574</v>
      </c>
      <c r="B12" t="s">
        <v>3654</v>
      </c>
      <c r="C12" t="s">
        <v>4575</v>
      </c>
      <c r="D12" t="s">
        <v>45</v>
      </c>
      <c r="E12" s="3">
        <v>45437</v>
      </c>
      <c r="F12">
        <v>7</v>
      </c>
      <c r="G12">
        <v>5.6</v>
      </c>
      <c r="H12">
        <v>738</v>
      </c>
      <c r="I12">
        <f>Table2[[#This Row],[Sales_Achieved]]*Table2[[#This Row],[Audit_Score]]</f>
        <v>3099.6</v>
      </c>
      <c r="J12">
        <v>4.2</v>
      </c>
      <c r="K12" t="s">
        <v>4561</v>
      </c>
    </row>
    <row r="13" spans="1:15" x14ac:dyDescent="0.3">
      <c r="A13" t="s">
        <v>4576</v>
      </c>
      <c r="B13" t="s">
        <v>1199</v>
      </c>
      <c r="C13" t="s">
        <v>4577</v>
      </c>
      <c r="D13" t="s">
        <v>58</v>
      </c>
      <c r="E13" s="3">
        <v>45332</v>
      </c>
      <c r="F13">
        <v>3</v>
      </c>
      <c r="G13">
        <v>10.7</v>
      </c>
      <c r="H13">
        <v>2957</v>
      </c>
      <c r="I13">
        <f>Table2[[#This Row],[Sales_Achieved]]*Table2[[#This Row],[Audit_Score]]</f>
        <v>7096.8</v>
      </c>
      <c r="J13">
        <v>2.4</v>
      </c>
    </row>
    <row r="14" spans="1:15" x14ac:dyDescent="0.3">
      <c r="A14" t="s">
        <v>4578</v>
      </c>
      <c r="B14" t="s">
        <v>310</v>
      </c>
      <c r="C14" t="s">
        <v>4579</v>
      </c>
      <c r="D14" t="s">
        <v>58</v>
      </c>
      <c r="E14" s="3">
        <v>45469</v>
      </c>
      <c r="F14">
        <v>8</v>
      </c>
      <c r="G14">
        <v>9.4</v>
      </c>
      <c r="H14">
        <v>6293</v>
      </c>
      <c r="I14">
        <f>Table2[[#This Row],[Sales_Achieved]]*Table2[[#This Row],[Audit_Score]]</f>
        <v>16361.800000000001</v>
      </c>
      <c r="J14">
        <v>2.6</v>
      </c>
      <c r="K14" t="s">
        <v>4561</v>
      </c>
    </row>
    <row r="15" spans="1:15" x14ac:dyDescent="0.3">
      <c r="A15" t="s">
        <v>4580</v>
      </c>
      <c r="B15" t="s">
        <v>1665</v>
      </c>
      <c r="C15" t="s">
        <v>4581</v>
      </c>
      <c r="D15" t="s">
        <v>19</v>
      </c>
      <c r="E15" s="3">
        <v>45548</v>
      </c>
      <c r="F15">
        <v>4</v>
      </c>
      <c r="G15">
        <v>8.3000000000000007</v>
      </c>
      <c r="H15">
        <v>8053</v>
      </c>
      <c r="I15">
        <f>Table2[[#This Row],[Sales_Achieved]]*Table2[[#This Row],[Audit_Score]]</f>
        <v>23353.7</v>
      </c>
      <c r="J15">
        <v>2.9</v>
      </c>
    </row>
    <row r="16" spans="1:15" x14ac:dyDescent="0.3">
      <c r="A16" t="s">
        <v>4582</v>
      </c>
      <c r="B16" t="s">
        <v>632</v>
      </c>
      <c r="C16" t="s">
        <v>4583</v>
      </c>
      <c r="D16" t="s">
        <v>45</v>
      </c>
      <c r="E16" s="3">
        <v>45376</v>
      </c>
      <c r="F16">
        <v>4</v>
      </c>
      <c r="G16">
        <v>7.8</v>
      </c>
      <c r="H16">
        <v>787</v>
      </c>
      <c r="I16">
        <f>Table2[[#This Row],[Sales_Achieved]]*Table2[[#This Row],[Audit_Score]]</f>
        <v>1574</v>
      </c>
      <c r="J16">
        <v>2</v>
      </c>
    </row>
    <row r="17" spans="1:11" x14ac:dyDescent="0.3">
      <c r="A17" t="s">
        <v>4584</v>
      </c>
      <c r="B17" t="s">
        <v>971</v>
      </c>
      <c r="C17" t="s">
        <v>4585</v>
      </c>
      <c r="D17" t="s">
        <v>45</v>
      </c>
      <c r="E17" s="3">
        <v>45351</v>
      </c>
      <c r="F17">
        <v>6</v>
      </c>
      <c r="G17">
        <v>9.6999999999999993</v>
      </c>
      <c r="H17">
        <v>4956</v>
      </c>
      <c r="I17">
        <f>Table2[[#This Row],[Sales_Achieved]]*Table2[[#This Row],[Audit_Score]]</f>
        <v>22302</v>
      </c>
      <c r="J17">
        <v>4.5</v>
      </c>
      <c r="K17" t="s">
        <v>4561</v>
      </c>
    </row>
    <row r="18" spans="1:11" x14ac:dyDescent="0.3">
      <c r="A18" t="s">
        <v>4586</v>
      </c>
      <c r="B18" t="s">
        <v>2189</v>
      </c>
      <c r="C18" t="s">
        <v>4587</v>
      </c>
      <c r="D18" t="s">
        <v>58</v>
      </c>
      <c r="E18" s="3">
        <v>45409</v>
      </c>
      <c r="F18">
        <v>3</v>
      </c>
      <c r="G18">
        <v>6.2</v>
      </c>
      <c r="H18">
        <v>430</v>
      </c>
      <c r="I18">
        <f>Table2[[#This Row],[Sales_Achieved]]*Table2[[#This Row],[Audit_Score]]</f>
        <v>903</v>
      </c>
      <c r="J18">
        <v>2.1</v>
      </c>
    </row>
    <row r="19" spans="1:11" x14ac:dyDescent="0.3">
      <c r="A19" t="s">
        <v>4588</v>
      </c>
      <c r="B19" t="s">
        <v>1698</v>
      </c>
      <c r="C19" t="s">
        <v>4589</v>
      </c>
      <c r="D19" t="s">
        <v>45</v>
      </c>
      <c r="E19" s="3">
        <v>45612</v>
      </c>
      <c r="F19">
        <v>4</v>
      </c>
      <c r="G19">
        <v>7.3</v>
      </c>
      <c r="H19">
        <v>6128</v>
      </c>
      <c r="I19">
        <f>Table2[[#This Row],[Sales_Achieved]]*Table2[[#This Row],[Audit_Score]]</f>
        <v>24512</v>
      </c>
      <c r="J19">
        <v>4</v>
      </c>
    </row>
    <row r="20" spans="1:11" x14ac:dyDescent="0.3">
      <c r="A20" t="s">
        <v>4590</v>
      </c>
      <c r="B20" t="s">
        <v>1077</v>
      </c>
      <c r="C20" t="s">
        <v>4591</v>
      </c>
      <c r="D20" t="s">
        <v>19</v>
      </c>
      <c r="E20" s="3">
        <v>45934</v>
      </c>
      <c r="F20">
        <v>4</v>
      </c>
      <c r="G20">
        <v>7.5</v>
      </c>
      <c r="H20">
        <v>5138</v>
      </c>
      <c r="I20">
        <f>Table2[[#This Row],[Sales_Achieved]]*Table2[[#This Row],[Audit_Score]]</f>
        <v>17469.2</v>
      </c>
      <c r="J20">
        <v>3.4</v>
      </c>
    </row>
    <row r="21" spans="1:11" x14ac:dyDescent="0.3">
      <c r="A21" t="s">
        <v>4592</v>
      </c>
      <c r="B21" t="s">
        <v>185</v>
      </c>
      <c r="C21" t="s">
        <v>4593</v>
      </c>
      <c r="D21" t="s">
        <v>19</v>
      </c>
      <c r="E21" s="3">
        <v>45540</v>
      </c>
      <c r="F21">
        <v>2</v>
      </c>
      <c r="G21">
        <v>5.0999999999999996</v>
      </c>
      <c r="H21">
        <v>690</v>
      </c>
      <c r="I21">
        <f>Table2[[#This Row],[Sales_Achieved]]*Table2[[#This Row],[Audit_Score]]</f>
        <v>828</v>
      </c>
      <c r="J21">
        <v>1.2</v>
      </c>
    </row>
    <row r="22" spans="1:11" x14ac:dyDescent="0.3">
      <c r="A22" t="s">
        <v>4594</v>
      </c>
      <c r="B22" t="s">
        <v>2623</v>
      </c>
      <c r="C22" t="s">
        <v>4595</v>
      </c>
      <c r="D22" t="s">
        <v>36</v>
      </c>
      <c r="E22" s="3">
        <v>45745</v>
      </c>
      <c r="F22">
        <v>9</v>
      </c>
      <c r="G22">
        <v>9.6999999999999993</v>
      </c>
      <c r="H22">
        <v>3905</v>
      </c>
      <c r="I22">
        <f>Table2[[#This Row],[Sales_Achieved]]*Table2[[#This Row],[Audit_Score]]</f>
        <v>12496</v>
      </c>
      <c r="J22">
        <v>3.2</v>
      </c>
    </row>
    <row r="23" spans="1:11" x14ac:dyDescent="0.3">
      <c r="A23" t="s">
        <v>4596</v>
      </c>
      <c r="B23" t="s">
        <v>126</v>
      </c>
      <c r="C23" t="s">
        <v>4597</v>
      </c>
      <c r="D23" t="s">
        <v>36</v>
      </c>
      <c r="E23" s="3">
        <v>45689</v>
      </c>
      <c r="F23">
        <v>6</v>
      </c>
      <c r="G23">
        <v>7.2</v>
      </c>
      <c r="H23">
        <v>1411</v>
      </c>
      <c r="I23">
        <f>Table2[[#This Row],[Sales_Achieved]]*Table2[[#This Row],[Audit_Score]]</f>
        <v>2398.6999999999998</v>
      </c>
      <c r="J23">
        <v>1.7</v>
      </c>
    </row>
    <row r="24" spans="1:11" x14ac:dyDescent="0.3">
      <c r="A24" t="s">
        <v>4598</v>
      </c>
      <c r="B24" t="s">
        <v>642</v>
      </c>
      <c r="C24" t="s">
        <v>4599</v>
      </c>
      <c r="D24" t="s">
        <v>45</v>
      </c>
      <c r="E24" s="3">
        <v>45321</v>
      </c>
      <c r="F24">
        <v>3</v>
      </c>
      <c r="G24">
        <v>8</v>
      </c>
      <c r="H24">
        <v>10858</v>
      </c>
      <c r="I24">
        <f>Table2[[#This Row],[Sales_Achieved]]*Table2[[#This Row],[Audit_Score]]</f>
        <v>16287</v>
      </c>
      <c r="J24">
        <f>VLOOKUP(Field_Sales_Data!B:B,Field_Sales_Data!B:R,17,FALSE)</f>
        <v>1.5</v>
      </c>
    </row>
    <row r="25" spans="1:11" x14ac:dyDescent="0.3">
      <c r="A25" t="s">
        <v>4600</v>
      </c>
      <c r="B25" t="s">
        <v>1863</v>
      </c>
      <c r="C25" t="s">
        <v>4601</v>
      </c>
      <c r="D25" t="s">
        <v>36</v>
      </c>
      <c r="E25" s="3">
        <v>45763</v>
      </c>
      <c r="F25">
        <v>4</v>
      </c>
      <c r="G25">
        <v>8.6</v>
      </c>
      <c r="H25">
        <v>6613</v>
      </c>
      <c r="I25">
        <f>Table2[[#This Row],[Sales_Achieved]]*Table2[[#This Row],[Audit_Score]]</f>
        <v>32403.7</v>
      </c>
      <c r="J25">
        <v>4.9000000000000004</v>
      </c>
    </row>
    <row r="26" spans="1:11" x14ac:dyDescent="0.3">
      <c r="A26" t="s">
        <v>4602</v>
      </c>
      <c r="B26" t="s">
        <v>1398</v>
      </c>
      <c r="C26" t="s">
        <v>4603</v>
      </c>
      <c r="D26" t="s">
        <v>78</v>
      </c>
      <c r="E26" s="3">
        <v>45584</v>
      </c>
      <c r="F26">
        <v>2</v>
      </c>
      <c r="G26">
        <v>6.4</v>
      </c>
      <c r="H26">
        <v>9330</v>
      </c>
      <c r="I26">
        <f>Table2[[#This Row],[Sales_Achieved]]*Table2[[#This Row],[Audit_Score]]</f>
        <v>25191</v>
      </c>
      <c r="J26">
        <v>2.7</v>
      </c>
    </row>
    <row r="27" spans="1:11" x14ac:dyDescent="0.3">
      <c r="A27" t="s">
        <v>4604</v>
      </c>
      <c r="B27" t="s">
        <v>1837</v>
      </c>
      <c r="C27" t="s">
        <v>4605</v>
      </c>
      <c r="D27" t="s">
        <v>36</v>
      </c>
      <c r="E27" s="3">
        <v>45967</v>
      </c>
      <c r="F27">
        <v>3</v>
      </c>
      <c r="G27">
        <v>4.8</v>
      </c>
      <c r="H27">
        <v>7894</v>
      </c>
      <c r="I27">
        <f>Table2[[#This Row],[Sales_Achieved]]*Table2[[#This Row],[Audit_Score]]</f>
        <v>28418.400000000001</v>
      </c>
      <c r="J27">
        <v>3.6</v>
      </c>
    </row>
    <row r="28" spans="1:11" x14ac:dyDescent="0.3">
      <c r="A28" t="s">
        <v>4606</v>
      </c>
      <c r="B28" t="s">
        <v>1644</v>
      </c>
      <c r="C28" t="s">
        <v>4607</v>
      </c>
      <c r="D28" t="s">
        <v>78</v>
      </c>
      <c r="E28" s="3">
        <v>45468</v>
      </c>
      <c r="F28">
        <v>4</v>
      </c>
      <c r="G28">
        <v>6.7</v>
      </c>
      <c r="H28">
        <v>596</v>
      </c>
      <c r="I28">
        <f>Table2[[#This Row],[Sales_Achieved]]*Table2[[#This Row],[Audit_Score]]</f>
        <v>2145.6</v>
      </c>
      <c r="J28">
        <v>3.6</v>
      </c>
    </row>
    <row r="29" spans="1:11" x14ac:dyDescent="0.3">
      <c r="A29" t="s">
        <v>4608</v>
      </c>
      <c r="B29" t="s">
        <v>834</v>
      </c>
      <c r="C29" t="s">
        <v>4609</v>
      </c>
      <c r="D29" t="s">
        <v>19</v>
      </c>
      <c r="E29" s="3">
        <v>45583</v>
      </c>
      <c r="F29">
        <v>5</v>
      </c>
      <c r="G29">
        <v>3.3</v>
      </c>
      <c r="H29">
        <v>12357</v>
      </c>
      <c r="I29">
        <f>Table2[[#This Row],[Sales_Achieved]]*Table2[[#This Row],[Audit_Score]]</f>
        <v>24714</v>
      </c>
      <c r="J29">
        <v>2</v>
      </c>
    </row>
    <row r="30" spans="1:11" x14ac:dyDescent="0.3">
      <c r="A30" t="s">
        <v>4610</v>
      </c>
      <c r="B30" t="s">
        <v>213</v>
      </c>
      <c r="C30" t="s">
        <v>4611</v>
      </c>
      <c r="D30" t="s">
        <v>45</v>
      </c>
      <c r="E30" s="3">
        <v>45786</v>
      </c>
      <c r="F30">
        <v>6</v>
      </c>
      <c r="G30">
        <v>6.2</v>
      </c>
      <c r="H30">
        <v>7504</v>
      </c>
      <c r="I30">
        <f>Table2[[#This Row],[Sales_Achieved]]*Table2[[#This Row],[Audit_Score]]</f>
        <v>15758.400000000001</v>
      </c>
      <c r="J30">
        <v>2.1</v>
      </c>
    </row>
    <row r="31" spans="1:11" x14ac:dyDescent="0.3">
      <c r="A31" t="s">
        <v>4612</v>
      </c>
      <c r="B31" t="s">
        <v>352</v>
      </c>
      <c r="C31" t="s">
        <v>4613</v>
      </c>
      <c r="D31" t="s">
        <v>45</v>
      </c>
      <c r="E31" s="3">
        <v>45752</v>
      </c>
      <c r="F31">
        <v>7</v>
      </c>
      <c r="G31">
        <v>7.8</v>
      </c>
      <c r="H31">
        <v>9857</v>
      </c>
      <c r="I31">
        <f>Table2[[#This Row],[Sales_Achieved]]*Table2[[#This Row],[Audit_Score]]</f>
        <v>16756.899999999998</v>
      </c>
      <c r="J31">
        <v>1.7</v>
      </c>
    </row>
    <row r="32" spans="1:11" x14ac:dyDescent="0.3">
      <c r="A32" t="s">
        <v>4614</v>
      </c>
      <c r="B32" t="s">
        <v>2531</v>
      </c>
      <c r="C32" t="s">
        <v>4615</v>
      </c>
      <c r="D32" t="s">
        <v>19</v>
      </c>
      <c r="E32" s="3">
        <v>45306</v>
      </c>
      <c r="F32">
        <v>6</v>
      </c>
      <c r="G32">
        <v>5.7</v>
      </c>
      <c r="H32">
        <v>3872</v>
      </c>
      <c r="I32">
        <f>Table2[[#This Row],[Sales_Achieved]]*Table2[[#This Row],[Audit_Score]]</f>
        <v>18585.599999999999</v>
      </c>
      <c r="J32">
        <v>4.8</v>
      </c>
    </row>
    <row r="33" spans="1:11" x14ac:dyDescent="0.3">
      <c r="A33" t="s">
        <v>4616</v>
      </c>
      <c r="B33" t="s">
        <v>1270</v>
      </c>
      <c r="C33" t="s">
        <v>4617</v>
      </c>
      <c r="D33" t="s">
        <v>45</v>
      </c>
      <c r="E33" s="3">
        <v>45581</v>
      </c>
      <c r="F33">
        <v>2</v>
      </c>
      <c r="G33">
        <v>8.4</v>
      </c>
      <c r="H33">
        <v>8728</v>
      </c>
      <c r="I33">
        <f>Table2[[#This Row],[Sales_Achieved]]*Table2[[#This Row],[Audit_Score]]</f>
        <v>20947.2</v>
      </c>
      <c r="J33">
        <v>2.4</v>
      </c>
    </row>
    <row r="34" spans="1:11" x14ac:dyDescent="0.3">
      <c r="A34" t="s">
        <v>4618</v>
      </c>
      <c r="B34" t="s">
        <v>1398</v>
      </c>
      <c r="C34" t="s">
        <v>4603</v>
      </c>
      <c r="D34" t="s">
        <v>45</v>
      </c>
      <c r="E34" s="3">
        <v>45834</v>
      </c>
      <c r="F34">
        <v>4</v>
      </c>
      <c r="G34">
        <v>8.1999999999999993</v>
      </c>
      <c r="H34">
        <v>6060</v>
      </c>
      <c r="I34">
        <f>Table2[[#This Row],[Sales_Achieved]]*Table2[[#This Row],[Audit_Score]]</f>
        <v>22422</v>
      </c>
      <c r="J34">
        <v>3.7</v>
      </c>
    </row>
    <row r="35" spans="1:11" x14ac:dyDescent="0.3">
      <c r="A35" t="s">
        <v>4619</v>
      </c>
      <c r="B35" t="s">
        <v>958</v>
      </c>
      <c r="C35" t="s">
        <v>4620</v>
      </c>
      <c r="D35" t="s">
        <v>19</v>
      </c>
      <c r="E35" s="3">
        <v>45787</v>
      </c>
      <c r="F35">
        <v>9</v>
      </c>
      <c r="G35">
        <v>3.8</v>
      </c>
      <c r="H35">
        <v>4774</v>
      </c>
      <c r="I35">
        <f>Table2[[#This Row],[Sales_Achieved]]*Table2[[#This Row],[Audit_Score]]</f>
        <v>16231.6</v>
      </c>
      <c r="J35">
        <v>3.4</v>
      </c>
    </row>
    <row r="36" spans="1:11" x14ac:dyDescent="0.3">
      <c r="A36" t="s">
        <v>4621</v>
      </c>
      <c r="B36" t="s">
        <v>489</v>
      </c>
      <c r="C36" t="s">
        <v>4622</v>
      </c>
      <c r="D36" t="s">
        <v>36</v>
      </c>
      <c r="E36" s="3">
        <v>45640</v>
      </c>
      <c r="F36">
        <v>8</v>
      </c>
      <c r="G36">
        <v>5.9</v>
      </c>
      <c r="H36">
        <v>4724</v>
      </c>
      <c r="I36">
        <f>Table2[[#This Row],[Sales_Achieved]]*Table2[[#This Row],[Audit_Score]]</f>
        <v>14172</v>
      </c>
      <c r="J36">
        <v>3</v>
      </c>
    </row>
    <row r="37" spans="1:11" x14ac:dyDescent="0.3">
      <c r="A37" t="s">
        <v>4623</v>
      </c>
      <c r="B37" t="s">
        <v>2062</v>
      </c>
      <c r="C37" t="s">
        <v>4624</v>
      </c>
      <c r="D37" t="s">
        <v>78</v>
      </c>
      <c r="E37" s="3">
        <v>45825</v>
      </c>
      <c r="F37">
        <v>6</v>
      </c>
      <c r="G37">
        <v>4</v>
      </c>
      <c r="H37">
        <v>134</v>
      </c>
      <c r="I37">
        <f>Table2[[#This Row],[Sales_Achieved]]*Table2[[#This Row],[Audit_Score]]</f>
        <v>402</v>
      </c>
      <c r="J37">
        <v>3</v>
      </c>
    </row>
    <row r="38" spans="1:11" x14ac:dyDescent="0.3">
      <c r="A38" t="s">
        <v>4625</v>
      </c>
      <c r="B38" t="s">
        <v>2100</v>
      </c>
      <c r="C38" t="s">
        <v>4626</v>
      </c>
      <c r="D38" t="s">
        <v>19</v>
      </c>
      <c r="E38" s="3">
        <v>45648</v>
      </c>
      <c r="F38">
        <v>5</v>
      </c>
      <c r="G38">
        <v>6.3</v>
      </c>
      <c r="H38">
        <v>4671</v>
      </c>
      <c r="I38">
        <f>Table2[[#This Row],[Sales_Achieved]]*Table2[[#This Row],[Audit_Score]]</f>
        <v>7473.6</v>
      </c>
      <c r="J38">
        <v>1.6</v>
      </c>
    </row>
    <row r="39" spans="1:11" x14ac:dyDescent="0.3">
      <c r="A39" t="s">
        <v>4627</v>
      </c>
      <c r="B39" t="s">
        <v>90</v>
      </c>
      <c r="C39" t="s">
        <v>4628</v>
      </c>
      <c r="D39" t="s">
        <v>36</v>
      </c>
      <c r="E39" s="3">
        <v>45516</v>
      </c>
      <c r="F39">
        <v>5</v>
      </c>
      <c r="G39">
        <v>9.4</v>
      </c>
      <c r="H39">
        <v>3731</v>
      </c>
      <c r="I39">
        <f>Table2[[#This Row],[Sales_Achieved]]*Table2[[#This Row],[Audit_Score]]</f>
        <v>4477.2</v>
      </c>
      <c r="J39">
        <v>1.2</v>
      </c>
    </row>
    <row r="40" spans="1:11" x14ac:dyDescent="0.3">
      <c r="A40" t="s">
        <v>4629</v>
      </c>
      <c r="B40" t="s">
        <v>875</v>
      </c>
      <c r="C40" t="s">
        <v>4630</v>
      </c>
      <c r="D40" t="s">
        <v>45</v>
      </c>
      <c r="E40" s="3">
        <v>45479</v>
      </c>
      <c r="F40">
        <v>2</v>
      </c>
      <c r="G40">
        <v>8.8000000000000007</v>
      </c>
      <c r="H40">
        <v>2300</v>
      </c>
      <c r="I40">
        <f>Table2[[#This Row],[Sales_Achieved]]*Table2[[#This Row],[Audit_Score]]</f>
        <v>4600</v>
      </c>
      <c r="J40">
        <v>2</v>
      </c>
      <c r="K40" t="s">
        <v>4561</v>
      </c>
    </row>
    <row r="41" spans="1:11" x14ac:dyDescent="0.3">
      <c r="A41" t="s">
        <v>4631</v>
      </c>
      <c r="B41" t="s">
        <v>1086</v>
      </c>
      <c r="C41" t="s">
        <v>4632</v>
      </c>
      <c r="D41" t="s">
        <v>58</v>
      </c>
      <c r="E41" s="3">
        <v>45809</v>
      </c>
      <c r="F41">
        <v>6</v>
      </c>
      <c r="G41">
        <v>5.9</v>
      </c>
      <c r="H41">
        <v>3664</v>
      </c>
      <c r="I41">
        <f>Table2[[#This Row],[Sales_Achieved]]*Table2[[#This Row],[Audit_Score]]</f>
        <v>10259.199999999999</v>
      </c>
      <c r="J41">
        <v>2.8</v>
      </c>
    </row>
    <row r="42" spans="1:11" x14ac:dyDescent="0.3">
      <c r="A42" t="s">
        <v>4633</v>
      </c>
      <c r="B42" t="s">
        <v>762</v>
      </c>
      <c r="C42" t="s">
        <v>4634</v>
      </c>
      <c r="D42" t="s">
        <v>19</v>
      </c>
      <c r="E42" s="3">
        <v>45888</v>
      </c>
      <c r="F42">
        <v>4</v>
      </c>
      <c r="G42">
        <v>6.7</v>
      </c>
      <c r="H42">
        <v>10272</v>
      </c>
      <c r="I42">
        <f>Table2[[#This Row],[Sales_Achieved]]*Table2[[#This Row],[Audit_Score]]</f>
        <v>24652.799999999999</v>
      </c>
      <c r="J42">
        <v>2.4</v>
      </c>
    </row>
    <row r="43" spans="1:11" x14ac:dyDescent="0.3">
      <c r="A43" t="s">
        <v>4635</v>
      </c>
      <c r="B43" t="s">
        <v>627</v>
      </c>
      <c r="C43" t="s">
        <v>4636</v>
      </c>
      <c r="D43" t="s">
        <v>45</v>
      </c>
      <c r="E43" s="3">
        <v>45747</v>
      </c>
      <c r="F43">
        <v>3</v>
      </c>
      <c r="G43">
        <v>8.3000000000000007</v>
      </c>
      <c r="H43">
        <v>1263</v>
      </c>
      <c r="I43">
        <f>Table2[[#This Row],[Sales_Achieved]]*Table2[[#This Row],[Audit_Score]]</f>
        <v>3031.2</v>
      </c>
      <c r="J43">
        <v>2.4</v>
      </c>
    </row>
    <row r="44" spans="1:11" x14ac:dyDescent="0.3">
      <c r="A44" t="s">
        <v>4637</v>
      </c>
      <c r="B44" t="s">
        <v>179</v>
      </c>
      <c r="C44" t="s">
        <v>4638</v>
      </c>
      <c r="D44" t="s">
        <v>19</v>
      </c>
      <c r="E44" s="3">
        <v>45864</v>
      </c>
      <c r="F44">
        <v>6</v>
      </c>
      <c r="G44">
        <v>5.3</v>
      </c>
      <c r="H44">
        <v>9974</v>
      </c>
      <c r="I44">
        <f>Table2[[#This Row],[Sales_Achieved]]*Table2[[#This Row],[Audit_Score]]</f>
        <v>39896</v>
      </c>
      <c r="J44">
        <f>VLOOKUP(Field_Sales_Data!B:B,Field_Sales_Data!B:R,17,FALSE)</f>
        <v>4</v>
      </c>
    </row>
    <row r="45" spans="1:11" x14ac:dyDescent="0.3">
      <c r="A45" t="s">
        <v>4639</v>
      </c>
      <c r="B45" t="s">
        <v>660</v>
      </c>
      <c r="C45" t="s">
        <v>4640</v>
      </c>
      <c r="D45" t="s">
        <v>45</v>
      </c>
      <c r="E45" s="3">
        <v>45358</v>
      </c>
      <c r="F45">
        <v>2</v>
      </c>
      <c r="G45">
        <v>5.2</v>
      </c>
      <c r="H45">
        <v>9429</v>
      </c>
      <c r="I45">
        <f>Table2[[#This Row],[Sales_Achieved]]*Table2[[#This Row],[Audit_Score]]</f>
        <v>21686.699999999997</v>
      </c>
      <c r="J45">
        <v>2.2999999999999998</v>
      </c>
    </row>
    <row r="46" spans="1:11" x14ac:dyDescent="0.3">
      <c r="A46" t="s">
        <v>4641</v>
      </c>
      <c r="B46" t="s">
        <v>376</v>
      </c>
      <c r="C46" t="s">
        <v>4642</v>
      </c>
      <c r="D46" t="s">
        <v>36</v>
      </c>
      <c r="E46" s="3">
        <v>45464</v>
      </c>
      <c r="F46">
        <v>3</v>
      </c>
      <c r="G46">
        <v>5.8</v>
      </c>
      <c r="H46">
        <v>8121</v>
      </c>
      <c r="I46">
        <f>Table2[[#This Row],[Sales_Achieved]]*Table2[[#This Row],[Audit_Score]]</f>
        <v>22738.799999999999</v>
      </c>
      <c r="J46">
        <v>2.8</v>
      </c>
      <c r="K46" t="s">
        <v>4561</v>
      </c>
    </row>
    <row r="47" spans="1:11" x14ac:dyDescent="0.3">
      <c r="A47" t="s">
        <v>4643</v>
      </c>
      <c r="B47" t="s">
        <v>2004</v>
      </c>
      <c r="C47" t="s">
        <v>4644</v>
      </c>
      <c r="D47" t="s">
        <v>45</v>
      </c>
      <c r="E47" s="3">
        <v>45377</v>
      </c>
      <c r="F47">
        <v>1</v>
      </c>
      <c r="G47">
        <v>6.5</v>
      </c>
      <c r="H47">
        <v>4967</v>
      </c>
      <c r="I47">
        <f>Table2[[#This Row],[Sales_Achieved]]*Table2[[#This Row],[Audit_Score]]</f>
        <v>15397.7</v>
      </c>
      <c r="J47">
        <v>3.1</v>
      </c>
    </row>
    <row r="48" spans="1:11" x14ac:dyDescent="0.3">
      <c r="A48" t="s">
        <v>4645</v>
      </c>
      <c r="B48" t="s">
        <v>905</v>
      </c>
      <c r="C48" t="s">
        <v>4646</v>
      </c>
      <c r="D48" t="s">
        <v>19</v>
      </c>
      <c r="E48" s="3">
        <v>45755</v>
      </c>
      <c r="F48">
        <v>6</v>
      </c>
      <c r="G48">
        <v>7.2</v>
      </c>
      <c r="H48">
        <v>2777</v>
      </c>
      <c r="I48">
        <f>Table2[[#This Row],[Sales_Achieved]]*Table2[[#This Row],[Audit_Score]]</f>
        <v>11663.4</v>
      </c>
      <c r="J48">
        <v>4.2</v>
      </c>
    </row>
    <row r="49" spans="1:11" x14ac:dyDescent="0.3">
      <c r="A49" t="s">
        <v>4647</v>
      </c>
      <c r="B49" t="s">
        <v>563</v>
      </c>
      <c r="C49" t="s">
        <v>4648</v>
      </c>
      <c r="D49" t="s">
        <v>19</v>
      </c>
      <c r="E49" s="3">
        <v>45576</v>
      </c>
      <c r="F49">
        <v>5</v>
      </c>
      <c r="G49">
        <v>9</v>
      </c>
      <c r="H49">
        <v>1366</v>
      </c>
      <c r="I49">
        <f>Table2[[#This Row],[Sales_Achieved]]*Table2[[#This Row],[Audit_Score]]</f>
        <v>6693.4000000000005</v>
      </c>
      <c r="J49">
        <v>4.9000000000000004</v>
      </c>
    </row>
    <row r="50" spans="1:11" x14ac:dyDescent="0.3">
      <c r="A50" t="s">
        <v>4649</v>
      </c>
      <c r="B50" t="s">
        <v>642</v>
      </c>
      <c r="C50" t="s">
        <v>4599</v>
      </c>
      <c r="D50" t="s">
        <v>45</v>
      </c>
      <c r="E50" s="3">
        <v>45364</v>
      </c>
      <c r="F50">
        <v>4</v>
      </c>
      <c r="G50">
        <v>9</v>
      </c>
      <c r="H50">
        <v>5854</v>
      </c>
      <c r="I50">
        <f>Table2[[#This Row],[Sales_Achieved]]*Table2[[#This Row],[Audit_Score]]</f>
        <v>21074.400000000001</v>
      </c>
      <c r="J50">
        <v>3.6</v>
      </c>
    </row>
    <row r="51" spans="1:11" x14ac:dyDescent="0.3">
      <c r="A51" t="s">
        <v>4650</v>
      </c>
      <c r="B51" t="s">
        <v>26</v>
      </c>
      <c r="C51" t="s">
        <v>4651</v>
      </c>
      <c r="D51" t="s">
        <v>78</v>
      </c>
      <c r="E51" s="3">
        <v>45698</v>
      </c>
      <c r="F51">
        <v>6</v>
      </c>
      <c r="G51">
        <v>7.1</v>
      </c>
      <c r="H51">
        <v>3837</v>
      </c>
      <c r="I51">
        <f>Table2[[#This Row],[Sales_Achieved]]*Table2[[#This Row],[Audit_Score]]</f>
        <v>9592.5</v>
      </c>
      <c r="J51">
        <v>2.5</v>
      </c>
    </row>
    <row r="52" spans="1:11" x14ac:dyDescent="0.3">
      <c r="A52" t="s">
        <v>4652</v>
      </c>
      <c r="B52" t="s">
        <v>480</v>
      </c>
      <c r="C52" t="s">
        <v>4653</v>
      </c>
      <c r="D52" t="s">
        <v>36</v>
      </c>
      <c r="E52" s="3">
        <v>45736</v>
      </c>
      <c r="F52">
        <v>6</v>
      </c>
      <c r="G52">
        <v>6.4</v>
      </c>
      <c r="H52">
        <v>2243</v>
      </c>
      <c r="I52">
        <f>Table2[[#This Row],[Sales_Achieved]]*Table2[[#This Row],[Audit_Score]]</f>
        <v>7401.9</v>
      </c>
      <c r="J52">
        <v>3.3</v>
      </c>
    </row>
    <row r="53" spans="1:11" x14ac:dyDescent="0.3">
      <c r="A53" t="s">
        <v>4654</v>
      </c>
      <c r="B53" t="s">
        <v>1807</v>
      </c>
      <c r="C53" t="s">
        <v>4655</v>
      </c>
      <c r="D53" t="s">
        <v>36</v>
      </c>
      <c r="E53" s="3">
        <v>45693</v>
      </c>
      <c r="F53">
        <v>5</v>
      </c>
      <c r="G53">
        <v>4.5999999999999996</v>
      </c>
      <c r="H53">
        <v>5301</v>
      </c>
      <c r="I53">
        <f>Table2[[#This Row],[Sales_Achieved]]*Table2[[#This Row],[Audit_Score]]</f>
        <v>16433.100000000002</v>
      </c>
      <c r="J53">
        <v>3.1</v>
      </c>
    </row>
    <row r="54" spans="1:11" x14ac:dyDescent="0.3">
      <c r="A54" t="s">
        <v>4656</v>
      </c>
      <c r="B54" t="s">
        <v>2151</v>
      </c>
      <c r="C54" t="s">
        <v>4657</v>
      </c>
      <c r="D54" t="s">
        <v>78</v>
      </c>
      <c r="E54" s="3">
        <v>45297</v>
      </c>
      <c r="F54">
        <v>2</v>
      </c>
      <c r="G54">
        <v>7</v>
      </c>
      <c r="H54">
        <v>1172</v>
      </c>
      <c r="I54">
        <f>Table2[[#This Row],[Sales_Achieved]]*Table2[[#This Row],[Audit_Score]]</f>
        <v>5039.5999999999995</v>
      </c>
      <c r="J54">
        <v>4.3</v>
      </c>
    </row>
    <row r="55" spans="1:11" x14ac:dyDescent="0.3">
      <c r="A55" t="s">
        <v>4658</v>
      </c>
      <c r="B55" t="s">
        <v>627</v>
      </c>
      <c r="C55" t="s">
        <v>4636</v>
      </c>
      <c r="D55" t="s">
        <v>36</v>
      </c>
      <c r="E55" s="3">
        <v>45434</v>
      </c>
      <c r="F55">
        <v>12</v>
      </c>
      <c r="G55">
        <v>4.0999999999999996</v>
      </c>
      <c r="H55">
        <v>15025</v>
      </c>
      <c r="I55">
        <f>Table2[[#This Row],[Sales_Achieved]]*Table2[[#This Row],[Audit_Score]]</f>
        <v>28547.5</v>
      </c>
      <c r="J55">
        <v>1.9</v>
      </c>
    </row>
    <row r="56" spans="1:11" x14ac:dyDescent="0.3">
      <c r="A56" t="s">
        <v>4659</v>
      </c>
      <c r="B56" t="s">
        <v>1943</v>
      </c>
      <c r="C56" t="s">
        <v>4660</v>
      </c>
      <c r="D56" t="s">
        <v>58</v>
      </c>
      <c r="E56" s="3">
        <v>45606</v>
      </c>
      <c r="F56">
        <v>8</v>
      </c>
      <c r="G56">
        <v>8.3000000000000007</v>
      </c>
      <c r="H56">
        <v>9179</v>
      </c>
      <c r="I56">
        <f>Table2[[#This Row],[Sales_Achieved]]*Table2[[#This Row],[Audit_Score]]</f>
        <v>22029.599999999999</v>
      </c>
      <c r="J56">
        <v>2.4</v>
      </c>
    </row>
    <row r="57" spans="1:11" x14ac:dyDescent="0.3">
      <c r="A57" t="s">
        <v>4661</v>
      </c>
      <c r="B57" t="s">
        <v>871</v>
      </c>
      <c r="C57" t="s">
        <v>4662</v>
      </c>
      <c r="D57" t="s">
        <v>36</v>
      </c>
      <c r="E57" s="3">
        <v>45677</v>
      </c>
      <c r="F57">
        <v>5</v>
      </c>
      <c r="G57">
        <v>7</v>
      </c>
      <c r="H57">
        <v>7503</v>
      </c>
      <c r="I57">
        <f>Table2[[#This Row],[Sales_Achieved]]*Table2[[#This Row],[Audit_Score]]</f>
        <v>24009.600000000002</v>
      </c>
      <c r="J57">
        <v>3.2</v>
      </c>
    </row>
    <row r="58" spans="1:11" x14ac:dyDescent="0.3">
      <c r="A58" t="s">
        <v>4663</v>
      </c>
      <c r="B58" t="s">
        <v>1086</v>
      </c>
      <c r="C58" t="s">
        <v>4632</v>
      </c>
      <c r="D58" t="s">
        <v>45</v>
      </c>
      <c r="E58" s="3">
        <v>45660</v>
      </c>
      <c r="F58">
        <v>6</v>
      </c>
      <c r="G58">
        <v>4.5</v>
      </c>
      <c r="H58">
        <v>301</v>
      </c>
      <c r="I58">
        <f>Table2[[#This Row],[Sales_Achieved]]*Table2[[#This Row],[Audit_Score]]</f>
        <v>812.7</v>
      </c>
      <c r="J58">
        <v>2.7</v>
      </c>
    </row>
    <row r="59" spans="1:11" x14ac:dyDescent="0.3">
      <c r="A59" t="s">
        <v>4664</v>
      </c>
      <c r="B59" t="s">
        <v>43</v>
      </c>
      <c r="C59" t="s">
        <v>4665</v>
      </c>
      <c r="D59" t="s">
        <v>19</v>
      </c>
      <c r="E59" s="3">
        <v>45962</v>
      </c>
      <c r="F59">
        <v>4</v>
      </c>
      <c r="G59">
        <v>5.7</v>
      </c>
      <c r="H59">
        <v>12162</v>
      </c>
      <c r="I59">
        <f>Table2[[#This Row],[Sales_Achieved]]*Table2[[#This Row],[Audit_Score]]</f>
        <v>32837.4</v>
      </c>
      <c r="J59">
        <v>2.7</v>
      </c>
    </row>
    <row r="60" spans="1:11" x14ac:dyDescent="0.3">
      <c r="A60" t="s">
        <v>4666</v>
      </c>
      <c r="B60" t="s">
        <v>1807</v>
      </c>
      <c r="C60" t="s">
        <v>4655</v>
      </c>
      <c r="D60" t="s">
        <v>19</v>
      </c>
      <c r="E60" s="3">
        <v>45506</v>
      </c>
      <c r="F60">
        <v>4</v>
      </c>
      <c r="G60">
        <v>8</v>
      </c>
      <c r="H60">
        <v>12592</v>
      </c>
      <c r="I60">
        <f>Table2[[#This Row],[Sales_Achieved]]*Table2[[#This Row],[Audit_Score]]</f>
        <v>18888</v>
      </c>
      <c r="J60">
        <v>1.5</v>
      </c>
    </row>
    <row r="61" spans="1:11" x14ac:dyDescent="0.3">
      <c r="A61" t="s">
        <v>4667</v>
      </c>
      <c r="B61" t="s">
        <v>2301</v>
      </c>
      <c r="C61" t="s">
        <v>4668</v>
      </c>
      <c r="D61" t="s">
        <v>19</v>
      </c>
      <c r="E61" s="3">
        <v>45976</v>
      </c>
      <c r="F61">
        <v>3</v>
      </c>
      <c r="G61">
        <v>9</v>
      </c>
      <c r="H61">
        <v>338</v>
      </c>
      <c r="I61">
        <f>Table2[[#This Row],[Sales_Achieved]]*Table2[[#This Row],[Audit_Score]]</f>
        <v>912.6</v>
      </c>
      <c r="J61">
        <v>2.7</v>
      </c>
    </row>
    <row r="62" spans="1:11" x14ac:dyDescent="0.3">
      <c r="A62" t="s">
        <v>4669</v>
      </c>
      <c r="B62" t="s">
        <v>2279</v>
      </c>
      <c r="C62" t="s">
        <v>4670</v>
      </c>
      <c r="D62" t="s">
        <v>78</v>
      </c>
      <c r="E62" s="3">
        <v>45903</v>
      </c>
      <c r="F62">
        <v>3</v>
      </c>
      <c r="G62">
        <v>9.1</v>
      </c>
      <c r="H62">
        <v>6388</v>
      </c>
      <c r="I62">
        <f>Table2[[#This Row],[Sales_Achieved]]*Table2[[#This Row],[Audit_Score]]</f>
        <v>30023.600000000002</v>
      </c>
      <c r="J62">
        <v>4.7</v>
      </c>
    </row>
    <row r="63" spans="1:11" x14ac:dyDescent="0.3">
      <c r="A63" t="s">
        <v>4671</v>
      </c>
      <c r="B63" t="s">
        <v>1863</v>
      </c>
      <c r="C63" t="s">
        <v>4601</v>
      </c>
      <c r="D63" t="s">
        <v>78</v>
      </c>
      <c r="E63" s="3">
        <v>45548</v>
      </c>
      <c r="F63">
        <v>5</v>
      </c>
      <c r="G63">
        <v>8.9</v>
      </c>
      <c r="H63">
        <v>9476</v>
      </c>
      <c r="I63">
        <f>Table2[[#This Row],[Sales_Achieved]]*Table2[[#This Row],[Audit_Score]]</f>
        <v>36008.799999999996</v>
      </c>
      <c r="J63">
        <v>3.8</v>
      </c>
      <c r="K63" t="s">
        <v>4561</v>
      </c>
    </row>
    <row r="64" spans="1:11" x14ac:dyDescent="0.3">
      <c r="A64" t="s">
        <v>4672</v>
      </c>
      <c r="B64" t="s">
        <v>1787</v>
      </c>
      <c r="C64" t="s">
        <v>4673</v>
      </c>
      <c r="D64" t="s">
        <v>58</v>
      </c>
      <c r="E64" s="3">
        <v>45294</v>
      </c>
      <c r="F64">
        <v>3</v>
      </c>
      <c r="G64">
        <v>7.3</v>
      </c>
      <c r="H64">
        <v>7071</v>
      </c>
      <c r="I64">
        <f>Table2[[#This Row],[Sales_Achieved]]*Table2[[#This Row],[Audit_Score]]</f>
        <v>24748.5</v>
      </c>
      <c r="J64">
        <v>3.5</v>
      </c>
    </row>
    <row r="65" spans="1:11" x14ac:dyDescent="0.3">
      <c r="A65" t="s">
        <v>4674</v>
      </c>
      <c r="B65" t="s">
        <v>213</v>
      </c>
      <c r="C65" t="s">
        <v>4611</v>
      </c>
      <c r="D65" t="s">
        <v>36</v>
      </c>
      <c r="E65" s="3">
        <v>45876</v>
      </c>
      <c r="F65">
        <v>5</v>
      </c>
      <c r="G65">
        <v>7.3</v>
      </c>
      <c r="H65">
        <v>3964</v>
      </c>
      <c r="I65">
        <f>Table2[[#This Row],[Sales_Achieved]]*Table2[[#This Row],[Audit_Score]]</f>
        <v>9513.6</v>
      </c>
      <c r="J65">
        <v>2.4</v>
      </c>
    </row>
    <row r="66" spans="1:11" x14ac:dyDescent="0.3">
      <c r="A66" t="s">
        <v>4675</v>
      </c>
      <c r="B66" t="s">
        <v>493</v>
      </c>
      <c r="C66" t="s">
        <v>4676</v>
      </c>
      <c r="D66" t="s">
        <v>78</v>
      </c>
      <c r="E66" s="3">
        <v>45443</v>
      </c>
      <c r="F66">
        <v>4</v>
      </c>
      <c r="G66">
        <v>5.3</v>
      </c>
      <c r="H66">
        <v>12634</v>
      </c>
      <c r="I66">
        <f>Table2[[#This Row],[Sales_Achieved]]*Table2[[#This Row],[Audit_Score]]</f>
        <v>53062.8</v>
      </c>
      <c r="J66">
        <v>4.2</v>
      </c>
    </row>
    <row r="67" spans="1:11" x14ac:dyDescent="0.3">
      <c r="A67" t="s">
        <v>4677</v>
      </c>
      <c r="B67" t="s">
        <v>2241</v>
      </c>
      <c r="C67" t="s">
        <v>4678</v>
      </c>
      <c r="D67" t="s">
        <v>19</v>
      </c>
      <c r="E67" s="3">
        <v>45761</v>
      </c>
      <c r="F67">
        <v>4</v>
      </c>
      <c r="G67">
        <v>4.8</v>
      </c>
      <c r="H67">
        <v>1393</v>
      </c>
      <c r="I67">
        <f>Table2[[#This Row],[Sales_Achieved]]*Table2[[#This Row],[Audit_Score]]</f>
        <v>1532.3000000000002</v>
      </c>
      <c r="J67">
        <v>1.1000000000000001</v>
      </c>
    </row>
    <row r="68" spans="1:11" x14ac:dyDescent="0.3">
      <c r="A68" t="s">
        <v>4679</v>
      </c>
      <c r="B68" t="s">
        <v>637</v>
      </c>
      <c r="C68" t="s">
        <v>4680</v>
      </c>
      <c r="D68" t="s">
        <v>36</v>
      </c>
      <c r="E68" s="3">
        <v>45379</v>
      </c>
      <c r="F68">
        <v>5</v>
      </c>
      <c r="G68">
        <v>6.8</v>
      </c>
      <c r="H68">
        <v>9040</v>
      </c>
      <c r="I68">
        <f>Table2[[#This Row],[Sales_Achieved]]*Table2[[#This Row],[Audit_Score]]</f>
        <v>19888</v>
      </c>
      <c r="J68">
        <v>2.2000000000000002</v>
      </c>
    </row>
    <row r="69" spans="1:11" x14ac:dyDescent="0.3">
      <c r="A69" t="s">
        <v>4681</v>
      </c>
      <c r="B69" t="s">
        <v>90</v>
      </c>
      <c r="C69" t="s">
        <v>4628</v>
      </c>
      <c r="D69" t="s">
        <v>78</v>
      </c>
      <c r="E69" s="3">
        <v>45551</v>
      </c>
      <c r="F69">
        <v>2</v>
      </c>
      <c r="G69">
        <v>6.8</v>
      </c>
      <c r="H69">
        <v>8572</v>
      </c>
      <c r="I69">
        <f>Table2[[#This Row],[Sales_Achieved]]*Table2[[#This Row],[Audit_Score]]</f>
        <v>22287.200000000001</v>
      </c>
      <c r="J69">
        <v>2.6</v>
      </c>
      <c r="K69" t="s">
        <v>4561</v>
      </c>
    </row>
    <row r="70" spans="1:11" x14ac:dyDescent="0.3">
      <c r="A70" t="s">
        <v>4682</v>
      </c>
      <c r="B70" t="s">
        <v>2826</v>
      </c>
      <c r="C70" t="s">
        <v>4683</v>
      </c>
      <c r="D70" t="s">
        <v>45</v>
      </c>
      <c r="E70" s="3">
        <v>45544</v>
      </c>
      <c r="F70">
        <v>6</v>
      </c>
      <c r="G70">
        <v>5.3</v>
      </c>
      <c r="H70">
        <v>4187</v>
      </c>
      <c r="I70">
        <f>Table2[[#This Row],[Sales_Achieved]]*Table2[[#This Row],[Audit_Score]]</f>
        <v>13398.400000000001</v>
      </c>
      <c r="J70">
        <v>3.2</v>
      </c>
    </row>
    <row r="71" spans="1:11" x14ac:dyDescent="0.3">
      <c r="A71" t="s">
        <v>4684</v>
      </c>
      <c r="B71" t="s">
        <v>96</v>
      </c>
      <c r="C71" t="s">
        <v>4685</v>
      </c>
      <c r="D71" t="s">
        <v>19</v>
      </c>
      <c r="E71" s="3">
        <v>45851</v>
      </c>
      <c r="F71">
        <v>10</v>
      </c>
      <c r="G71">
        <v>6.9</v>
      </c>
      <c r="H71">
        <v>8209</v>
      </c>
      <c r="I71">
        <f>Table2[[#This Row],[Sales_Achieved]]*Table2[[#This Row],[Audit_Score]]</f>
        <v>29552.400000000001</v>
      </c>
      <c r="J71">
        <v>3.6</v>
      </c>
    </row>
    <row r="72" spans="1:11" x14ac:dyDescent="0.3">
      <c r="A72" t="s">
        <v>4686</v>
      </c>
      <c r="B72" t="s">
        <v>3116</v>
      </c>
      <c r="C72" t="s">
        <v>4573</v>
      </c>
      <c r="D72" t="s">
        <v>45</v>
      </c>
      <c r="E72" s="3">
        <v>45427</v>
      </c>
      <c r="F72">
        <v>10</v>
      </c>
      <c r="G72">
        <v>5.5</v>
      </c>
      <c r="H72">
        <v>1571</v>
      </c>
      <c r="I72">
        <f>Table2[[#This Row],[Sales_Achieved]]*Table2[[#This Row],[Audit_Score]]</f>
        <v>5812.7000000000007</v>
      </c>
      <c r="J72">
        <v>3.7</v>
      </c>
    </row>
    <row r="73" spans="1:11" x14ac:dyDescent="0.3">
      <c r="A73" t="s">
        <v>4687</v>
      </c>
      <c r="B73" t="s">
        <v>3363</v>
      </c>
      <c r="C73" t="s">
        <v>4688</v>
      </c>
      <c r="D73" t="s">
        <v>78</v>
      </c>
      <c r="E73" s="3">
        <v>45859</v>
      </c>
      <c r="F73">
        <v>5</v>
      </c>
      <c r="G73">
        <v>5.9</v>
      </c>
      <c r="H73">
        <v>7200</v>
      </c>
      <c r="I73">
        <f>Table2[[#This Row],[Sales_Achieved]]*Table2[[#This Row],[Audit_Score]]</f>
        <v>23760</v>
      </c>
      <c r="J73">
        <v>3.3</v>
      </c>
    </row>
    <row r="74" spans="1:11" x14ac:dyDescent="0.3">
      <c r="A74" t="s">
        <v>4689</v>
      </c>
      <c r="B74" t="s">
        <v>814</v>
      </c>
      <c r="C74" t="s">
        <v>4690</v>
      </c>
      <c r="D74" t="s">
        <v>58</v>
      </c>
      <c r="E74" s="3">
        <v>45641</v>
      </c>
      <c r="F74">
        <v>5</v>
      </c>
      <c r="G74">
        <v>6.8</v>
      </c>
      <c r="H74">
        <v>4438</v>
      </c>
      <c r="I74">
        <f>Table2[[#This Row],[Sales_Achieved]]*Table2[[#This Row],[Audit_Score]]</f>
        <v>18639.600000000002</v>
      </c>
      <c r="J74">
        <v>4.2</v>
      </c>
    </row>
    <row r="75" spans="1:11" x14ac:dyDescent="0.3">
      <c r="A75" t="s">
        <v>4691</v>
      </c>
      <c r="B75" t="s">
        <v>2155</v>
      </c>
      <c r="C75" t="s">
        <v>4692</v>
      </c>
      <c r="D75" t="s">
        <v>45</v>
      </c>
      <c r="E75" s="3">
        <v>45592</v>
      </c>
      <c r="F75">
        <v>3</v>
      </c>
      <c r="G75">
        <v>7</v>
      </c>
      <c r="H75">
        <v>8783</v>
      </c>
      <c r="I75">
        <f>Table2[[#This Row],[Sales_Achieved]]*Table2[[#This Row],[Audit_Score]]</f>
        <v>20200.899999999998</v>
      </c>
      <c r="J75">
        <v>2.2999999999999998</v>
      </c>
    </row>
    <row r="76" spans="1:11" x14ac:dyDescent="0.3">
      <c r="A76" t="s">
        <v>4693</v>
      </c>
      <c r="B76" t="s">
        <v>431</v>
      </c>
      <c r="C76" t="s">
        <v>4694</v>
      </c>
      <c r="D76" t="s">
        <v>78</v>
      </c>
      <c r="E76" s="3">
        <v>45908</v>
      </c>
      <c r="F76">
        <v>5</v>
      </c>
      <c r="G76">
        <v>6.7</v>
      </c>
      <c r="H76">
        <v>8618</v>
      </c>
      <c r="I76">
        <f>Table2[[#This Row],[Sales_Achieved]]*Table2[[#This Row],[Audit_Score]]</f>
        <v>24992.2</v>
      </c>
      <c r="J76">
        <v>2.9</v>
      </c>
    </row>
    <row r="77" spans="1:11" x14ac:dyDescent="0.3">
      <c r="A77" t="s">
        <v>4695</v>
      </c>
      <c r="B77" t="s">
        <v>700</v>
      </c>
      <c r="C77" t="s">
        <v>4696</v>
      </c>
      <c r="D77" t="s">
        <v>19</v>
      </c>
      <c r="E77" s="3">
        <v>45860</v>
      </c>
      <c r="F77">
        <v>7</v>
      </c>
      <c r="G77">
        <v>8</v>
      </c>
      <c r="H77">
        <v>6836</v>
      </c>
      <c r="I77">
        <f>Table2[[#This Row],[Sales_Achieved]]*Table2[[#This Row],[Audit_Score]]</f>
        <v>34180</v>
      </c>
      <c r="J77">
        <v>5</v>
      </c>
    </row>
    <row r="78" spans="1:11" x14ac:dyDescent="0.3">
      <c r="A78" t="s">
        <v>4697</v>
      </c>
      <c r="B78" t="s">
        <v>3654</v>
      </c>
      <c r="C78" t="s">
        <v>4575</v>
      </c>
      <c r="D78" t="s">
        <v>19</v>
      </c>
      <c r="E78" s="3">
        <v>45392</v>
      </c>
      <c r="F78">
        <v>8</v>
      </c>
      <c r="G78">
        <v>9.5</v>
      </c>
      <c r="H78">
        <v>2865</v>
      </c>
      <c r="I78">
        <f>Table2[[#This Row],[Sales_Achieved]]*Table2[[#This Row],[Audit_Score]]</f>
        <v>3151.5000000000005</v>
      </c>
      <c r="J78">
        <v>1.1000000000000001</v>
      </c>
    </row>
    <row r="79" spans="1:11" x14ac:dyDescent="0.3">
      <c r="A79" t="s">
        <v>4698</v>
      </c>
      <c r="B79" t="s">
        <v>2062</v>
      </c>
      <c r="C79" t="s">
        <v>4624</v>
      </c>
      <c r="D79" t="s">
        <v>58</v>
      </c>
      <c r="E79" s="3">
        <v>45530</v>
      </c>
      <c r="F79">
        <v>3</v>
      </c>
      <c r="G79">
        <v>5.3</v>
      </c>
      <c r="H79">
        <v>2604</v>
      </c>
      <c r="I79">
        <f>Table2[[#This Row],[Sales_Achieved]]*Table2[[#This Row],[Audit_Score]]</f>
        <v>9374.4</v>
      </c>
      <c r="J79">
        <v>3.6</v>
      </c>
    </row>
    <row r="80" spans="1:11" x14ac:dyDescent="0.3">
      <c r="A80" t="s">
        <v>4699</v>
      </c>
      <c r="B80" t="s">
        <v>622</v>
      </c>
      <c r="C80" t="s">
        <v>4700</v>
      </c>
      <c r="D80" t="s">
        <v>78</v>
      </c>
      <c r="E80" s="3">
        <v>45540</v>
      </c>
      <c r="F80">
        <v>6</v>
      </c>
      <c r="G80">
        <v>7.8</v>
      </c>
      <c r="H80">
        <v>679</v>
      </c>
      <c r="I80">
        <f>Table2[[#This Row],[Sales_Achieved]]*Table2[[#This Row],[Audit_Score]]</f>
        <v>3191.3</v>
      </c>
      <c r="J80">
        <v>4.7</v>
      </c>
    </row>
    <row r="81" spans="1:10" x14ac:dyDescent="0.3">
      <c r="A81" t="s">
        <v>4701</v>
      </c>
      <c r="B81" t="s">
        <v>1648</v>
      </c>
      <c r="C81" t="s">
        <v>4702</v>
      </c>
      <c r="D81" t="s">
        <v>78</v>
      </c>
      <c r="E81" s="3">
        <v>45662</v>
      </c>
      <c r="F81">
        <v>7</v>
      </c>
      <c r="G81">
        <v>4.8</v>
      </c>
      <c r="H81">
        <v>5355</v>
      </c>
      <c r="I81">
        <f>Table2[[#This Row],[Sales_Achieved]]*Table2[[#This Row],[Audit_Score]]</f>
        <v>14993.999999999998</v>
      </c>
      <c r="J81">
        <v>2.8</v>
      </c>
    </row>
    <row r="82" spans="1:10" x14ac:dyDescent="0.3">
      <c r="A82" t="s">
        <v>4703</v>
      </c>
      <c r="B82" t="s">
        <v>2880</v>
      </c>
      <c r="C82" t="s">
        <v>4565</v>
      </c>
      <c r="D82" t="s">
        <v>36</v>
      </c>
      <c r="E82" s="3">
        <v>45352</v>
      </c>
      <c r="F82">
        <v>4</v>
      </c>
      <c r="G82">
        <v>7.1</v>
      </c>
      <c r="H82">
        <v>6038</v>
      </c>
      <c r="I82">
        <f>Table2[[#This Row],[Sales_Achieved]]*Table2[[#This Row],[Audit_Score]]</f>
        <v>6641.8</v>
      </c>
      <c r="J82">
        <v>1.1000000000000001</v>
      </c>
    </row>
    <row r="83" spans="1:10" x14ac:dyDescent="0.3">
      <c r="A83" t="s">
        <v>4704</v>
      </c>
      <c r="B83" t="s">
        <v>2069</v>
      </c>
      <c r="C83" t="s">
        <v>4705</v>
      </c>
      <c r="D83" t="s">
        <v>19</v>
      </c>
      <c r="E83" s="3">
        <v>45604</v>
      </c>
      <c r="F83">
        <v>8</v>
      </c>
      <c r="G83">
        <v>5.6</v>
      </c>
      <c r="H83">
        <v>11486</v>
      </c>
      <c r="I83">
        <f>Table2[[#This Row],[Sales_Achieved]]*Table2[[#This Row],[Audit_Score]]</f>
        <v>33309.4</v>
      </c>
      <c r="J83">
        <v>2.9</v>
      </c>
    </row>
    <row r="84" spans="1:10" x14ac:dyDescent="0.3">
      <c r="A84" t="s">
        <v>4706</v>
      </c>
      <c r="B84" t="s">
        <v>825</v>
      </c>
      <c r="C84" t="s">
        <v>4707</v>
      </c>
      <c r="D84" t="s">
        <v>45</v>
      </c>
      <c r="E84" s="3">
        <v>45371</v>
      </c>
      <c r="F84">
        <v>8</v>
      </c>
      <c r="G84">
        <v>9.4</v>
      </c>
      <c r="H84">
        <v>579</v>
      </c>
      <c r="I84">
        <f>Table2[[#This Row],[Sales_Achieved]]*Table2[[#This Row],[Audit_Score]]</f>
        <v>1042.2</v>
      </c>
      <c r="J84">
        <v>1.8</v>
      </c>
    </row>
    <row r="85" spans="1:10" x14ac:dyDescent="0.3">
      <c r="A85" t="s">
        <v>4708</v>
      </c>
      <c r="B85" t="s">
        <v>2254</v>
      </c>
      <c r="C85" t="s">
        <v>4709</v>
      </c>
      <c r="D85" t="s">
        <v>19</v>
      </c>
      <c r="E85" s="3">
        <v>45928</v>
      </c>
      <c r="F85">
        <v>7</v>
      </c>
      <c r="G85">
        <v>7.3</v>
      </c>
      <c r="H85">
        <v>1351</v>
      </c>
      <c r="I85">
        <f>Table2[[#This Row],[Sales_Achieved]]*Table2[[#This Row],[Audit_Score]]</f>
        <v>5944.4000000000005</v>
      </c>
      <c r="J85">
        <v>4.4000000000000004</v>
      </c>
    </row>
    <row r="86" spans="1:10" x14ac:dyDescent="0.3">
      <c r="A86" t="s">
        <v>4710</v>
      </c>
      <c r="B86" t="s">
        <v>2265</v>
      </c>
      <c r="C86" t="s">
        <v>4711</v>
      </c>
      <c r="D86" t="s">
        <v>45</v>
      </c>
      <c r="E86" s="3">
        <v>45452</v>
      </c>
      <c r="F86">
        <v>1</v>
      </c>
      <c r="G86">
        <v>9.9</v>
      </c>
      <c r="H86">
        <v>179</v>
      </c>
      <c r="I86">
        <f>Table2[[#This Row],[Sales_Achieved]]*Table2[[#This Row],[Audit_Score]]</f>
        <v>572.80000000000007</v>
      </c>
      <c r="J86">
        <v>3.2</v>
      </c>
    </row>
    <row r="87" spans="1:10" x14ac:dyDescent="0.3">
      <c r="A87" t="s">
        <v>4712</v>
      </c>
      <c r="B87" t="s">
        <v>1483</v>
      </c>
      <c r="C87" t="s">
        <v>4713</v>
      </c>
      <c r="D87" t="s">
        <v>36</v>
      </c>
      <c r="E87" s="3">
        <v>45440</v>
      </c>
      <c r="F87">
        <v>3</v>
      </c>
      <c r="G87">
        <v>10.1</v>
      </c>
      <c r="H87">
        <v>5069</v>
      </c>
      <c r="I87">
        <f>Table2[[#This Row],[Sales_Achieved]]*Table2[[#This Row],[Audit_Score]]</f>
        <v>5069</v>
      </c>
      <c r="J87">
        <v>1</v>
      </c>
    </row>
    <row r="88" spans="1:10" x14ac:dyDescent="0.3">
      <c r="A88" t="s">
        <v>4714</v>
      </c>
      <c r="B88" t="s">
        <v>271</v>
      </c>
      <c r="C88" t="s">
        <v>4715</v>
      </c>
      <c r="D88" t="s">
        <v>36</v>
      </c>
      <c r="E88" s="3">
        <v>45606</v>
      </c>
      <c r="F88">
        <v>4</v>
      </c>
      <c r="G88">
        <v>8.1999999999999993</v>
      </c>
      <c r="H88">
        <v>6381</v>
      </c>
      <c r="I88">
        <f>Table2[[#This Row],[Sales_Achieved]]*Table2[[#This Row],[Audit_Score]]</f>
        <v>7019.1</v>
      </c>
      <c r="J88">
        <v>1.1000000000000001</v>
      </c>
    </row>
    <row r="89" spans="1:10" x14ac:dyDescent="0.3">
      <c r="A89" t="s">
        <v>4716</v>
      </c>
      <c r="B89" t="s">
        <v>213</v>
      </c>
      <c r="C89" t="s">
        <v>4611</v>
      </c>
      <c r="D89" t="s">
        <v>19</v>
      </c>
      <c r="E89" s="3">
        <v>45788</v>
      </c>
      <c r="F89">
        <v>6</v>
      </c>
      <c r="G89">
        <v>6.1</v>
      </c>
      <c r="H89">
        <v>1397</v>
      </c>
      <c r="I89">
        <f>Table2[[#This Row],[Sales_Achieved]]*Table2[[#This Row],[Audit_Score]]</f>
        <v>5448.3</v>
      </c>
      <c r="J89">
        <v>3.9</v>
      </c>
    </row>
    <row r="90" spans="1:10" x14ac:dyDescent="0.3">
      <c r="A90" t="s">
        <v>4717</v>
      </c>
      <c r="B90" t="s">
        <v>567</v>
      </c>
      <c r="C90" t="s">
        <v>4718</v>
      </c>
      <c r="D90" t="s">
        <v>78</v>
      </c>
      <c r="E90" s="3">
        <v>45308</v>
      </c>
      <c r="F90">
        <v>6</v>
      </c>
      <c r="G90">
        <v>7.3</v>
      </c>
      <c r="H90">
        <v>4130</v>
      </c>
      <c r="I90">
        <f>Table2[[#This Row],[Sales_Achieved]]*Table2[[#This Row],[Audit_Score]]</f>
        <v>7021</v>
      </c>
      <c r="J90">
        <v>1.7</v>
      </c>
    </row>
    <row r="91" spans="1:10" x14ac:dyDescent="0.3">
      <c r="A91" t="s">
        <v>4719</v>
      </c>
      <c r="B91" t="s">
        <v>603</v>
      </c>
      <c r="C91" t="s">
        <v>4720</v>
      </c>
      <c r="D91" t="s">
        <v>58</v>
      </c>
      <c r="E91" s="3">
        <v>45932</v>
      </c>
      <c r="F91">
        <v>5</v>
      </c>
      <c r="G91">
        <v>8.3000000000000007</v>
      </c>
      <c r="H91">
        <v>1180</v>
      </c>
      <c r="I91">
        <f>Table2[[#This Row],[Sales_Achieved]]*Table2[[#This Row],[Audit_Score]]</f>
        <v>1888</v>
      </c>
      <c r="J91">
        <v>1.6</v>
      </c>
    </row>
    <row r="92" spans="1:10" x14ac:dyDescent="0.3">
      <c r="A92" t="s">
        <v>4721</v>
      </c>
      <c r="B92" t="s">
        <v>1124</v>
      </c>
      <c r="C92" t="s">
        <v>4722</v>
      </c>
      <c r="D92" t="s">
        <v>19</v>
      </c>
      <c r="E92" s="3">
        <v>45359</v>
      </c>
      <c r="F92">
        <v>9</v>
      </c>
      <c r="G92">
        <v>7.5</v>
      </c>
      <c r="H92">
        <v>2913</v>
      </c>
      <c r="I92">
        <f>Table2[[#This Row],[Sales_Achieved]]*Table2[[#This Row],[Audit_Score]]</f>
        <v>3204.3</v>
      </c>
      <c r="J92">
        <v>1.1000000000000001</v>
      </c>
    </row>
    <row r="93" spans="1:10" x14ac:dyDescent="0.3">
      <c r="A93" t="s">
        <v>4723</v>
      </c>
      <c r="B93" t="s">
        <v>594</v>
      </c>
      <c r="C93" t="s">
        <v>4724</v>
      </c>
      <c r="D93" t="s">
        <v>19</v>
      </c>
      <c r="E93" s="3">
        <v>45595</v>
      </c>
      <c r="F93">
        <v>6</v>
      </c>
      <c r="G93">
        <v>8.8000000000000007</v>
      </c>
      <c r="H93">
        <v>1241</v>
      </c>
      <c r="I93">
        <f>Table2[[#This Row],[Sales_Achieved]]*Table2[[#This Row],[Audit_Score]]</f>
        <v>5584.5</v>
      </c>
      <c r="J93">
        <v>4.5</v>
      </c>
    </row>
    <row r="94" spans="1:10" x14ac:dyDescent="0.3">
      <c r="A94" t="s">
        <v>4725</v>
      </c>
      <c r="B94" t="s">
        <v>842</v>
      </c>
      <c r="C94" t="s">
        <v>4726</v>
      </c>
      <c r="D94" t="s">
        <v>78</v>
      </c>
      <c r="E94" s="3">
        <v>45928</v>
      </c>
      <c r="F94">
        <v>12</v>
      </c>
      <c r="G94">
        <v>4.0999999999999996</v>
      </c>
      <c r="H94">
        <v>9695</v>
      </c>
      <c r="I94">
        <f>Table2[[#This Row],[Sales_Achieved]]*Table2[[#This Row],[Audit_Score]]</f>
        <v>27146</v>
      </c>
      <c r="J94">
        <v>2.8</v>
      </c>
    </row>
    <row r="95" spans="1:10" x14ac:dyDescent="0.3">
      <c r="A95" t="s">
        <v>4727</v>
      </c>
      <c r="B95" t="s">
        <v>753</v>
      </c>
      <c r="C95" t="s">
        <v>4728</v>
      </c>
      <c r="D95" t="s">
        <v>58</v>
      </c>
      <c r="E95" s="3">
        <v>45490</v>
      </c>
      <c r="F95">
        <v>9</v>
      </c>
      <c r="G95">
        <v>6.3</v>
      </c>
      <c r="H95">
        <v>5128</v>
      </c>
      <c r="I95">
        <f>Table2[[#This Row],[Sales_Achieved]]*Table2[[#This Row],[Audit_Score]]</f>
        <v>8717.6</v>
      </c>
      <c r="J95">
        <v>1.7</v>
      </c>
    </row>
    <row r="96" spans="1:10" x14ac:dyDescent="0.3">
      <c r="A96" t="s">
        <v>4729</v>
      </c>
      <c r="B96" t="s">
        <v>2062</v>
      </c>
      <c r="C96" t="s">
        <v>4624</v>
      </c>
      <c r="D96" t="s">
        <v>45</v>
      </c>
      <c r="E96" s="3">
        <v>45619</v>
      </c>
      <c r="F96">
        <v>4</v>
      </c>
      <c r="G96">
        <v>7.6</v>
      </c>
      <c r="H96">
        <v>2921</v>
      </c>
      <c r="I96">
        <f>Table2[[#This Row],[Sales_Achieved]]*Table2[[#This Row],[Audit_Score]]</f>
        <v>4089.3999999999996</v>
      </c>
      <c r="J96">
        <v>1.4</v>
      </c>
    </row>
    <row r="97" spans="1:11" x14ac:dyDescent="0.3">
      <c r="A97" t="s">
        <v>4730</v>
      </c>
      <c r="B97" t="s">
        <v>310</v>
      </c>
      <c r="C97" t="s">
        <v>4579</v>
      </c>
      <c r="D97" t="s">
        <v>45</v>
      </c>
      <c r="E97" s="3">
        <v>45971</v>
      </c>
      <c r="F97">
        <v>5</v>
      </c>
      <c r="G97">
        <v>8.5</v>
      </c>
      <c r="H97">
        <v>10064</v>
      </c>
      <c r="I97">
        <f>Table2[[#This Row],[Sales_Achieved]]*Table2[[#This Row],[Audit_Score]]</f>
        <v>39249.599999999999</v>
      </c>
      <c r="J97">
        <v>3.9</v>
      </c>
    </row>
    <row r="98" spans="1:11" x14ac:dyDescent="0.3">
      <c r="A98" t="s">
        <v>4731</v>
      </c>
      <c r="B98" t="s">
        <v>2036</v>
      </c>
      <c r="C98" t="s">
        <v>4732</v>
      </c>
      <c r="D98" t="s">
        <v>36</v>
      </c>
      <c r="E98" s="3">
        <v>45761</v>
      </c>
      <c r="F98">
        <v>9</v>
      </c>
      <c r="G98">
        <v>7.4</v>
      </c>
      <c r="H98">
        <v>2619</v>
      </c>
      <c r="I98">
        <f>Table2[[#This Row],[Sales_Achieved]]*Table2[[#This Row],[Audit_Score]]</f>
        <v>7333.2</v>
      </c>
      <c r="J98">
        <v>2.8</v>
      </c>
    </row>
    <row r="99" spans="1:11" x14ac:dyDescent="0.3">
      <c r="A99" t="s">
        <v>4733</v>
      </c>
      <c r="B99" t="s">
        <v>174</v>
      </c>
      <c r="C99" t="s">
        <v>4734</v>
      </c>
      <c r="D99" t="s">
        <v>58</v>
      </c>
      <c r="E99" s="3">
        <v>45837</v>
      </c>
      <c r="F99">
        <v>6</v>
      </c>
      <c r="G99">
        <v>3.6</v>
      </c>
      <c r="H99">
        <v>2381</v>
      </c>
      <c r="I99">
        <f>Table2[[#This Row],[Sales_Achieved]]*Table2[[#This Row],[Audit_Score]]</f>
        <v>7619.2000000000007</v>
      </c>
      <c r="J99">
        <v>3.2</v>
      </c>
    </row>
    <row r="100" spans="1:11" x14ac:dyDescent="0.3">
      <c r="A100" t="s">
        <v>4735</v>
      </c>
      <c r="B100" t="s">
        <v>1347</v>
      </c>
      <c r="C100" t="s">
        <v>4736</v>
      </c>
      <c r="D100" t="s">
        <v>19</v>
      </c>
      <c r="E100" s="3">
        <v>45318</v>
      </c>
      <c r="F100">
        <v>4</v>
      </c>
      <c r="G100">
        <v>5.5</v>
      </c>
      <c r="H100">
        <v>388</v>
      </c>
      <c r="I100">
        <f>Table2[[#This Row],[Sales_Achieved]]*Table2[[#This Row],[Audit_Score]]</f>
        <v>543.19999999999993</v>
      </c>
      <c r="J100">
        <v>1.4</v>
      </c>
    </row>
    <row r="101" spans="1:11" x14ac:dyDescent="0.3">
      <c r="A101" t="s">
        <v>4737</v>
      </c>
      <c r="B101" t="s">
        <v>1787</v>
      </c>
      <c r="C101" t="s">
        <v>4673</v>
      </c>
      <c r="D101" t="s">
        <v>36</v>
      </c>
      <c r="E101" s="3">
        <v>45968</v>
      </c>
      <c r="F101">
        <v>6</v>
      </c>
      <c r="G101">
        <v>7.4</v>
      </c>
      <c r="H101">
        <v>8338</v>
      </c>
      <c r="I101">
        <f>Table2[[#This Row],[Sales_Achieved]]*Table2[[#This Row],[Audit_Score]]</f>
        <v>37521</v>
      </c>
      <c r="J101">
        <v>4.5</v>
      </c>
    </row>
    <row r="102" spans="1:11" x14ac:dyDescent="0.3">
      <c r="A102" t="s">
        <v>4738</v>
      </c>
      <c r="B102" t="s">
        <v>971</v>
      </c>
      <c r="C102" t="s">
        <v>4585</v>
      </c>
      <c r="D102" t="s">
        <v>36</v>
      </c>
      <c r="E102" s="3">
        <v>45684</v>
      </c>
      <c r="F102">
        <v>10</v>
      </c>
      <c r="G102">
        <v>5.0999999999999996</v>
      </c>
      <c r="H102">
        <v>10492</v>
      </c>
      <c r="I102">
        <f>Table2[[#This Row],[Sales_Achieved]]*Table2[[#This Row],[Audit_Score]]</f>
        <v>50361.599999999999</v>
      </c>
      <c r="J102">
        <v>4.8</v>
      </c>
      <c r="K102" t="s">
        <v>4561</v>
      </c>
    </row>
    <row r="103" spans="1:11" x14ac:dyDescent="0.3">
      <c r="A103" t="s">
        <v>4739</v>
      </c>
      <c r="B103" t="s">
        <v>2301</v>
      </c>
      <c r="C103" t="s">
        <v>4668</v>
      </c>
      <c r="D103" t="s">
        <v>45</v>
      </c>
      <c r="E103" s="3">
        <v>45844</v>
      </c>
      <c r="F103">
        <v>5</v>
      </c>
      <c r="G103">
        <v>7.7</v>
      </c>
      <c r="H103">
        <v>3914</v>
      </c>
      <c r="I103">
        <f>Table2[[#This Row],[Sales_Achieved]]*Table2[[#This Row],[Audit_Score]]</f>
        <v>6262.4000000000005</v>
      </c>
      <c r="J103">
        <v>1.6</v>
      </c>
    </row>
    <row r="104" spans="1:11" x14ac:dyDescent="0.3">
      <c r="A104" t="s">
        <v>4740</v>
      </c>
      <c r="B104" t="s">
        <v>2275</v>
      </c>
      <c r="C104" t="s">
        <v>4741</v>
      </c>
      <c r="D104" t="s">
        <v>36</v>
      </c>
      <c r="E104" s="3">
        <v>45313</v>
      </c>
      <c r="F104">
        <v>6</v>
      </c>
      <c r="G104">
        <v>9.8000000000000007</v>
      </c>
      <c r="H104">
        <v>8646</v>
      </c>
      <c r="I104">
        <f>Table2[[#This Row],[Sales_Achieved]]*Table2[[#This Row],[Audit_Score]]</f>
        <v>30261</v>
      </c>
      <c r="J104">
        <v>3.5</v>
      </c>
    </row>
    <row r="105" spans="1:11" x14ac:dyDescent="0.3">
      <c r="A105" t="s">
        <v>4742</v>
      </c>
      <c r="B105" t="s">
        <v>284</v>
      </c>
      <c r="C105" t="s">
        <v>4743</v>
      </c>
      <c r="D105" t="s">
        <v>45</v>
      </c>
      <c r="E105" s="3">
        <v>45353</v>
      </c>
      <c r="F105">
        <v>8</v>
      </c>
      <c r="G105">
        <v>6.3</v>
      </c>
      <c r="H105">
        <v>11990</v>
      </c>
      <c r="I105">
        <f>Table2[[#This Row],[Sales_Achieved]]*Table2[[#This Row],[Audit_Score]]</f>
        <v>20383</v>
      </c>
      <c r="J105">
        <v>1.7</v>
      </c>
    </row>
    <row r="106" spans="1:11" x14ac:dyDescent="0.3">
      <c r="A106" t="s">
        <v>4744</v>
      </c>
      <c r="B106" t="s">
        <v>1066</v>
      </c>
      <c r="C106" t="s">
        <v>4745</v>
      </c>
      <c r="D106" t="s">
        <v>36</v>
      </c>
      <c r="E106" s="3">
        <v>45336</v>
      </c>
      <c r="F106">
        <v>4</v>
      </c>
      <c r="G106">
        <v>6.1</v>
      </c>
      <c r="H106">
        <v>7900</v>
      </c>
      <c r="I106">
        <f>Table2[[#This Row],[Sales_Achieved]]*Table2[[#This Row],[Audit_Score]]</f>
        <v>13430</v>
      </c>
      <c r="J106">
        <v>1.7</v>
      </c>
    </row>
    <row r="107" spans="1:11" x14ac:dyDescent="0.3">
      <c r="A107" t="s">
        <v>4746</v>
      </c>
      <c r="B107" t="s">
        <v>1066</v>
      </c>
      <c r="C107" t="s">
        <v>4745</v>
      </c>
      <c r="D107" t="s">
        <v>45</v>
      </c>
      <c r="E107" s="3">
        <v>45783</v>
      </c>
      <c r="F107">
        <v>3</v>
      </c>
      <c r="G107">
        <v>7.1</v>
      </c>
      <c r="H107">
        <v>12102</v>
      </c>
      <c r="I107">
        <f>Table2[[#This Row],[Sales_Achieved]]*Table2[[#This Row],[Audit_Score]]</f>
        <v>20573.399999999998</v>
      </c>
      <c r="J107">
        <v>1.7</v>
      </c>
    </row>
    <row r="108" spans="1:11" x14ac:dyDescent="0.3">
      <c r="A108" t="s">
        <v>4747</v>
      </c>
      <c r="B108" t="s">
        <v>559</v>
      </c>
      <c r="C108" t="s">
        <v>4748</v>
      </c>
      <c r="D108" t="s">
        <v>45</v>
      </c>
      <c r="E108" s="3">
        <v>45373</v>
      </c>
      <c r="F108">
        <v>4</v>
      </c>
      <c r="G108">
        <v>7</v>
      </c>
      <c r="H108">
        <v>5643</v>
      </c>
      <c r="I108">
        <f>Table2[[#This Row],[Sales_Achieved]]*Table2[[#This Row],[Audit_Score]]</f>
        <v>10721.699999999999</v>
      </c>
      <c r="J108">
        <v>1.9</v>
      </c>
    </row>
    <row r="109" spans="1:11" x14ac:dyDescent="0.3">
      <c r="A109" t="s">
        <v>4749</v>
      </c>
      <c r="B109" t="s">
        <v>305</v>
      </c>
      <c r="C109" t="s">
        <v>4750</v>
      </c>
      <c r="D109" t="s">
        <v>36</v>
      </c>
      <c r="E109" s="3">
        <v>45626</v>
      </c>
      <c r="F109">
        <v>3</v>
      </c>
      <c r="G109">
        <v>7.2</v>
      </c>
      <c r="H109">
        <v>2097</v>
      </c>
      <c r="I109">
        <f>Table2[[#This Row],[Sales_Achieved]]*Table2[[#This Row],[Audit_Score]]</f>
        <v>8597.6999999999989</v>
      </c>
      <c r="J109">
        <v>4.0999999999999996</v>
      </c>
      <c r="K109" t="s">
        <v>4561</v>
      </c>
    </row>
    <row r="110" spans="1:11" x14ac:dyDescent="0.3">
      <c r="A110" t="s">
        <v>4751</v>
      </c>
      <c r="B110" t="s">
        <v>769</v>
      </c>
      <c r="C110" t="s">
        <v>4752</v>
      </c>
      <c r="D110" t="s">
        <v>78</v>
      </c>
      <c r="E110" s="3">
        <v>45515</v>
      </c>
      <c r="F110">
        <v>3</v>
      </c>
      <c r="G110">
        <v>6.3</v>
      </c>
      <c r="H110">
        <v>3939</v>
      </c>
      <c r="I110">
        <f>Table2[[#This Row],[Sales_Achieved]]*Table2[[#This Row],[Audit_Score]]</f>
        <v>7484.0999999999995</v>
      </c>
      <c r="J110">
        <v>1.9</v>
      </c>
      <c r="K110" t="s">
        <v>4561</v>
      </c>
    </row>
    <row r="111" spans="1:11" x14ac:dyDescent="0.3">
      <c r="A111" t="s">
        <v>4753</v>
      </c>
      <c r="B111" t="s">
        <v>1883</v>
      </c>
      <c r="C111" t="s">
        <v>4754</v>
      </c>
      <c r="D111" t="s">
        <v>78</v>
      </c>
      <c r="E111" s="3">
        <v>45508</v>
      </c>
      <c r="F111">
        <v>6</v>
      </c>
      <c r="G111">
        <v>8.6999999999999993</v>
      </c>
      <c r="H111">
        <v>5513</v>
      </c>
      <c r="I111">
        <f>Table2[[#This Row],[Sales_Achieved]]*Table2[[#This Row],[Audit_Score]]</f>
        <v>7718.2</v>
      </c>
      <c r="J111">
        <v>1.4</v>
      </c>
    </row>
    <row r="112" spans="1:11" x14ac:dyDescent="0.3">
      <c r="A112" t="s">
        <v>4755</v>
      </c>
      <c r="B112" t="s">
        <v>389</v>
      </c>
      <c r="C112" t="s">
        <v>4756</v>
      </c>
      <c r="D112" t="s">
        <v>19</v>
      </c>
      <c r="E112" s="3">
        <v>45808</v>
      </c>
      <c r="F112">
        <v>2</v>
      </c>
      <c r="G112">
        <v>7.2</v>
      </c>
      <c r="H112">
        <v>291</v>
      </c>
      <c r="I112">
        <f>Table2[[#This Row],[Sales_Achieved]]*Table2[[#This Row],[Audit_Score]]</f>
        <v>349.2</v>
      </c>
      <c r="J112">
        <v>1.2</v>
      </c>
    </row>
    <row r="113" spans="1:11" x14ac:dyDescent="0.3">
      <c r="A113" t="s">
        <v>4757</v>
      </c>
      <c r="B113" t="s">
        <v>1058</v>
      </c>
      <c r="C113" t="s">
        <v>4758</v>
      </c>
      <c r="D113" t="s">
        <v>45</v>
      </c>
      <c r="E113" s="3">
        <v>45958</v>
      </c>
      <c r="F113">
        <v>6</v>
      </c>
      <c r="G113">
        <v>7.5</v>
      </c>
      <c r="H113">
        <v>5743</v>
      </c>
      <c r="I113">
        <f>Table2[[#This Row],[Sales_Achieved]]*Table2[[#This Row],[Audit_Score]]</f>
        <v>9188.8000000000011</v>
      </c>
      <c r="J113">
        <v>1.6</v>
      </c>
    </row>
    <row r="114" spans="1:11" x14ac:dyDescent="0.3">
      <c r="A114" t="s">
        <v>4759</v>
      </c>
      <c r="B114" t="s">
        <v>792</v>
      </c>
      <c r="C114" t="s">
        <v>4760</v>
      </c>
      <c r="D114" t="s">
        <v>36</v>
      </c>
      <c r="E114" s="3">
        <v>45794</v>
      </c>
      <c r="F114">
        <v>5</v>
      </c>
      <c r="G114">
        <v>6.5</v>
      </c>
      <c r="H114">
        <v>1797</v>
      </c>
      <c r="I114">
        <f>Table2[[#This Row],[Sales_Achieved]]*Table2[[#This Row],[Audit_Score]]</f>
        <v>5570.7</v>
      </c>
      <c r="J114">
        <v>3.1</v>
      </c>
      <c r="K114" t="s">
        <v>4561</v>
      </c>
    </row>
    <row r="115" spans="1:11" x14ac:dyDescent="0.3">
      <c r="A115" t="s">
        <v>4761</v>
      </c>
      <c r="B115" t="s">
        <v>174</v>
      </c>
      <c r="C115" t="s">
        <v>4734</v>
      </c>
      <c r="D115" t="s">
        <v>19</v>
      </c>
      <c r="E115" s="3">
        <v>45779</v>
      </c>
      <c r="F115">
        <v>3</v>
      </c>
      <c r="G115">
        <v>3.9</v>
      </c>
      <c r="H115">
        <v>579</v>
      </c>
      <c r="I115">
        <f>Table2[[#This Row],[Sales_Achieved]]*Table2[[#This Row],[Audit_Score]]</f>
        <v>1852.8000000000002</v>
      </c>
      <c r="J115">
        <v>3.2</v>
      </c>
    </row>
    <row r="116" spans="1:11" x14ac:dyDescent="0.3">
      <c r="A116" t="s">
        <v>4762</v>
      </c>
      <c r="B116" t="s">
        <v>688</v>
      </c>
      <c r="C116" t="s">
        <v>4763</v>
      </c>
      <c r="D116" t="s">
        <v>36</v>
      </c>
      <c r="E116" s="3">
        <v>45785</v>
      </c>
      <c r="F116">
        <v>7</v>
      </c>
      <c r="G116">
        <v>5.9</v>
      </c>
      <c r="H116">
        <v>12737</v>
      </c>
      <c r="I116">
        <f>Table2[[#This Row],[Sales_Achieved]]*Table2[[#This Row],[Audit_Score]]</f>
        <v>63685</v>
      </c>
      <c r="J116">
        <v>5</v>
      </c>
    </row>
    <row r="117" spans="1:11" x14ac:dyDescent="0.3">
      <c r="A117" t="s">
        <v>4764</v>
      </c>
      <c r="B117" t="s">
        <v>426</v>
      </c>
      <c r="C117" t="s">
        <v>4765</v>
      </c>
      <c r="D117" t="s">
        <v>78</v>
      </c>
      <c r="E117" s="3">
        <v>45752</v>
      </c>
      <c r="F117">
        <v>2</v>
      </c>
      <c r="G117">
        <v>6.8</v>
      </c>
      <c r="H117">
        <v>2174</v>
      </c>
      <c r="I117">
        <f>Table2[[#This Row],[Sales_Achieved]]*Table2[[#This Row],[Audit_Score]]</f>
        <v>8043.8</v>
      </c>
      <c r="J117">
        <v>3.7</v>
      </c>
    </row>
    <row r="118" spans="1:11" x14ac:dyDescent="0.3">
      <c r="A118" t="s">
        <v>4766</v>
      </c>
      <c r="B118" t="s">
        <v>361</v>
      </c>
      <c r="C118" t="s">
        <v>4767</v>
      </c>
      <c r="D118" t="s">
        <v>19</v>
      </c>
      <c r="E118" s="3">
        <v>45451</v>
      </c>
      <c r="F118">
        <v>7</v>
      </c>
      <c r="G118">
        <v>5.9</v>
      </c>
      <c r="H118">
        <v>5956</v>
      </c>
      <c r="I118">
        <f>Table2[[#This Row],[Sales_Achieved]]*Table2[[#This Row],[Audit_Score]]</f>
        <v>10125.199999999999</v>
      </c>
      <c r="J118">
        <v>1.7</v>
      </c>
      <c r="K118" t="s">
        <v>4561</v>
      </c>
    </row>
    <row r="119" spans="1:11" x14ac:dyDescent="0.3">
      <c r="A119" t="s">
        <v>4768</v>
      </c>
      <c r="B119" t="s">
        <v>1576</v>
      </c>
      <c r="C119" t="s">
        <v>4769</v>
      </c>
      <c r="D119" t="s">
        <v>45</v>
      </c>
      <c r="E119" s="3">
        <v>45758</v>
      </c>
      <c r="F119">
        <v>8</v>
      </c>
      <c r="G119">
        <v>7.2</v>
      </c>
      <c r="H119">
        <v>6765</v>
      </c>
      <c r="I119">
        <f>Table2[[#This Row],[Sales_Achieved]]*Table2[[#This Row],[Audit_Score]]</f>
        <v>16236</v>
      </c>
      <c r="J119">
        <v>2.4</v>
      </c>
    </row>
    <row r="120" spans="1:11" x14ac:dyDescent="0.3">
      <c r="A120" t="s">
        <v>4770</v>
      </c>
      <c r="B120" t="s">
        <v>1289</v>
      </c>
      <c r="C120" t="s">
        <v>4771</v>
      </c>
      <c r="D120" t="s">
        <v>19</v>
      </c>
      <c r="E120" s="3">
        <v>45456</v>
      </c>
      <c r="F120">
        <v>7</v>
      </c>
      <c r="G120">
        <v>7.9</v>
      </c>
      <c r="H120">
        <v>1274</v>
      </c>
      <c r="I120">
        <f>Table2[[#This Row],[Sales_Achieved]]*Table2[[#This Row],[Audit_Score]]</f>
        <v>2802.8</v>
      </c>
      <c r="J120">
        <v>2.2000000000000002</v>
      </c>
    </row>
    <row r="121" spans="1:11" x14ac:dyDescent="0.3">
      <c r="A121" t="s">
        <v>4772</v>
      </c>
      <c r="B121" t="s">
        <v>152</v>
      </c>
      <c r="C121" t="s">
        <v>4773</v>
      </c>
      <c r="D121" t="s">
        <v>19</v>
      </c>
      <c r="E121" s="3">
        <v>45379</v>
      </c>
      <c r="F121">
        <v>6</v>
      </c>
      <c r="G121">
        <v>6.7</v>
      </c>
      <c r="H121">
        <v>582</v>
      </c>
      <c r="I121">
        <f>Table2[[#This Row],[Sales_Achieved]]*Table2[[#This Row],[Audit_Score]]</f>
        <v>1164</v>
      </c>
      <c r="J121">
        <v>2</v>
      </c>
    </row>
    <row r="122" spans="1:11" x14ac:dyDescent="0.3">
      <c r="A122" t="s">
        <v>4774</v>
      </c>
      <c r="B122" t="s">
        <v>1776</v>
      </c>
      <c r="C122" t="s">
        <v>4775</v>
      </c>
      <c r="D122" t="s">
        <v>58</v>
      </c>
      <c r="E122" s="3">
        <v>45660</v>
      </c>
      <c r="F122">
        <v>3</v>
      </c>
      <c r="G122">
        <v>7</v>
      </c>
      <c r="H122">
        <v>8365</v>
      </c>
      <c r="I122">
        <f>Table2[[#This Row],[Sales_Achieved]]*Table2[[#This Row],[Audit_Score]]</f>
        <v>34296.5</v>
      </c>
      <c r="J122">
        <v>4.0999999999999996</v>
      </c>
    </row>
    <row r="123" spans="1:11" x14ac:dyDescent="0.3">
      <c r="A123" t="s">
        <v>4776</v>
      </c>
      <c r="B123" t="s">
        <v>2829</v>
      </c>
      <c r="C123" t="s">
        <v>4777</v>
      </c>
      <c r="D123" t="s">
        <v>45</v>
      </c>
      <c r="E123" s="3">
        <v>45354</v>
      </c>
      <c r="F123">
        <v>10</v>
      </c>
      <c r="G123">
        <v>5.3</v>
      </c>
      <c r="H123">
        <v>5472</v>
      </c>
      <c r="I123">
        <f>Table2[[#This Row],[Sales_Achieved]]*Table2[[#This Row],[Audit_Score]]</f>
        <v>17510.400000000001</v>
      </c>
      <c r="J123">
        <v>3.2</v>
      </c>
    </row>
    <row r="124" spans="1:11" x14ac:dyDescent="0.3">
      <c r="A124" t="s">
        <v>4778</v>
      </c>
      <c r="B124" t="s">
        <v>294</v>
      </c>
      <c r="C124" t="s">
        <v>4779</v>
      </c>
      <c r="D124" t="s">
        <v>45</v>
      </c>
      <c r="E124" s="3">
        <v>45419</v>
      </c>
      <c r="F124">
        <v>3</v>
      </c>
      <c r="G124">
        <v>9.6999999999999993</v>
      </c>
      <c r="H124">
        <v>5007</v>
      </c>
      <c r="I124">
        <f>Table2[[#This Row],[Sales_Achieved]]*Table2[[#This Row],[Audit_Score]]</f>
        <v>21029.4</v>
      </c>
      <c r="J124">
        <v>4.2</v>
      </c>
    </row>
    <row r="125" spans="1:11" x14ac:dyDescent="0.3">
      <c r="A125" t="s">
        <v>4780</v>
      </c>
      <c r="B125" t="s">
        <v>1051</v>
      </c>
      <c r="C125" t="s">
        <v>4781</v>
      </c>
      <c r="D125" t="s">
        <v>58</v>
      </c>
      <c r="E125" s="3">
        <v>45392</v>
      </c>
      <c r="F125">
        <v>4</v>
      </c>
      <c r="G125">
        <v>3.7</v>
      </c>
      <c r="H125">
        <v>642</v>
      </c>
      <c r="I125">
        <f>Table2[[#This Row],[Sales_Achieved]]*Table2[[#This Row],[Audit_Score]]</f>
        <v>1476.6</v>
      </c>
      <c r="J125">
        <f>VLOOKUP(Field_Sales_Data!B:B,Field_Sales_Data!B:R,17,FALSE)</f>
        <v>2.2999999999999998</v>
      </c>
    </row>
    <row r="126" spans="1:11" x14ac:dyDescent="0.3">
      <c r="A126" t="s">
        <v>4782</v>
      </c>
      <c r="B126" t="s">
        <v>700</v>
      </c>
      <c r="C126" t="s">
        <v>4696</v>
      </c>
      <c r="D126" t="s">
        <v>45</v>
      </c>
      <c r="E126" s="3">
        <v>45711</v>
      </c>
      <c r="F126">
        <v>5</v>
      </c>
      <c r="G126">
        <v>11</v>
      </c>
      <c r="H126">
        <v>7995</v>
      </c>
      <c r="I126">
        <f>Table2[[#This Row],[Sales_Achieved]]*Table2[[#This Row],[Audit_Score]]</f>
        <v>31180.5</v>
      </c>
      <c r="J126">
        <v>3.9</v>
      </c>
    </row>
    <row r="127" spans="1:11" x14ac:dyDescent="0.3">
      <c r="A127" t="s">
        <v>4783</v>
      </c>
      <c r="B127" t="s">
        <v>1242</v>
      </c>
      <c r="C127" t="s">
        <v>4784</v>
      </c>
      <c r="D127" t="s">
        <v>19</v>
      </c>
      <c r="E127" s="3">
        <v>45695</v>
      </c>
      <c r="F127">
        <v>2</v>
      </c>
      <c r="G127">
        <v>7.1</v>
      </c>
      <c r="H127">
        <v>5854</v>
      </c>
      <c r="I127">
        <f>Table2[[#This Row],[Sales_Achieved]]*Table2[[#This Row],[Audit_Score]]</f>
        <v>28684.600000000002</v>
      </c>
      <c r="J127">
        <v>4.9000000000000004</v>
      </c>
    </row>
    <row r="128" spans="1:11" x14ac:dyDescent="0.3">
      <c r="A128" t="s">
        <v>4785</v>
      </c>
      <c r="B128" t="s">
        <v>464</v>
      </c>
      <c r="C128" t="s">
        <v>4786</v>
      </c>
      <c r="D128" t="s">
        <v>19</v>
      </c>
      <c r="E128" s="3">
        <v>45729</v>
      </c>
      <c r="F128">
        <v>4</v>
      </c>
      <c r="G128">
        <v>6.6</v>
      </c>
      <c r="H128">
        <v>8581</v>
      </c>
      <c r="I128">
        <f>Table2[[#This Row],[Sales_Achieved]]*Table2[[#This Row],[Audit_Score]]</f>
        <v>38614.5</v>
      </c>
      <c r="J128">
        <v>4.5</v>
      </c>
    </row>
    <row r="129" spans="1:11" x14ac:dyDescent="0.3">
      <c r="A129" t="s">
        <v>4787</v>
      </c>
      <c r="B129" t="s">
        <v>196</v>
      </c>
      <c r="C129" t="s">
        <v>4788</v>
      </c>
      <c r="D129" t="s">
        <v>19</v>
      </c>
      <c r="E129" s="3">
        <v>45388</v>
      </c>
      <c r="F129">
        <v>6</v>
      </c>
      <c r="G129">
        <v>9.1999999999999993</v>
      </c>
      <c r="H129">
        <v>9896</v>
      </c>
      <c r="I129">
        <f>Table2[[#This Row],[Sales_Achieved]]*Table2[[#This Row],[Audit_Score]]</f>
        <v>35625.599999999999</v>
      </c>
      <c r="J129">
        <v>3.6</v>
      </c>
    </row>
    <row r="130" spans="1:11" x14ac:dyDescent="0.3">
      <c r="A130" t="s">
        <v>4789</v>
      </c>
      <c r="B130" t="s">
        <v>223</v>
      </c>
      <c r="C130" t="s">
        <v>4790</v>
      </c>
      <c r="D130" t="s">
        <v>45</v>
      </c>
      <c r="E130" s="3">
        <v>45639</v>
      </c>
      <c r="F130">
        <v>6</v>
      </c>
      <c r="G130">
        <v>5.2</v>
      </c>
      <c r="H130">
        <v>858</v>
      </c>
      <c r="I130">
        <f>Table2[[#This Row],[Sales_Achieved]]*Table2[[#This Row],[Audit_Score]]</f>
        <v>2488.1999999999998</v>
      </c>
      <c r="J130">
        <v>2.9</v>
      </c>
    </row>
    <row r="131" spans="1:11" x14ac:dyDescent="0.3">
      <c r="A131" t="s">
        <v>4791</v>
      </c>
      <c r="B131" t="s">
        <v>603</v>
      </c>
      <c r="C131" t="s">
        <v>4720</v>
      </c>
      <c r="D131" t="s">
        <v>58</v>
      </c>
      <c r="E131" s="3">
        <v>45537</v>
      </c>
      <c r="F131">
        <v>6</v>
      </c>
      <c r="G131">
        <v>6.4</v>
      </c>
      <c r="H131">
        <v>9138</v>
      </c>
      <c r="I131">
        <f>Table2[[#This Row],[Sales_Achieved]]*Table2[[#This Row],[Audit_Score]]</f>
        <v>31069.200000000001</v>
      </c>
      <c r="J131">
        <v>3.4</v>
      </c>
    </row>
    <row r="132" spans="1:11" x14ac:dyDescent="0.3">
      <c r="A132" t="s">
        <v>4792</v>
      </c>
      <c r="B132" t="s">
        <v>1270</v>
      </c>
      <c r="C132" t="s">
        <v>4617</v>
      </c>
      <c r="D132" t="s">
        <v>36</v>
      </c>
      <c r="E132" s="3">
        <v>45684</v>
      </c>
      <c r="F132">
        <v>5</v>
      </c>
      <c r="G132">
        <v>8.1</v>
      </c>
      <c r="H132">
        <v>5541</v>
      </c>
      <c r="I132">
        <f>Table2[[#This Row],[Sales_Achieved]]*Table2[[#This Row],[Audit_Score]]</f>
        <v>7203.3</v>
      </c>
      <c r="J132">
        <v>1.3</v>
      </c>
    </row>
    <row r="133" spans="1:11" x14ac:dyDescent="0.3">
      <c r="A133" t="s">
        <v>4793</v>
      </c>
      <c r="B133" t="s">
        <v>63</v>
      </c>
      <c r="C133" t="s">
        <v>4794</v>
      </c>
      <c r="D133" t="s">
        <v>36</v>
      </c>
      <c r="E133" s="3">
        <v>45385</v>
      </c>
      <c r="F133">
        <v>8</v>
      </c>
      <c r="G133">
        <v>4.7</v>
      </c>
      <c r="H133">
        <v>6347</v>
      </c>
      <c r="I133">
        <f>Table2[[#This Row],[Sales_Achieved]]*Table2[[#This Row],[Audit_Score]]</f>
        <v>13963.400000000001</v>
      </c>
      <c r="J133">
        <v>2.2000000000000002</v>
      </c>
    </row>
    <row r="134" spans="1:11" x14ac:dyDescent="0.3">
      <c r="A134" t="s">
        <v>4795</v>
      </c>
      <c r="B134" t="s">
        <v>2189</v>
      </c>
      <c r="C134" t="s">
        <v>4587</v>
      </c>
      <c r="D134" t="s">
        <v>58</v>
      </c>
      <c r="E134" s="3">
        <v>45895</v>
      </c>
      <c r="F134">
        <v>5</v>
      </c>
      <c r="G134">
        <v>5.2</v>
      </c>
      <c r="H134">
        <v>9033</v>
      </c>
      <c r="I134">
        <f>Table2[[#This Row],[Sales_Achieved]]*Table2[[#This Row],[Audit_Score]]</f>
        <v>13549.5</v>
      </c>
      <c r="J134">
        <v>1.5</v>
      </c>
    </row>
    <row r="135" spans="1:11" x14ac:dyDescent="0.3">
      <c r="A135" t="s">
        <v>4796</v>
      </c>
      <c r="B135" t="s">
        <v>136</v>
      </c>
      <c r="C135" t="s">
        <v>4571</v>
      </c>
      <c r="D135" t="s">
        <v>36</v>
      </c>
      <c r="E135" s="3">
        <v>45307</v>
      </c>
      <c r="F135">
        <v>6</v>
      </c>
      <c r="G135">
        <v>10.1</v>
      </c>
      <c r="H135">
        <v>1943</v>
      </c>
      <c r="I135">
        <f>Table2[[#This Row],[Sales_Achieved]]*Table2[[#This Row],[Audit_Score]]</f>
        <v>9132.1</v>
      </c>
      <c r="J135">
        <v>4.7</v>
      </c>
    </row>
    <row r="136" spans="1:11" x14ac:dyDescent="0.3">
      <c r="A136" t="s">
        <v>4797</v>
      </c>
      <c r="B136" t="s">
        <v>258</v>
      </c>
      <c r="C136" t="s">
        <v>4798</v>
      </c>
      <c r="D136" t="s">
        <v>58</v>
      </c>
      <c r="E136" s="3">
        <v>45292</v>
      </c>
      <c r="F136">
        <v>3</v>
      </c>
      <c r="G136">
        <v>10.6</v>
      </c>
      <c r="H136">
        <v>7914</v>
      </c>
      <c r="I136">
        <f>Table2[[#This Row],[Sales_Achieved]]*Table2[[#This Row],[Audit_Score]]</f>
        <v>18202.199999999997</v>
      </c>
      <c r="J136">
        <v>2.2999999999999998</v>
      </c>
    </row>
    <row r="137" spans="1:11" x14ac:dyDescent="0.3">
      <c r="A137" t="s">
        <v>4799</v>
      </c>
      <c r="B137" t="s">
        <v>480</v>
      </c>
      <c r="C137" t="s">
        <v>4653</v>
      </c>
      <c r="D137" t="s">
        <v>58</v>
      </c>
      <c r="E137" s="3">
        <v>45723</v>
      </c>
      <c r="F137">
        <v>4</v>
      </c>
      <c r="G137">
        <v>7.4</v>
      </c>
      <c r="H137">
        <v>6662</v>
      </c>
      <c r="I137">
        <f>Table2[[#This Row],[Sales_Achieved]]*Table2[[#This Row],[Audit_Score]]</f>
        <v>18653.599999999999</v>
      </c>
      <c r="J137">
        <v>2.8</v>
      </c>
    </row>
    <row r="138" spans="1:11" x14ac:dyDescent="0.3">
      <c r="A138" t="s">
        <v>4800</v>
      </c>
      <c r="B138" t="s">
        <v>2333</v>
      </c>
      <c r="C138" t="s">
        <v>4801</v>
      </c>
      <c r="D138" t="s">
        <v>58</v>
      </c>
      <c r="E138" s="3">
        <v>45564</v>
      </c>
      <c r="F138">
        <v>5</v>
      </c>
      <c r="G138">
        <v>5.9</v>
      </c>
      <c r="H138">
        <v>12346</v>
      </c>
      <c r="I138">
        <f>Table2[[#This Row],[Sales_Achieved]]*Table2[[#This Row],[Audit_Score]]</f>
        <v>13580.6</v>
      </c>
      <c r="J138">
        <v>1.1000000000000001</v>
      </c>
    </row>
    <row r="139" spans="1:11" x14ac:dyDescent="0.3">
      <c r="A139" t="s">
        <v>4802</v>
      </c>
      <c r="B139" t="s">
        <v>834</v>
      </c>
      <c r="C139" t="s">
        <v>4609</v>
      </c>
      <c r="D139" t="s">
        <v>45</v>
      </c>
      <c r="E139" s="3">
        <v>45796</v>
      </c>
      <c r="F139">
        <v>1</v>
      </c>
      <c r="G139">
        <v>7.2</v>
      </c>
      <c r="H139">
        <v>11410</v>
      </c>
      <c r="I139">
        <f>Table2[[#This Row],[Sales_Achieved]]*Table2[[#This Row],[Audit_Score]]</f>
        <v>41076</v>
      </c>
      <c r="J139">
        <v>3.6</v>
      </c>
      <c r="K139" t="s">
        <v>4561</v>
      </c>
    </row>
    <row r="140" spans="1:11" x14ac:dyDescent="0.3">
      <c r="A140" t="s">
        <v>4803</v>
      </c>
      <c r="B140" t="s">
        <v>2265</v>
      </c>
      <c r="C140" t="s">
        <v>4711</v>
      </c>
      <c r="D140" t="s">
        <v>78</v>
      </c>
      <c r="E140" s="3">
        <v>45775</v>
      </c>
      <c r="F140">
        <v>4</v>
      </c>
      <c r="G140">
        <v>8.3000000000000007</v>
      </c>
      <c r="H140">
        <v>3719</v>
      </c>
      <c r="I140">
        <f>Table2[[#This Row],[Sales_Achieved]]*Table2[[#This Row],[Audit_Score]]</f>
        <v>15619.800000000001</v>
      </c>
      <c r="J140">
        <v>4.2</v>
      </c>
    </row>
    <row r="141" spans="1:11" x14ac:dyDescent="0.3">
      <c r="A141" t="s">
        <v>4804</v>
      </c>
      <c r="B141" t="s">
        <v>4106</v>
      </c>
      <c r="C141" t="s">
        <v>4805</v>
      </c>
      <c r="D141" t="s">
        <v>58</v>
      </c>
      <c r="E141" s="3">
        <v>45393</v>
      </c>
      <c r="F141">
        <v>4</v>
      </c>
      <c r="G141">
        <v>5</v>
      </c>
      <c r="H141">
        <v>1374</v>
      </c>
      <c r="I141">
        <f>Table2[[#This Row],[Sales_Achieved]]*Table2[[#This Row],[Audit_Score]]</f>
        <v>1648.8</v>
      </c>
      <c r="J141">
        <v>1.2</v>
      </c>
    </row>
    <row r="142" spans="1:11" x14ac:dyDescent="0.3">
      <c r="A142" t="s">
        <v>4806</v>
      </c>
      <c r="B142" t="s">
        <v>990</v>
      </c>
      <c r="C142" t="s">
        <v>4556</v>
      </c>
      <c r="D142" t="s">
        <v>58</v>
      </c>
      <c r="E142" s="3">
        <v>45392</v>
      </c>
      <c r="F142">
        <v>6</v>
      </c>
      <c r="G142">
        <v>9</v>
      </c>
      <c r="H142">
        <v>9341</v>
      </c>
      <c r="I142">
        <f>Table2[[#This Row],[Sales_Achieved]]*Table2[[#This Row],[Audit_Score]]</f>
        <v>12143.300000000001</v>
      </c>
      <c r="J142">
        <v>1.3</v>
      </c>
    </row>
    <row r="143" spans="1:11" x14ac:dyDescent="0.3">
      <c r="A143" t="s">
        <v>4807</v>
      </c>
      <c r="B143" t="s">
        <v>328</v>
      </c>
      <c r="C143" t="s">
        <v>4808</v>
      </c>
      <c r="D143" t="s">
        <v>19</v>
      </c>
      <c r="E143" s="3">
        <v>45308</v>
      </c>
      <c r="F143">
        <v>11</v>
      </c>
      <c r="G143">
        <v>5.9</v>
      </c>
      <c r="H143">
        <v>7703</v>
      </c>
      <c r="I143">
        <f>Table2[[#This Row],[Sales_Achieved]]*Table2[[#This Row],[Audit_Score]]</f>
        <v>15406</v>
      </c>
      <c r="J143">
        <v>2</v>
      </c>
    </row>
    <row r="144" spans="1:11" x14ac:dyDescent="0.3">
      <c r="A144" t="s">
        <v>4809</v>
      </c>
      <c r="B144" t="s">
        <v>651</v>
      </c>
      <c r="C144" t="s">
        <v>4810</v>
      </c>
      <c r="D144" t="s">
        <v>45</v>
      </c>
      <c r="E144" s="3">
        <v>45315</v>
      </c>
      <c r="F144">
        <v>5</v>
      </c>
      <c r="G144">
        <v>9</v>
      </c>
      <c r="H144">
        <v>2740</v>
      </c>
      <c r="I144">
        <f>Table2[[#This Row],[Sales_Achieved]]*Table2[[#This Row],[Audit_Score]]</f>
        <v>4110</v>
      </c>
      <c r="J144">
        <v>1.5</v>
      </c>
    </row>
    <row r="145" spans="1:11" x14ac:dyDescent="0.3">
      <c r="A145" t="s">
        <v>4811</v>
      </c>
      <c r="B145" t="s">
        <v>1668</v>
      </c>
      <c r="C145" t="s">
        <v>4812</v>
      </c>
      <c r="D145" t="s">
        <v>19</v>
      </c>
      <c r="E145" s="3">
        <v>45740</v>
      </c>
      <c r="F145">
        <v>6</v>
      </c>
      <c r="G145">
        <v>6</v>
      </c>
      <c r="H145">
        <v>4083</v>
      </c>
      <c r="I145">
        <f>Table2[[#This Row],[Sales_Achieved]]*Table2[[#This Row],[Audit_Score]]</f>
        <v>18781.8</v>
      </c>
      <c r="J145">
        <v>4.5999999999999996</v>
      </c>
    </row>
    <row r="146" spans="1:11" x14ac:dyDescent="0.3">
      <c r="A146" t="s">
        <v>4813</v>
      </c>
      <c r="B146" t="s">
        <v>1181</v>
      </c>
      <c r="C146" t="s">
        <v>4814</v>
      </c>
      <c r="D146" t="s">
        <v>19</v>
      </c>
      <c r="E146" s="3">
        <v>45887</v>
      </c>
      <c r="F146">
        <v>2</v>
      </c>
      <c r="G146">
        <v>5.0999999999999996</v>
      </c>
      <c r="H146">
        <v>389</v>
      </c>
      <c r="I146">
        <f>Table2[[#This Row],[Sales_Achieved]]*Table2[[#This Row],[Audit_Score]]</f>
        <v>1789.3999999999999</v>
      </c>
      <c r="J146">
        <v>4.5999999999999996</v>
      </c>
    </row>
    <row r="147" spans="1:11" x14ac:dyDescent="0.3">
      <c r="A147" t="s">
        <v>4815</v>
      </c>
      <c r="B147" t="s">
        <v>347</v>
      </c>
      <c r="C147" t="s">
        <v>4816</v>
      </c>
      <c r="D147" t="s">
        <v>19</v>
      </c>
      <c r="E147" s="3">
        <v>45687</v>
      </c>
      <c r="F147">
        <v>9</v>
      </c>
      <c r="G147">
        <v>10.1</v>
      </c>
      <c r="H147">
        <v>9494</v>
      </c>
      <c r="I147">
        <f>Table2[[#This Row],[Sales_Achieved]]*Table2[[#This Row],[Audit_Score]]</f>
        <v>13291.599999999999</v>
      </c>
      <c r="J147">
        <v>1.4</v>
      </c>
    </row>
    <row r="148" spans="1:11" x14ac:dyDescent="0.3">
      <c r="A148" t="s">
        <v>4817</v>
      </c>
      <c r="B148" t="s">
        <v>76</v>
      </c>
      <c r="C148" t="s">
        <v>4818</v>
      </c>
      <c r="D148" t="s">
        <v>36</v>
      </c>
      <c r="E148" s="3">
        <v>45635</v>
      </c>
      <c r="F148">
        <v>4</v>
      </c>
      <c r="G148">
        <v>4.5999999999999996</v>
      </c>
      <c r="H148">
        <v>7213</v>
      </c>
      <c r="I148">
        <f>Table2[[#This Row],[Sales_Achieved]]*Table2[[#This Row],[Audit_Score]]</f>
        <v>15868.600000000002</v>
      </c>
      <c r="J148">
        <v>2.2000000000000002</v>
      </c>
      <c r="K148" t="s">
        <v>4561</v>
      </c>
    </row>
    <row r="149" spans="1:11" x14ac:dyDescent="0.3">
      <c r="A149" t="s">
        <v>4819</v>
      </c>
      <c r="B149" t="s">
        <v>2100</v>
      </c>
      <c r="C149" t="s">
        <v>4626</v>
      </c>
      <c r="D149" t="s">
        <v>19</v>
      </c>
      <c r="E149" s="3">
        <v>45716</v>
      </c>
      <c r="F149">
        <v>8</v>
      </c>
      <c r="G149">
        <v>7.2</v>
      </c>
      <c r="H149">
        <v>2049</v>
      </c>
      <c r="I149">
        <f>Table2[[#This Row],[Sales_Achieved]]*Table2[[#This Row],[Audit_Score]]</f>
        <v>3483.2999999999997</v>
      </c>
      <c r="J149">
        <v>1.7</v>
      </c>
    </row>
    <row r="150" spans="1:11" x14ac:dyDescent="0.3">
      <c r="A150" t="s">
        <v>4820</v>
      </c>
      <c r="B150" t="s">
        <v>2151</v>
      </c>
      <c r="C150" t="s">
        <v>4657</v>
      </c>
      <c r="D150" t="s">
        <v>36</v>
      </c>
      <c r="E150" s="3">
        <v>45630</v>
      </c>
      <c r="F150">
        <v>4</v>
      </c>
      <c r="G150">
        <v>8.6</v>
      </c>
      <c r="H150">
        <v>5215</v>
      </c>
      <c r="I150">
        <f>Table2[[#This Row],[Sales_Achieved]]*Table2[[#This Row],[Audit_Score]]</f>
        <v>16166.5</v>
      </c>
      <c r="J150">
        <v>3.1</v>
      </c>
    </row>
    <row r="151" spans="1:11" x14ac:dyDescent="0.3">
      <c r="A151" t="s">
        <v>4821</v>
      </c>
      <c r="B151" t="s">
        <v>726</v>
      </c>
      <c r="C151" t="s">
        <v>4822</v>
      </c>
      <c r="D151" t="s">
        <v>45</v>
      </c>
      <c r="E151" s="3">
        <v>45822</v>
      </c>
      <c r="F151">
        <v>6</v>
      </c>
      <c r="G151">
        <v>4.5</v>
      </c>
      <c r="H151">
        <v>9370</v>
      </c>
      <c r="I151">
        <f>Table2[[#This Row],[Sales_Achieved]]*Table2[[#This Row],[Audit_Score]]</f>
        <v>24362</v>
      </c>
      <c r="J151">
        <v>2.6</v>
      </c>
    </row>
    <row r="152" spans="1:11" x14ac:dyDescent="0.3">
      <c r="A152" t="s">
        <v>4823</v>
      </c>
      <c r="B152" t="s">
        <v>63</v>
      </c>
      <c r="C152" t="s">
        <v>4794</v>
      </c>
      <c r="D152" t="s">
        <v>58</v>
      </c>
      <c r="E152" s="3">
        <v>45421</v>
      </c>
      <c r="F152">
        <v>1</v>
      </c>
      <c r="G152">
        <v>7.5</v>
      </c>
      <c r="H152">
        <v>3379</v>
      </c>
      <c r="I152">
        <f>Table2[[#This Row],[Sales_Achieved]]*Table2[[#This Row],[Audit_Score]]</f>
        <v>8447.5</v>
      </c>
      <c r="J152">
        <v>2.5</v>
      </c>
    </row>
    <row r="153" spans="1:11" x14ac:dyDescent="0.3">
      <c r="A153" t="s">
        <v>4824</v>
      </c>
      <c r="B153" t="s">
        <v>2286</v>
      </c>
      <c r="C153" t="s">
        <v>4825</v>
      </c>
      <c r="D153" t="s">
        <v>45</v>
      </c>
      <c r="E153" s="3">
        <v>45450</v>
      </c>
      <c r="F153">
        <v>14</v>
      </c>
      <c r="G153">
        <v>8.6</v>
      </c>
      <c r="H153">
        <v>12728</v>
      </c>
      <c r="I153">
        <f>Table2[[#This Row],[Sales_Achieved]]*Table2[[#This Row],[Audit_Score]]</f>
        <v>62367.200000000004</v>
      </c>
      <c r="J153">
        <v>4.9000000000000004</v>
      </c>
    </row>
    <row r="154" spans="1:11" x14ac:dyDescent="0.3">
      <c r="A154" t="s">
        <v>4826</v>
      </c>
      <c r="B154" t="s">
        <v>96</v>
      </c>
      <c r="C154" t="s">
        <v>4685</v>
      </c>
      <c r="D154" t="s">
        <v>36</v>
      </c>
      <c r="E154" s="3">
        <v>45973</v>
      </c>
      <c r="F154">
        <v>2</v>
      </c>
      <c r="G154">
        <v>3</v>
      </c>
      <c r="H154">
        <v>8614</v>
      </c>
      <c r="I154">
        <f>Table2[[#This Row],[Sales_Achieved]]*Table2[[#This Row],[Audit_Score]]</f>
        <v>24119.199999999997</v>
      </c>
      <c r="J154">
        <v>2.8</v>
      </c>
      <c r="K154" t="s">
        <v>4561</v>
      </c>
    </row>
    <row r="155" spans="1:11" x14ac:dyDescent="0.3">
      <c r="A155" t="s">
        <v>4827</v>
      </c>
      <c r="B155" t="s">
        <v>158</v>
      </c>
      <c r="C155" t="s">
        <v>4828</v>
      </c>
      <c r="D155" t="s">
        <v>78</v>
      </c>
      <c r="E155" s="3">
        <v>45579</v>
      </c>
      <c r="F155">
        <v>4</v>
      </c>
      <c r="G155">
        <v>6.6</v>
      </c>
      <c r="H155">
        <v>1876</v>
      </c>
      <c r="I155">
        <f>Table2[[#This Row],[Sales_Achieved]]*Table2[[#This Row],[Audit_Score]]</f>
        <v>6003.2000000000007</v>
      </c>
      <c r="J155">
        <v>3.2</v>
      </c>
    </row>
    <row r="156" spans="1:11" x14ac:dyDescent="0.3">
      <c r="A156" t="s">
        <v>4829</v>
      </c>
      <c r="B156" t="s">
        <v>2823</v>
      </c>
      <c r="C156" t="s">
        <v>4567</v>
      </c>
      <c r="D156" t="s">
        <v>78</v>
      </c>
      <c r="E156" s="3">
        <v>45779</v>
      </c>
      <c r="F156">
        <v>5</v>
      </c>
      <c r="G156">
        <v>6.9</v>
      </c>
      <c r="H156">
        <v>7991</v>
      </c>
      <c r="I156">
        <f>Table2[[#This Row],[Sales_Achieved]]*Table2[[#This Row],[Audit_Score]]</f>
        <v>23973</v>
      </c>
      <c r="J156">
        <v>3</v>
      </c>
    </row>
    <row r="157" spans="1:11" x14ac:dyDescent="0.3">
      <c r="A157" t="s">
        <v>4830</v>
      </c>
      <c r="B157" t="s">
        <v>2110</v>
      </c>
      <c r="C157" t="s">
        <v>4558</v>
      </c>
      <c r="D157" t="s">
        <v>19</v>
      </c>
      <c r="E157" s="3">
        <v>45648</v>
      </c>
      <c r="F157">
        <v>7</v>
      </c>
      <c r="G157">
        <v>6.2</v>
      </c>
      <c r="H157">
        <v>7145</v>
      </c>
      <c r="I157">
        <f>Table2[[#This Row],[Sales_Achieved]]*Table2[[#This Row],[Audit_Score]]</f>
        <v>22864</v>
      </c>
      <c r="J157">
        <v>3.2</v>
      </c>
    </row>
    <row r="158" spans="1:11" x14ac:dyDescent="0.3">
      <c r="A158" t="s">
        <v>4831</v>
      </c>
      <c r="B158" t="s">
        <v>1018</v>
      </c>
      <c r="C158" t="s">
        <v>4832</v>
      </c>
      <c r="D158" t="s">
        <v>19</v>
      </c>
      <c r="E158" s="3">
        <v>45386</v>
      </c>
      <c r="F158">
        <v>5</v>
      </c>
      <c r="G158">
        <v>6.9</v>
      </c>
      <c r="H158">
        <v>8455</v>
      </c>
      <c r="I158">
        <f>Table2[[#This Row],[Sales_Achieved]]*Table2[[#This Row],[Audit_Score]]</f>
        <v>23674</v>
      </c>
      <c r="J158">
        <v>2.8</v>
      </c>
    </row>
    <row r="159" spans="1:11" x14ac:dyDescent="0.3">
      <c r="A159" t="s">
        <v>4833</v>
      </c>
      <c r="B159" t="s">
        <v>1534</v>
      </c>
      <c r="C159" t="s">
        <v>4834</v>
      </c>
      <c r="D159" t="s">
        <v>78</v>
      </c>
      <c r="E159" s="3">
        <v>45956</v>
      </c>
      <c r="F159">
        <v>4</v>
      </c>
      <c r="G159">
        <v>8</v>
      </c>
      <c r="H159">
        <v>2084</v>
      </c>
      <c r="I159">
        <f>Table2[[#This Row],[Sales_Achieved]]*Table2[[#This Row],[Audit_Score]]</f>
        <v>6877.2</v>
      </c>
      <c r="J159">
        <v>3.3</v>
      </c>
    </row>
    <row r="160" spans="1:11" x14ac:dyDescent="0.3">
      <c r="A160" t="s">
        <v>4835</v>
      </c>
      <c r="B160" t="s">
        <v>1863</v>
      </c>
      <c r="C160" t="s">
        <v>4601</v>
      </c>
      <c r="D160" t="s">
        <v>58</v>
      </c>
      <c r="E160" s="3">
        <v>45923</v>
      </c>
      <c r="F160">
        <v>5</v>
      </c>
      <c r="G160">
        <v>8.6</v>
      </c>
      <c r="H160">
        <v>4830</v>
      </c>
      <c r="I160">
        <f>Table2[[#This Row],[Sales_Achieved]]*Table2[[#This Row],[Audit_Score]]</f>
        <v>15456</v>
      </c>
      <c r="J160">
        <f>VLOOKUP(Field_Sales_Data!B:B,Field_Sales_Data!B:R,17,FALSE)</f>
        <v>3.2</v>
      </c>
    </row>
    <row r="161" spans="1:11" x14ac:dyDescent="0.3">
      <c r="A161" t="s">
        <v>4836</v>
      </c>
      <c r="B161" t="s">
        <v>324</v>
      </c>
      <c r="C161" t="s">
        <v>4837</v>
      </c>
      <c r="D161" t="s">
        <v>45</v>
      </c>
      <c r="E161" s="3">
        <v>45983</v>
      </c>
      <c r="F161">
        <v>2</v>
      </c>
      <c r="G161">
        <v>6.8</v>
      </c>
      <c r="H161">
        <v>438</v>
      </c>
      <c r="I161">
        <f>Table2[[#This Row],[Sales_Achieved]]*Table2[[#This Row],[Audit_Score]]</f>
        <v>1752</v>
      </c>
      <c r="J161">
        <v>4</v>
      </c>
    </row>
    <row r="162" spans="1:11" x14ac:dyDescent="0.3">
      <c r="A162" t="s">
        <v>4838</v>
      </c>
      <c r="B162" t="s">
        <v>2511</v>
      </c>
      <c r="C162" t="s">
        <v>4839</v>
      </c>
      <c r="D162" t="s">
        <v>78</v>
      </c>
      <c r="E162" s="3">
        <v>45540</v>
      </c>
      <c r="F162">
        <v>6</v>
      </c>
      <c r="G162">
        <v>8.5</v>
      </c>
      <c r="H162">
        <v>6787</v>
      </c>
      <c r="I162">
        <f>Table2[[#This Row],[Sales_Achieved]]*Table2[[#This Row],[Audit_Score]]</f>
        <v>13574</v>
      </c>
      <c r="J162">
        <v>2</v>
      </c>
      <c r="K162" t="s">
        <v>4561</v>
      </c>
    </row>
    <row r="163" spans="1:11" x14ac:dyDescent="0.3">
      <c r="A163" t="s">
        <v>4840</v>
      </c>
      <c r="B163" t="s">
        <v>17</v>
      </c>
      <c r="C163" t="s">
        <v>4841</v>
      </c>
      <c r="D163" t="s">
        <v>19</v>
      </c>
      <c r="E163" s="3">
        <v>45558</v>
      </c>
      <c r="F163">
        <v>4</v>
      </c>
      <c r="G163">
        <v>6.5</v>
      </c>
      <c r="H163">
        <v>256</v>
      </c>
      <c r="I163">
        <f>Table2[[#This Row],[Sales_Achieved]]*Table2[[#This Row],[Audit_Score]]</f>
        <v>1024</v>
      </c>
      <c r="J163">
        <v>4</v>
      </c>
      <c r="K163" t="s">
        <v>4561</v>
      </c>
    </row>
    <row r="164" spans="1:11" x14ac:dyDescent="0.3">
      <c r="A164" t="s">
        <v>4842</v>
      </c>
      <c r="B164" t="s">
        <v>51</v>
      </c>
      <c r="C164" t="s">
        <v>4843</v>
      </c>
      <c r="D164" t="s">
        <v>36</v>
      </c>
      <c r="E164" s="3">
        <v>45851</v>
      </c>
      <c r="F164">
        <v>5</v>
      </c>
      <c r="G164">
        <v>4.5</v>
      </c>
      <c r="H164">
        <v>9447</v>
      </c>
      <c r="I164">
        <f>Table2[[#This Row],[Sales_Achieved]]*Table2[[#This Row],[Audit_Score]]</f>
        <v>15115.2</v>
      </c>
      <c r="J164">
        <v>1.6</v>
      </c>
    </row>
    <row r="165" spans="1:11" x14ac:dyDescent="0.3">
      <c r="A165" t="s">
        <v>4844</v>
      </c>
      <c r="B165" t="s">
        <v>2021</v>
      </c>
      <c r="C165" t="s">
        <v>4845</v>
      </c>
      <c r="D165" t="s">
        <v>36</v>
      </c>
      <c r="E165" s="3">
        <v>45960</v>
      </c>
      <c r="F165">
        <v>10</v>
      </c>
      <c r="G165">
        <v>4.8</v>
      </c>
      <c r="H165">
        <v>5196</v>
      </c>
      <c r="I165">
        <f>Table2[[#This Row],[Sales_Achieved]]*Table2[[#This Row],[Audit_Score]]</f>
        <v>15068.4</v>
      </c>
      <c r="J165">
        <v>2.9</v>
      </c>
    </row>
    <row r="166" spans="1:11" x14ac:dyDescent="0.3">
      <c r="A166" t="s">
        <v>4846</v>
      </c>
      <c r="B166" t="s">
        <v>2275</v>
      </c>
      <c r="C166" t="s">
        <v>4741</v>
      </c>
      <c r="D166" t="s">
        <v>45</v>
      </c>
      <c r="E166" s="3">
        <v>45641</v>
      </c>
      <c r="F166">
        <v>9</v>
      </c>
      <c r="G166">
        <v>8.4</v>
      </c>
      <c r="H166">
        <v>4772</v>
      </c>
      <c r="I166">
        <f>Table2[[#This Row],[Sales_Achieved]]*Table2[[#This Row],[Audit_Score]]</f>
        <v>21474</v>
      </c>
      <c r="J166">
        <v>4.5</v>
      </c>
      <c r="K166" t="s">
        <v>4561</v>
      </c>
    </row>
    <row r="167" spans="1:11" x14ac:dyDescent="0.3">
      <c r="A167" t="s">
        <v>4847</v>
      </c>
      <c r="B167" t="s">
        <v>126</v>
      </c>
      <c r="C167" t="s">
        <v>4597</v>
      </c>
      <c r="D167" t="s">
        <v>45</v>
      </c>
      <c r="E167" s="3">
        <v>45917</v>
      </c>
      <c r="F167">
        <v>4</v>
      </c>
      <c r="G167">
        <v>6.3</v>
      </c>
      <c r="H167">
        <v>1889</v>
      </c>
      <c r="I167">
        <f>Table2[[#This Row],[Sales_Achieved]]*Table2[[#This Row],[Audit_Score]]</f>
        <v>8122.7</v>
      </c>
      <c r="J167">
        <v>4.3</v>
      </c>
    </row>
    <row r="168" spans="1:11" x14ac:dyDescent="0.3">
      <c r="A168" t="s">
        <v>4848</v>
      </c>
      <c r="B168" t="s">
        <v>505</v>
      </c>
      <c r="C168" t="s">
        <v>4849</v>
      </c>
      <c r="D168" t="s">
        <v>45</v>
      </c>
      <c r="E168" s="3">
        <v>45477</v>
      </c>
      <c r="F168">
        <v>3</v>
      </c>
      <c r="G168">
        <v>7.2</v>
      </c>
      <c r="H168">
        <v>7296</v>
      </c>
      <c r="I168">
        <f>Table2[[#This Row],[Sales_Achieved]]*Table2[[#This Row],[Audit_Score]]</f>
        <v>8755.1999999999989</v>
      </c>
      <c r="J168">
        <v>1.2</v>
      </c>
    </row>
    <row r="169" spans="1:11" x14ac:dyDescent="0.3">
      <c r="A169" t="s">
        <v>4850</v>
      </c>
      <c r="B169" t="s">
        <v>218</v>
      </c>
      <c r="C169" t="s">
        <v>4851</v>
      </c>
      <c r="D169" t="s">
        <v>45</v>
      </c>
      <c r="E169" s="3">
        <v>45877</v>
      </c>
      <c r="F169">
        <v>6</v>
      </c>
      <c r="G169">
        <v>5.3</v>
      </c>
      <c r="H169">
        <v>1952</v>
      </c>
      <c r="I169">
        <f>Table2[[#This Row],[Sales_Achieved]]*Table2[[#This Row],[Audit_Score]]</f>
        <v>8003.1999999999989</v>
      </c>
      <c r="J169">
        <v>4.0999999999999996</v>
      </c>
    </row>
    <row r="170" spans="1:11" x14ac:dyDescent="0.3">
      <c r="A170" t="s">
        <v>4852</v>
      </c>
      <c r="B170" t="s">
        <v>83</v>
      </c>
      <c r="C170" t="s">
        <v>4853</v>
      </c>
      <c r="D170" t="s">
        <v>19</v>
      </c>
      <c r="E170" s="3">
        <v>45912</v>
      </c>
      <c r="F170">
        <v>6</v>
      </c>
      <c r="G170">
        <v>4.7</v>
      </c>
      <c r="H170">
        <v>1483</v>
      </c>
      <c r="I170">
        <f>Table2[[#This Row],[Sales_Achieved]]*Table2[[#This Row],[Audit_Score]]</f>
        <v>4300.7</v>
      </c>
      <c r="J170">
        <v>2.9</v>
      </c>
    </row>
    <row r="171" spans="1:11" x14ac:dyDescent="0.3">
      <c r="A171" t="s">
        <v>4854</v>
      </c>
      <c r="B171" t="s">
        <v>1907</v>
      </c>
      <c r="C171" t="s">
        <v>4855</v>
      </c>
      <c r="D171" t="s">
        <v>36</v>
      </c>
      <c r="E171" s="3">
        <v>45331</v>
      </c>
      <c r="F171">
        <v>3</v>
      </c>
      <c r="G171">
        <v>9.9</v>
      </c>
      <c r="H171">
        <v>1905</v>
      </c>
      <c r="I171">
        <f>Table2[[#This Row],[Sales_Achieved]]*Table2[[#This Row],[Audit_Score]]</f>
        <v>7620</v>
      </c>
      <c r="J171">
        <v>4</v>
      </c>
    </row>
    <row r="172" spans="1:11" x14ac:dyDescent="0.3">
      <c r="A172" t="s">
        <v>4856</v>
      </c>
      <c r="B172" t="s">
        <v>34</v>
      </c>
      <c r="C172" t="s">
        <v>4857</v>
      </c>
      <c r="D172" t="s">
        <v>78</v>
      </c>
      <c r="E172" s="3">
        <v>45379</v>
      </c>
      <c r="F172">
        <v>4</v>
      </c>
      <c r="G172">
        <v>6.7</v>
      </c>
      <c r="H172">
        <v>7097</v>
      </c>
      <c r="I172">
        <f>Table2[[#This Row],[Sales_Achieved]]*Table2[[#This Row],[Audit_Score]]</f>
        <v>23420.1</v>
      </c>
      <c r="J172">
        <v>3.3</v>
      </c>
    </row>
    <row r="173" spans="1:11" x14ac:dyDescent="0.3">
      <c r="A173" t="s">
        <v>4858</v>
      </c>
      <c r="B173" t="s">
        <v>889</v>
      </c>
      <c r="C173" t="s">
        <v>4859</v>
      </c>
      <c r="D173" t="s">
        <v>45</v>
      </c>
      <c r="E173" s="3">
        <v>45393</v>
      </c>
      <c r="F173">
        <v>7</v>
      </c>
      <c r="G173">
        <v>5</v>
      </c>
      <c r="H173">
        <v>433</v>
      </c>
      <c r="I173">
        <f>Table2[[#This Row],[Sales_Achieved]]*Table2[[#This Row],[Audit_Score]]</f>
        <v>1299</v>
      </c>
      <c r="J173">
        <v>3</v>
      </c>
    </row>
    <row r="174" spans="1:11" x14ac:dyDescent="0.3">
      <c r="A174" t="s">
        <v>4860</v>
      </c>
      <c r="B174" t="s">
        <v>63</v>
      </c>
      <c r="C174" t="s">
        <v>4794</v>
      </c>
      <c r="D174" t="s">
        <v>19</v>
      </c>
      <c r="E174" s="3">
        <v>45475</v>
      </c>
      <c r="F174">
        <v>8</v>
      </c>
      <c r="G174">
        <v>8.6999999999999993</v>
      </c>
      <c r="H174">
        <v>8850</v>
      </c>
      <c r="I174">
        <f>Table2[[#This Row],[Sales_Achieved]]*Table2[[#This Row],[Audit_Score]]</f>
        <v>25665</v>
      </c>
      <c r="J174">
        <v>2.9</v>
      </c>
    </row>
    <row r="175" spans="1:11" x14ac:dyDescent="0.3">
      <c r="A175" t="s">
        <v>4861</v>
      </c>
      <c r="B175" t="s">
        <v>875</v>
      </c>
      <c r="C175" t="s">
        <v>4630</v>
      </c>
      <c r="D175" t="s">
        <v>36</v>
      </c>
      <c r="E175" s="3">
        <v>45823</v>
      </c>
      <c r="F175">
        <v>7</v>
      </c>
      <c r="G175">
        <v>10.4</v>
      </c>
      <c r="H175">
        <v>3048</v>
      </c>
      <c r="I175">
        <f>Table2[[#This Row],[Sales_Achieved]]*Table2[[#This Row],[Audit_Score]]</f>
        <v>14020.8</v>
      </c>
      <c r="J175">
        <v>4.5999999999999996</v>
      </c>
      <c r="K175" t="s">
        <v>4561</v>
      </c>
    </row>
    <row r="176" spans="1:11" x14ac:dyDescent="0.3">
      <c r="A176" t="s">
        <v>4862</v>
      </c>
      <c r="B176" t="s">
        <v>683</v>
      </c>
      <c r="C176" t="s">
        <v>4863</v>
      </c>
      <c r="D176" t="s">
        <v>45</v>
      </c>
      <c r="E176" s="3">
        <v>45316</v>
      </c>
      <c r="F176">
        <v>5</v>
      </c>
      <c r="G176">
        <v>7.4</v>
      </c>
      <c r="H176">
        <v>7901</v>
      </c>
      <c r="I176">
        <f>Table2[[#This Row],[Sales_Achieved]]*Table2[[#This Row],[Audit_Score]]</f>
        <v>29233.7</v>
      </c>
      <c r="J176">
        <v>3.7</v>
      </c>
    </row>
    <row r="177" spans="1:11" x14ac:dyDescent="0.3">
      <c r="A177" t="s">
        <v>4864</v>
      </c>
      <c r="B177" t="s">
        <v>884</v>
      </c>
      <c r="C177" t="s">
        <v>4865</v>
      </c>
      <c r="D177" t="s">
        <v>36</v>
      </c>
      <c r="E177" s="3">
        <v>45358</v>
      </c>
      <c r="F177">
        <v>8</v>
      </c>
      <c r="G177">
        <v>5.3</v>
      </c>
      <c r="H177">
        <v>5924</v>
      </c>
      <c r="I177">
        <f>Table2[[#This Row],[Sales_Achieved]]*Table2[[#This Row],[Audit_Score]]</f>
        <v>15994.800000000001</v>
      </c>
      <c r="J177">
        <f>VLOOKUP(Field_Sales_Data!B:B,Field_Sales_Data!B:R,17,FALSE)</f>
        <v>2.7</v>
      </c>
    </row>
    <row r="178" spans="1:11" x14ac:dyDescent="0.3">
      <c r="A178" t="s">
        <v>4866</v>
      </c>
      <c r="B178" t="s">
        <v>1849</v>
      </c>
      <c r="C178" t="s">
        <v>4867</v>
      </c>
      <c r="D178" t="s">
        <v>36</v>
      </c>
      <c r="E178" s="3">
        <v>45662</v>
      </c>
      <c r="F178">
        <v>5</v>
      </c>
      <c r="G178">
        <v>10.8</v>
      </c>
      <c r="H178">
        <v>10765</v>
      </c>
      <c r="I178">
        <f>Table2[[#This Row],[Sales_Achieved]]*Table2[[#This Row],[Audit_Score]]</f>
        <v>19377</v>
      </c>
      <c r="J178">
        <v>1.8</v>
      </c>
      <c r="K178" t="s">
        <v>4561</v>
      </c>
    </row>
    <row r="179" spans="1:11" x14ac:dyDescent="0.3">
      <c r="A179" t="s">
        <v>4868</v>
      </c>
      <c r="B179" t="s">
        <v>305</v>
      </c>
      <c r="C179" t="s">
        <v>4750</v>
      </c>
      <c r="D179" t="s">
        <v>58</v>
      </c>
      <c r="E179" s="3">
        <v>45658</v>
      </c>
      <c r="F179">
        <v>6</v>
      </c>
      <c r="G179">
        <v>7.9</v>
      </c>
      <c r="H179">
        <v>6608</v>
      </c>
      <c r="I179">
        <f>Table2[[#This Row],[Sales_Achieved]]*Table2[[#This Row],[Audit_Score]]</f>
        <v>9251.1999999999989</v>
      </c>
      <c r="J179">
        <v>1.4</v>
      </c>
    </row>
    <row r="180" spans="1:11" x14ac:dyDescent="0.3">
      <c r="A180" t="s">
        <v>4869</v>
      </c>
      <c r="B180" t="s">
        <v>1719</v>
      </c>
      <c r="C180" t="s">
        <v>4870</v>
      </c>
      <c r="D180" t="s">
        <v>78</v>
      </c>
      <c r="E180" s="3">
        <v>45873</v>
      </c>
      <c r="F180">
        <v>4</v>
      </c>
      <c r="G180">
        <v>12</v>
      </c>
      <c r="H180">
        <v>4997</v>
      </c>
      <c r="I180">
        <f>Table2[[#This Row],[Sales_Achieved]]*Table2[[#This Row],[Audit_Score]]</f>
        <v>9494.2999999999993</v>
      </c>
      <c r="J180">
        <v>1.9</v>
      </c>
    </row>
    <row r="181" spans="1:11" x14ac:dyDescent="0.3">
      <c r="A181" t="s">
        <v>4871</v>
      </c>
      <c r="B181" t="s">
        <v>1855</v>
      </c>
      <c r="C181" t="s">
        <v>4872</v>
      </c>
      <c r="D181" t="s">
        <v>45</v>
      </c>
      <c r="E181" s="3">
        <v>45665</v>
      </c>
      <c r="F181">
        <v>7</v>
      </c>
      <c r="G181">
        <v>10.3</v>
      </c>
      <c r="H181">
        <v>4225</v>
      </c>
      <c r="I181">
        <f>Table2[[#This Row],[Sales_Achieved]]*Table2[[#This Row],[Audit_Score]]</f>
        <v>13942.5</v>
      </c>
      <c r="J181">
        <v>3.3</v>
      </c>
    </row>
    <row r="182" spans="1:11" x14ac:dyDescent="0.3">
      <c r="A182" t="s">
        <v>4873</v>
      </c>
      <c r="B182" t="s">
        <v>2823</v>
      </c>
      <c r="C182" t="s">
        <v>4567</v>
      </c>
      <c r="D182" t="s">
        <v>78</v>
      </c>
      <c r="E182" s="3">
        <v>45403</v>
      </c>
      <c r="F182">
        <v>3</v>
      </c>
      <c r="G182">
        <v>5</v>
      </c>
      <c r="H182">
        <v>2371</v>
      </c>
      <c r="I182">
        <f>Table2[[#This Row],[Sales_Achieved]]*Table2[[#This Row],[Audit_Score]]</f>
        <v>5453.2999999999993</v>
      </c>
      <c r="J182">
        <v>2.2999999999999998</v>
      </c>
    </row>
    <row r="183" spans="1:11" x14ac:dyDescent="0.3">
      <c r="A183" t="s">
        <v>4874</v>
      </c>
      <c r="B183" t="s">
        <v>2333</v>
      </c>
      <c r="C183" t="s">
        <v>4801</v>
      </c>
      <c r="D183" t="s">
        <v>36</v>
      </c>
      <c r="E183" s="3">
        <v>45833</v>
      </c>
      <c r="F183">
        <v>8</v>
      </c>
      <c r="G183">
        <v>8.5</v>
      </c>
      <c r="H183">
        <v>3631</v>
      </c>
      <c r="I183">
        <f>Table2[[#This Row],[Sales_Achieved]]*Table2[[#This Row],[Audit_Score]]</f>
        <v>13797.8</v>
      </c>
      <c r="J183">
        <v>3.8</v>
      </c>
    </row>
    <row r="184" spans="1:11" x14ac:dyDescent="0.3">
      <c r="A184" t="s">
        <v>4875</v>
      </c>
      <c r="B184" t="s">
        <v>1094</v>
      </c>
      <c r="C184" t="s">
        <v>4876</v>
      </c>
      <c r="D184" t="s">
        <v>36</v>
      </c>
      <c r="E184" s="3">
        <v>45392</v>
      </c>
      <c r="F184">
        <v>5</v>
      </c>
      <c r="G184">
        <v>6.9</v>
      </c>
      <c r="H184">
        <v>10772</v>
      </c>
      <c r="I184">
        <f>Table2[[#This Row],[Sales_Achieved]]*Table2[[#This Row],[Audit_Score]]</f>
        <v>38779.200000000004</v>
      </c>
      <c r="J184">
        <v>3.6</v>
      </c>
    </row>
    <row r="185" spans="1:11" x14ac:dyDescent="0.3">
      <c r="A185" t="s">
        <v>4877</v>
      </c>
      <c r="B185" t="s">
        <v>1556</v>
      </c>
      <c r="C185" t="s">
        <v>4878</v>
      </c>
      <c r="D185" t="s">
        <v>45</v>
      </c>
      <c r="E185" s="3">
        <v>45899</v>
      </c>
      <c r="F185">
        <v>3</v>
      </c>
      <c r="G185">
        <v>5</v>
      </c>
      <c r="H185">
        <v>5385</v>
      </c>
      <c r="I185">
        <f>Table2[[#This Row],[Sales_Achieved]]*Table2[[#This Row],[Audit_Score]]</f>
        <v>14539.500000000002</v>
      </c>
      <c r="J185">
        <v>2.7</v>
      </c>
    </row>
    <row r="186" spans="1:11" x14ac:dyDescent="0.3">
      <c r="A186" t="s">
        <v>4879</v>
      </c>
      <c r="B186" t="s">
        <v>617</v>
      </c>
      <c r="C186" t="s">
        <v>4880</v>
      </c>
      <c r="D186" t="s">
        <v>19</v>
      </c>
      <c r="E186" s="3">
        <v>45894</v>
      </c>
      <c r="F186">
        <v>6</v>
      </c>
      <c r="G186">
        <v>7.4</v>
      </c>
      <c r="H186">
        <v>9798</v>
      </c>
      <c r="I186">
        <f>Table2[[#This Row],[Sales_Achieved]]*Table2[[#This Row],[Audit_Score]]</f>
        <v>23515.200000000001</v>
      </c>
      <c r="J186">
        <v>2.4</v>
      </c>
    </row>
    <row r="187" spans="1:11" x14ac:dyDescent="0.3">
      <c r="A187" t="s">
        <v>4881</v>
      </c>
      <c r="B187" t="s">
        <v>1094</v>
      </c>
      <c r="C187" t="s">
        <v>4876</v>
      </c>
      <c r="D187" t="s">
        <v>58</v>
      </c>
      <c r="E187" s="3">
        <v>45976</v>
      </c>
      <c r="F187">
        <v>2</v>
      </c>
      <c r="G187">
        <v>7.4</v>
      </c>
      <c r="H187">
        <v>4218</v>
      </c>
      <c r="I187">
        <f>Table2[[#This Row],[Sales_Achieved]]*Table2[[#This Row],[Audit_Score]]</f>
        <v>16028.4</v>
      </c>
      <c r="J187">
        <v>3.8</v>
      </c>
    </row>
    <row r="188" spans="1:11" x14ac:dyDescent="0.3">
      <c r="A188" t="s">
        <v>4882</v>
      </c>
      <c r="B188" t="s">
        <v>1876</v>
      </c>
      <c r="C188" t="s">
        <v>4883</v>
      </c>
      <c r="D188" t="s">
        <v>58</v>
      </c>
      <c r="E188" s="3">
        <v>45430</v>
      </c>
      <c r="F188">
        <v>4</v>
      </c>
      <c r="G188">
        <v>8.3000000000000007</v>
      </c>
      <c r="H188">
        <v>682</v>
      </c>
      <c r="I188">
        <f>Table2[[#This Row],[Sales_Achieved]]*Table2[[#This Row],[Audit_Score]]</f>
        <v>3273.6</v>
      </c>
      <c r="J188">
        <v>4.8</v>
      </c>
    </row>
    <row r="189" spans="1:11" x14ac:dyDescent="0.3">
      <c r="A189" t="s">
        <v>4884</v>
      </c>
      <c r="B189" t="s">
        <v>1863</v>
      </c>
      <c r="C189" t="s">
        <v>4601</v>
      </c>
      <c r="D189" t="s">
        <v>45</v>
      </c>
      <c r="E189" s="3">
        <v>45816</v>
      </c>
      <c r="F189">
        <v>5</v>
      </c>
      <c r="G189">
        <v>7.8</v>
      </c>
      <c r="H189">
        <v>8289</v>
      </c>
      <c r="I189">
        <f>Table2[[#This Row],[Sales_Achieved]]*Table2[[#This Row],[Audit_Score]]</f>
        <v>24038.1</v>
      </c>
      <c r="J189">
        <v>2.9</v>
      </c>
    </row>
    <row r="190" spans="1:11" x14ac:dyDescent="0.3">
      <c r="A190" t="s">
        <v>4885</v>
      </c>
      <c r="B190" t="s">
        <v>1242</v>
      </c>
      <c r="C190" t="s">
        <v>4784</v>
      </c>
      <c r="D190" t="s">
        <v>36</v>
      </c>
      <c r="E190" s="3">
        <v>45384</v>
      </c>
      <c r="F190">
        <v>4</v>
      </c>
      <c r="G190">
        <v>5.2</v>
      </c>
      <c r="H190">
        <v>1293</v>
      </c>
      <c r="I190">
        <f>Table2[[#This Row],[Sales_Achieved]]*Table2[[#This Row],[Audit_Score]]</f>
        <v>2327.4</v>
      </c>
      <c r="J190">
        <v>1.8</v>
      </c>
    </row>
    <row r="191" spans="1:11" x14ac:dyDescent="0.3">
      <c r="A191" t="s">
        <v>4886</v>
      </c>
      <c r="B191" t="s">
        <v>1605</v>
      </c>
      <c r="C191" t="s">
        <v>4887</v>
      </c>
      <c r="D191" t="s">
        <v>45</v>
      </c>
      <c r="E191" s="3">
        <v>45734</v>
      </c>
      <c r="F191">
        <v>5</v>
      </c>
      <c r="G191">
        <v>5.6</v>
      </c>
      <c r="H191">
        <v>6104</v>
      </c>
      <c r="I191">
        <f>Table2[[#This Row],[Sales_Achieved]]*Table2[[#This Row],[Audit_Score]]</f>
        <v>18922.400000000001</v>
      </c>
      <c r="J191">
        <v>3.1</v>
      </c>
    </row>
    <row r="192" spans="1:11" x14ac:dyDescent="0.3">
      <c r="A192" t="s">
        <v>4888</v>
      </c>
      <c r="B192" t="s">
        <v>2095</v>
      </c>
      <c r="C192" t="s">
        <v>4889</v>
      </c>
      <c r="D192" t="s">
        <v>36</v>
      </c>
      <c r="E192" s="3">
        <v>45414</v>
      </c>
      <c r="F192">
        <v>7</v>
      </c>
      <c r="G192">
        <v>6.2</v>
      </c>
      <c r="H192">
        <v>3139</v>
      </c>
      <c r="I192">
        <f>Table2[[#This Row],[Sales_Achieved]]*Table2[[#This Row],[Audit_Score]]</f>
        <v>7533.5999999999995</v>
      </c>
      <c r="J192">
        <v>2.4</v>
      </c>
      <c r="K192" t="s">
        <v>4561</v>
      </c>
    </row>
    <row r="193" spans="1:11" x14ac:dyDescent="0.3">
      <c r="A193" t="s">
        <v>4890</v>
      </c>
      <c r="B193" t="s">
        <v>1547</v>
      </c>
      <c r="C193" t="s">
        <v>4891</v>
      </c>
      <c r="D193" t="s">
        <v>78</v>
      </c>
      <c r="E193" s="3">
        <v>45564</v>
      </c>
      <c r="F193">
        <v>6</v>
      </c>
      <c r="G193">
        <v>11.3</v>
      </c>
      <c r="H193">
        <v>3108</v>
      </c>
      <c r="I193">
        <f>Table2[[#This Row],[Sales_Achieved]]*Table2[[#This Row],[Audit_Score]]</f>
        <v>13675.2</v>
      </c>
      <c r="J193">
        <v>4.4000000000000004</v>
      </c>
    </row>
    <row r="194" spans="1:11" x14ac:dyDescent="0.3">
      <c r="A194" t="s">
        <v>4892</v>
      </c>
      <c r="B194" t="s">
        <v>522</v>
      </c>
      <c r="C194" t="s">
        <v>4893</v>
      </c>
      <c r="D194" t="s">
        <v>19</v>
      </c>
      <c r="E194" s="3">
        <v>45975</v>
      </c>
      <c r="F194">
        <v>3</v>
      </c>
      <c r="G194">
        <v>5.5</v>
      </c>
      <c r="H194">
        <v>5616</v>
      </c>
      <c r="I194">
        <f>Table2[[#This Row],[Sales_Achieved]]*Table2[[#This Row],[Audit_Score]]</f>
        <v>16848</v>
      </c>
      <c r="J194">
        <v>3</v>
      </c>
    </row>
    <row r="195" spans="1:11" x14ac:dyDescent="0.3">
      <c r="A195" t="s">
        <v>4894</v>
      </c>
      <c r="B195" t="s">
        <v>632</v>
      </c>
      <c r="C195" t="s">
        <v>4583</v>
      </c>
      <c r="D195" t="s">
        <v>19</v>
      </c>
      <c r="E195" s="3">
        <v>45429</v>
      </c>
      <c r="F195">
        <v>6</v>
      </c>
      <c r="G195">
        <v>8.5</v>
      </c>
      <c r="H195">
        <v>10708</v>
      </c>
      <c r="I195">
        <f>Table2[[#This Row],[Sales_Achieved]]*Table2[[#This Row],[Audit_Score]]</f>
        <v>21416</v>
      </c>
      <c r="J195">
        <v>2</v>
      </c>
    </row>
    <row r="196" spans="1:11" x14ac:dyDescent="0.3">
      <c r="A196" t="s">
        <v>4895</v>
      </c>
      <c r="B196" t="s">
        <v>1103</v>
      </c>
      <c r="C196" t="s">
        <v>4896</v>
      </c>
      <c r="D196" t="s">
        <v>36</v>
      </c>
      <c r="E196" s="3">
        <v>45366</v>
      </c>
      <c r="F196">
        <v>5</v>
      </c>
      <c r="G196">
        <v>9.6999999999999993</v>
      </c>
      <c r="H196">
        <v>5844</v>
      </c>
      <c r="I196">
        <f>Table2[[#This Row],[Sales_Achieved]]*Table2[[#This Row],[Audit_Score]]</f>
        <v>18700.8</v>
      </c>
      <c r="J196">
        <v>3.2</v>
      </c>
    </row>
    <row r="197" spans="1:11" x14ac:dyDescent="0.3">
      <c r="A197" t="s">
        <v>4897</v>
      </c>
      <c r="B197" t="s">
        <v>2062</v>
      </c>
      <c r="C197" t="s">
        <v>4624</v>
      </c>
      <c r="D197" t="s">
        <v>58</v>
      </c>
      <c r="E197" s="3">
        <v>45572</v>
      </c>
      <c r="F197">
        <v>7</v>
      </c>
      <c r="G197">
        <v>7.8</v>
      </c>
      <c r="H197">
        <v>2831</v>
      </c>
      <c r="I197">
        <f>Table2[[#This Row],[Sales_Achieved]]*Table2[[#This Row],[Audit_Score]]</f>
        <v>2831</v>
      </c>
      <c r="J197">
        <v>1</v>
      </c>
    </row>
    <row r="198" spans="1:11" x14ac:dyDescent="0.3">
      <c r="A198" t="s">
        <v>4898</v>
      </c>
      <c r="B198" t="s">
        <v>1018</v>
      </c>
      <c r="C198" t="s">
        <v>4832</v>
      </c>
      <c r="D198" t="s">
        <v>58</v>
      </c>
      <c r="E198" s="3">
        <v>45576</v>
      </c>
      <c r="F198">
        <v>4</v>
      </c>
      <c r="G198">
        <v>8.1</v>
      </c>
      <c r="H198">
        <v>6831</v>
      </c>
      <c r="I198">
        <f>Table2[[#This Row],[Sales_Achieved]]*Table2[[#This Row],[Audit_Score]]</f>
        <v>33471.9</v>
      </c>
      <c r="J198">
        <v>4.9000000000000004</v>
      </c>
    </row>
    <row r="199" spans="1:11" x14ac:dyDescent="0.3">
      <c r="A199" t="s">
        <v>4899</v>
      </c>
      <c r="B199" t="s">
        <v>1605</v>
      </c>
      <c r="C199" t="s">
        <v>4887</v>
      </c>
      <c r="D199" t="s">
        <v>45</v>
      </c>
      <c r="E199" s="3">
        <v>45667</v>
      </c>
      <c r="F199">
        <v>4</v>
      </c>
      <c r="G199">
        <v>8.5</v>
      </c>
      <c r="H199">
        <v>276</v>
      </c>
      <c r="I199">
        <f>Table2[[#This Row],[Sales_Achieved]]*Table2[[#This Row],[Audit_Score]]</f>
        <v>1242</v>
      </c>
      <c r="J199">
        <f>VLOOKUP(Field_Sales_Data!B:B,Field_Sales_Data!B:R,17,FALSE)</f>
        <v>4.5</v>
      </c>
    </row>
    <row r="200" spans="1:11" x14ac:dyDescent="0.3">
      <c r="A200" t="s">
        <v>4900</v>
      </c>
      <c r="B200" t="s">
        <v>445</v>
      </c>
      <c r="C200" t="s">
        <v>4901</v>
      </c>
      <c r="D200" t="s">
        <v>36</v>
      </c>
      <c r="E200" s="3">
        <v>45552</v>
      </c>
      <c r="F200">
        <v>7</v>
      </c>
      <c r="G200">
        <v>6.3</v>
      </c>
      <c r="H200">
        <v>8957</v>
      </c>
      <c r="I200">
        <f>Table2[[#This Row],[Sales_Achieved]]*Table2[[#This Row],[Audit_Score]]</f>
        <v>27766.7</v>
      </c>
      <c r="J200">
        <v>3.1</v>
      </c>
    </row>
    <row r="201" spans="1:11" x14ac:dyDescent="0.3">
      <c r="A201" t="s">
        <v>4902</v>
      </c>
      <c r="B201" t="s">
        <v>2100</v>
      </c>
      <c r="C201" t="s">
        <v>4626</v>
      </c>
      <c r="D201" t="s">
        <v>58</v>
      </c>
      <c r="E201" s="3">
        <v>45948</v>
      </c>
      <c r="F201">
        <v>2</v>
      </c>
      <c r="G201">
        <v>5.3</v>
      </c>
      <c r="H201">
        <v>4075</v>
      </c>
      <c r="I201">
        <f>Table2[[#This Row],[Sales_Achieved]]*Table2[[#This Row],[Audit_Score]]</f>
        <v>20375</v>
      </c>
      <c r="J201">
        <v>5</v>
      </c>
    </row>
    <row r="202" spans="1:11" x14ac:dyDescent="0.3">
      <c r="A202" t="s">
        <v>4903</v>
      </c>
      <c r="B202" t="s">
        <v>1245</v>
      </c>
      <c r="C202" t="s">
        <v>4904</v>
      </c>
      <c r="D202" t="s">
        <v>19</v>
      </c>
      <c r="E202" s="3">
        <v>45830</v>
      </c>
      <c r="F202">
        <v>6</v>
      </c>
      <c r="G202">
        <v>7.1</v>
      </c>
      <c r="H202">
        <v>1567</v>
      </c>
      <c r="I202">
        <f>Table2[[#This Row],[Sales_Achieved]]*Table2[[#This Row],[Audit_Score]]</f>
        <v>7835</v>
      </c>
      <c r="J202">
        <v>5</v>
      </c>
    </row>
    <row r="203" spans="1:11" x14ac:dyDescent="0.3">
      <c r="A203" t="s">
        <v>4905</v>
      </c>
      <c r="B203" t="s">
        <v>522</v>
      </c>
      <c r="C203" t="s">
        <v>4893</v>
      </c>
      <c r="D203" t="s">
        <v>45</v>
      </c>
      <c r="E203" s="3">
        <v>45689</v>
      </c>
      <c r="F203">
        <v>7</v>
      </c>
      <c r="G203">
        <v>4.7</v>
      </c>
      <c r="H203">
        <v>3354</v>
      </c>
      <c r="I203">
        <f>Table2[[#This Row],[Sales_Achieved]]*Table2[[#This Row],[Audit_Score]]</f>
        <v>13080.6</v>
      </c>
      <c r="J203">
        <v>3.9</v>
      </c>
    </row>
    <row r="204" spans="1:11" x14ac:dyDescent="0.3">
      <c r="A204" t="s">
        <v>4906</v>
      </c>
      <c r="B204" t="s">
        <v>945</v>
      </c>
      <c r="C204" t="s">
        <v>4907</v>
      </c>
      <c r="D204" t="s">
        <v>45</v>
      </c>
      <c r="E204" s="3">
        <v>45776</v>
      </c>
      <c r="F204">
        <v>2</v>
      </c>
      <c r="G204">
        <v>4.9000000000000004</v>
      </c>
      <c r="H204">
        <v>7411</v>
      </c>
      <c r="I204">
        <f>Table2[[#This Row],[Sales_Achieved]]*Table2[[#This Row],[Audit_Score]]</f>
        <v>32608.400000000001</v>
      </c>
      <c r="J204">
        <v>4.4000000000000004</v>
      </c>
    </row>
    <row r="205" spans="1:11" x14ac:dyDescent="0.3">
      <c r="A205" t="s">
        <v>4908</v>
      </c>
      <c r="B205" t="s">
        <v>407</v>
      </c>
      <c r="C205" t="s">
        <v>4909</v>
      </c>
      <c r="D205" t="s">
        <v>19</v>
      </c>
      <c r="E205" s="3">
        <v>45909</v>
      </c>
      <c r="F205">
        <v>7</v>
      </c>
      <c r="G205">
        <v>7.3</v>
      </c>
      <c r="H205">
        <v>6426</v>
      </c>
      <c r="I205">
        <f>Table2[[#This Row],[Sales_Achieved]]*Table2[[#This Row],[Audit_Score]]</f>
        <v>23776.2</v>
      </c>
      <c r="J205">
        <v>3.7</v>
      </c>
    </row>
    <row r="206" spans="1:11" x14ac:dyDescent="0.3">
      <c r="A206" t="s">
        <v>4910</v>
      </c>
      <c r="B206" t="s">
        <v>459</v>
      </c>
      <c r="C206" t="s">
        <v>4911</v>
      </c>
      <c r="D206" t="s">
        <v>78</v>
      </c>
      <c r="E206" s="3">
        <v>45466</v>
      </c>
      <c r="F206">
        <v>6</v>
      </c>
      <c r="G206">
        <v>7.1</v>
      </c>
      <c r="H206">
        <v>1839</v>
      </c>
      <c r="I206">
        <f>Table2[[#This Row],[Sales_Achieved]]*Table2[[#This Row],[Audit_Score]]</f>
        <v>6436.5</v>
      </c>
      <c r="J206">
        <v>3.5</v>
      </c>
    </row>
    <row r="207" spans="1:11" x14ac:dyDescent="0.3">
      <c r="A207" t="s">
        <v>4912</v>
      </c>
      <c r="B207" t="s">
        <v>3194</v>
      </c>
      <c r="C207" t="s">
        <v>4913</v>
      </c>
      <c r="D207" t="s">
        <v>58</v>
      </c>
      <c r="E207" s="3">
        <v>45470</v>
      </c>
      <c r="F207">
        <v>7</v>
      </c>
      <c r="G207">
        <v>5.3</v>
      </c>
      <c r="H207">
        <v>3026</v>
      </c>
      <c r="I207">
        <f>Table2[[#This Row],[Sales_Achieved]]*Table2[[#This Row],[Audit_Score]]</f>
        <v>14524.8</v>
      </c>
      <c r="J207">
        <f>VLOOKUP(Field_Sales_Data!B:B,Field_Sales_Data!B:R,17,FALSE)</f>
        <v>4.8</v>
      </c>
    </row>
    <row r="208" spans="1:11" x14ac:dyDescent="0.3">
      <c r="A208" t="s">
        <v>4914</v>
      </c>
      <c r="B208" t="s">
        <v>2084</v>
      </c>
      <c r="C208" t="s">
        <v>4915</v>
      </c>
      <c r="D208" t="s">
        <v>58</v>
      </c>
      <c r="E208" s="3">
        <v>45753</v>
      </c>
      <c r="F208">
        <v>2</v>
      </c>
      <c r="G208">
        <v>8.4</v>
      </c>
      <c r="H208">
        <v>10868</v>
      </c>
      <c r="I208">
        <f>Table2[[#This Row],[Sales_Achieved]]*Table2[[#This Row],[Audit_Score]]</f>
        <v>52166.400000000001</v>
      </c>
      <c r="J208">
        <v>4.8</v>
      </c>
      <c r="K208" t="s">
        <v>4561</v>
      </c>
    </row>
    <row r="209" spans="1:11" x14ac:dyDescent="0.3">
      <c r="A209" t="s">
        <v>4916</v>
      </c>
      <c r="B209" t="s">
        <v>242</v>
      </c>
      <c r="C209" t="s">
        <v>4917</v>
      </c>
      <c r="D209" t="s">
        <v>36</v>
      </c>
      <c r="E209" s="3">
        <v>45782</v>
      </c>
      <c r="F209">
        <v>2</v>
      </c>
      <c r="G209">
        <v>6</v>
      </c>
      <c r="H209">
        <v>2178</v>
      </c>
      <c r="I209">
        <f>Table2[[#This Row],[Sales_Achieved]]*Table2[[#This Row],[Audit_Score]]</f>
        <v>7405.2</v>
      </c>
      <c r="J209">
        <f>VLOOKUP(Field_Sales_Data!B:B,Field_Sales_Data!B:R,17,FALSE)</f>
        <v>3.4</v>
      </c>
    </row>
    <row r="210" spans="1:11" x14ac:dyDescent="0.3">
      <c r="A210" t="s">
        <v>4918</v>
      </c>
      <c r="B210" t="s">
        <v>792</v>
      </c>
      <c r="C210" t="s">
        <v>4760</v>
      </c>
      <c r="D210" t="s">
        <v>45</v>
      </c>
      <c r="E210" s="3">
        <v>45571</v>
      </c>
      <c r="F210">
        <v>5</v>
      </c>
      <c r="G210">
        <v>5.9</v>
      </c>
      <c r="H210">
        <v>6868</v>
      </c>
      <c r="I210">
        <f>Table2[[#This Row],[Sales_Achieved]]*Table2[[#This Row],[Audit_Score]]</f>
        <v>32966.400000000001</v>
      </c>
      <c r="J210">
        <v>4.8</v>
      </c>
    </row>
    <row r="211" spans="1:11" x14ac:dyDescent="0.3">
      <c r="A211" t="s">
        <v>4919</v>
      </c>
      <c r="B211" t="s">
        <v>1213</v>
      </c>
      <c r="C211" t="s">
        <v>4920</v>
      </c>
      <c r="D211" t="s">
        <v>45</v>
      </c>
      <c r="E211" s="3">
        <v>45608</v>
      </c>
      <c r="F211">
        <v>6</v>
      </c>
      <c r="G211">
        <v>5.0999999999999996</v>
      </c>
      <c r="H211">
        <v>4727</v>
      </c>
      <c r="I211">
        <f>Table2[[#This Row],[Sales_Achieved]]*Table2[[#This Row],[Audit_Score]]</f>
        <v>23162.300000000003</v>
      </c>
      <c r="J211">
        <v>4.9000000000000004</v>
      </c>
    </row>
    <row r="212" spans="1:11" x14ac:dyDescent="0.3">
      <c r="A212" t="s">
        <v>4921</v>
      </c>
      <c r="B212" t="s">
        <v>974</v>
      </c>
      <c r="C212" t="s">
        <v>4922</v>
      </c>
      <c r="D212" t="s">
        <v>45</v>
      </c>
      <c r="E212" s="3">
        <v>45836</v>
      </c>
      <c r="F212">
        <v>3</v>
      </c>
      <c r="G212">
        <v>4.5</v>
      </c>
      <c r="H212">
        <v>6627</v>
      </c>
      <c r="I212">
        <f>Table2[[#This Row],[Sales_Achieved]]*Table2[[#This Row],[Audit_Score]]</f>
        <v>19218.3</v>
      </c>
      <c r="J212">
        <v>2.9</v>
      </c>
    </row>
    <row r="213" spans="1:11" x14ac:dyDescent="0.3">
      <c r="A213" t="s">
        <v>4923</v>
      </c>
      <c r="B213" t="s">
        <v>17</v>
      </c>
      <c r="C213" t="s">
        <v>4841</v>
      </c>
      <c r="D213" t="s">
        <v>36</v>
      </c>
      <c r="E213" s="3">
        <v>45293</v>
      </c>
      <c r="F213">
        <v>4</v>
      </c>
      <c r="G213">
        <v>9.5</v>
      </c>
      <c r="H213">
        <v>2019</v>
      </c>
      <c r="I213">
        <f>Table2[[#This Row],[Sales_Achieved]]*Table2[[#This Row],[Audit_Score]]</f>
        <v>9489.3000000000011</v>
      </c>
      <c r="J213">
        <v>4.7</v>
      </c>
    </row>
    <row r="214" spans="1:11" x14ac:dyDescent="0.3">
      <c r="A214" t="s">
        <v>4924</v>
      </c>
      <c r="B214" t="s">
        <v>2823</v>
      </c>
      <c r="C214" t="s">
        <v>4567</v>
      </c>
      <c r="D214" t="s">
        <v>45</v>
      </c>
      <c r="E214" s="3">
        <v>45684</v>
      </c>
      <c r="F214">
        <v>7</v>
      </c>
      <c r="G214">
        <v>8.6999999999999993</v>
      </c>
      <c r="H214">
        <v>6267</v>
      </c>
      <c r="I214">
        <f>Table2[[#This Row],[Sales_Achieved]]*Table2[[#This Row],[Audit_Score]]</f>
        <v>25694.699999999997</v>
      </c>
      <c r="J214">
        <v>4.0999999999999996</v>
      </c>
      <c r="K214" t="s">
        <v>4561</v>
      </c>
    </row>
    <row r="215" spans="1:11" x14ac:dyDescent="0.3">
      <c r="A215" t="s">
        <v>4925</v>
      </c>
      <c r="B215" t="s">
        <v>2110</v>
      </c>
      <c r="C215" t="s">
        <v>4558</v>
      </c>
      <c r="D215" t="s">
        <v>78</v>
      </c>
      <c r="E215" s="3">
        <v>45440</v>
      </c>
      <c r="F215">
        <v>6</v>
      </c>
      <c r="G215">
        <v>8.8000000000000007</v>
      </c>
      <c r="H215">
        <v>4799</v>
      </c>
      <c r="I215">
        <f>Table2[[#This Row],[Sales_Achieved]]*Table2[[#This Row],[Audit_Score]]</f>
        <v>17276.400000000001</v>
      </c>
      <c r="J215">
        <v>3.6</v>
      </c>
    </row>
    <row r="216" spans="1:11" x14ac:dyDescent="0.3">
      <c r="A216" t="s">
        <v>4926</v>
      </c>
      <c r="B216" t="s">
        <v>96</v>
      </c>
      <c r="C216" t="s">
        <v>4685</v>
      </c>
      <c r="D216" t="s">
        <v>78</v>
      </c>
      <c r="E216" s="3">
        <v>45364</v>
      </c>
      <c r="F216">
        <v>2</v>
      </c>
      <c r="G216">
        <v>8.1999999999999993</v>
      </c>
      <c r="H216">
        <v>6772</v>
      </c>
      <c r="I216">
        <f>Table2[[#This Row],[Sales_Achieved]]*Table2[[#This Row],[Audit_Score]]</f>
        <v>28442.400000000001</v>
      </c>
      <c r="J216">
        <v>4.2</v>
      </c>
    </row>
    <row r="217" spans="1:11" x14ac:dyDescent="0.3">
      <c r="A217" t="s">
        <v>4927</v>
      </c>
      <c r="B217" t="s">
        <v>2021</v>
      </c>
      <c r="C217" t="s">
        <v>4845</v>
      </c>
      <c r="D217" t="s">
        <v>19</v>
      </c>
      <c r="E217" s="3">
        <v>45468</v>
      </c>
      <c r="F217">
        <v>7</v>
      </c>
      <c r="G217">
        <v>7.6</v>
      </c>
      <c r="H217">
        <v>4570</v>
      </c>
      <c r="I217">
        <f>Table2[[#This Row],[Sales_Achieved]]*Table2[[#This Row],[Audit_Score]]</f>
        <v>17823</v>
      </c>
      <c r="J217">
        <v>3.9</v>
      </c>
    </row>
    <row r="218" spans="1:11" x14ac:dyDescent="0.3">
      <c r="A218" t="s">
        <v>4928</v>
      </c>
      <c r="B218" t="s">
        <v>726</v>
      </c>
      <c r="C218" t="s">
        <v>4822</v>
      </c>
      <c r="D218" t="s">
        <v>19</v>
      </c>
      <c r="E218" s="3">
        <v>45530</v>
      </c>
      <c r="F218">
        <v>10</v>
      </c>
      <c r="G218">
        <v>5.4</v>
      </c>
      <c r="H218">
        <v>7942</v>
      </c>
      <c r="I218">
        <f>Table2[[#This Row],[Sales_Achieved]]*Table2[[#This Row],[Audit_Score]]</f>
        <v>25414.400000000001</v>
      </c>
      <c r="J218">
        <v>3.2</v>
      </c>
    </row>
    <row r="219" spans="1:11" x14ac:dyDescent="0.3">
      <c r="A219" t="s">
        <v>4929</v>
      </c>
      <c r="B219" t="s">
        <v>1108</v>
      </c>
      <c r="C219" t="s">
        <v>4930</v>
      </c>
      <c r="D219" t="s">
        <v>45</v>
      </c>
      <c r="E219" s="3">
        <v>45600</v>
      </c>
      <c r="F219">
        <v>7</v>
      </c>
      <c r="G219">
        <v>8</v>
      </c>
      <c r="H219">
        <v>4743</v>
      </c>
      <c r="I219">
        <f>Table2[[#This Row],[Sales_Achieved]]*Table2[[#This Row],[Audit_Score]]</f>
        <v>13754.699999999999</v>
      </c>
      <c r="J219">
        <v>2.9</v>
      </c>
    </row>
    <row r="220" spans="1:11" x14ac:dyDescent="0.3">
      <c r="A220" t="s">
        <v>4931</v>
      </c>
      <c r="B220" t="s">
        <v>1978</v>
      </c>
      <c r="C220" t="s">
        <v>4554</v>
      </c>
      <c r="D220" t="s">
        <v>58</v>
      </c>
      <c r="E220" s="3">
        <v>45297</v>
      </c>
      <c r="F220">
        <v>4</v>
      </c>
      <c r="G220">
        <v>5.9</v>
      </c>
      <c r="H220">
        <v>1802</v>
      </c>
      <c r="I220">
        <f>Table2[[#This Row],[Sales_Achieved]]*Table2[[#This Row],[Audit_Score]]</f>
        <v>3243.6</v>
      </c>
      <c r="J220">
        <v>1.8</v>
      </c>
    </row>
    <row r="221" spans="1:11" x14ac:dyDescent="0.3">
      <c r="A221" t="s">
        <v>4932</v>
      </c>
      <c r="B221" t="s">
        <v>627</v>
      </c>
      <c r="C221" t="s">
        <v>4636</v>
      </c>
      <c r="D221" t="s">
        <v>58</v>
      </c>
      <c r="E221" s="3">
        <v>45897</v>
      </c>
      <c r="F221">
        <v>5</v>
      </c>
      <c r="G221">
        <v>7.4</v>
      </c>
      <c r="H221">
        <v>2008</v>
      </c>
      <c r="I221">
        <f>Table2[[#This Row],[Sales_Achieved]]*Table2[[#This Row],[Audit_Score]]</f>
        <v>8232.7999999999993</v>
      </c>
      <c r="J221">
        <v>4.0999999999999996</v>
      </c>
      <c r="K221" t="s">
        <v>4561</v>
      </c>
    </row>
    <row r="222" spans="1:11" x14ac:dyDescent="0.3">
      <c r="A222" t="s">
        <v>4933</v>
      </c>
      <c r="B222" t="s">
        <v>617</v>
      </c>
      <c r="C222" t="s">
        <v>4880</v>
      </c>
      <c r="D222" t="s">
        <v>19</v>
      </c>
      <c r="E222" s="3">
        <v>45531</v>
      </c>
      <c r="F222">
        <v>6</v>
      </c>
      <c r="G222">
        <v>8.5</v>
      </c>
      <c r="H222">
        <v>2047</v>
      </c>
      <c r="I222">
        <f>Table2[[#This Row],[Sales_Achieved]]*Table2[[#This Row],[Audit_Score]]</f>
        <v>4912.8</v>
      </c>
      <c r="J222">
        <v>2.4</v>
      </c>
    </row>
    <row r="223" spans="1:11" x14ac:dyDescent="0.3">
      <c r="A223" t="s">
        <v>4934</v>
      </c>
      <c r="B223" t="s">
        <v>2084</v>
      </c>
      <c r="C223" t="s">
        <v>4915</v>
      </c>
      <c r="D223" t="s">
        <v>45</v>
      </c>
      <c r="E223" s="3">
        <v>45328</v>
      </c>
      <c r="F223">
        <v>8</v>
      </c>
      <c r="G223">
        <v>6.5</v>
      </c>
      <c r="H223">
        <v>5495</v>
      </c>
      <c r="I223">
        <f>Table2[[#This Row],[Sales_Achieved]]*Table2[[#This Row],[Audit_Score]]</f>
        <v>20331.5</v>
      </c>
      <c r="J223">
        <v>3.7</v>
      </c>
    </row>
    <row r="224" spans="1:11" x14ac:dyDescent="0.3">
      <c r="A224" t="s">
        <v>4935</v>
      </c>
      <c r="B224" t="s">
        <v>352</v>
      </c>
      <c r="C224" t="s">
        <v>4613</v>
      </c>
      <c r="D224" t="s">
        <v>58</v>
      </c>
      <c r="E224" s="3">
        <v>45921</v>
      </c>
      <c r="F224">
        <v>6</v>
      </c>
      <c r="G224">
        <v>8.8000000000000007</v>
      </c>
      <c r="H224">
        <v>7036</v>
      </c>
      <c r="I224">
        <f>Table2[[#This Row],[Sales_Achieved]]*Table2[[#This Row],[Audit_Score]]</f>
        <v>29551.200000000001</v>
      </c>
      <c r="J224">
        <v>4.2</v>
      </c>
    </row>
    <row r="225" spans="1:11" x14ac:dyDescent="0.3">
      <c r="A225" t="s">
        <v>4936</v>
      </c>
      <c r="B225" t="s">
        <v>352</v>
      </c>
      <c r="C225" t="s">
        <v>4613</v>
      </c>
      <c r="D225" t="s">
        <v>58</v>
      </c>
      <c r="E225" s="3">
        <v>45716</v>
      </c>
      <c r="F225">
        <v>1</v>
      </c>
      <c r="G225">
        <v>8.1999999999999993</v>
      </c>
      <c r="H225">
        <v>11425</v>
      </c>
      <c r="I225">
        <f>Table2[[#This Row],[Sales_Achieved]]*Table2[[#This Row],[Audit_Score]]</f>
        <v>30847.500000000004</v>
      </c>
      <c r="J225">
        <v>2.7</v>
      </c>
    </row>
    <row r="226" spans="1:11" x14ac:dyDescent="0.3">
      <c r="A226" t="s">
        <v>4937</v>
      </c>
      <c r="B226" t="s">
        <v>963</v>
      </c>
      <c r="C226" t="s">
        <v>4938</v>
      </c>
      <c r="D226" t="s">
        <v>36</v>
      </c>
      <c r="E226" s="3">
        <v>45761</v>
      </c>
      <c r="F226">
        <v>7</v>
      </c>
      <c r="G226">
        <v>9.8000000000000007</v>
      </c>
      <c r="H226">
        <v>7952</v>
      </c>
      <c r="I226">
        <f>Table2[[#This Row],[Sales_Achieved]]*Table2[[#This Row],[Audit_Score]]</f>
        <v>15108.8</v>
      </c>
      <c r="J226">
        <v>1.9</v>
      </c>
    </row>
    <row r="227" spans="1:11" x14ac:dyDescent="0.3">
      <c r="A227" t="s">
        <v>4939</v>
      </c>
      <c r="B227" t="s">
        <v>1090</v>
      </c>
      <c r="C227" t="s">
        <v>4940</v>
      </c>
      <c r="D227" t="s">
        <v>78</v>
      </c>
      <c r="E227" s="3">
        <v>45903</v>
      </c>
      <c r="F227">
        <v>10</v>
      </c>
      <c r="G227">
        <v>3.7</v>
      </c>
      <c r="H227">
        <v>5134</v>
      </c>
      <c r="I227">
        <f>Table2[[#This Row],[Sales_Achieved]]*Table2[[#This Row],[Audit_Score]]</f>
        <v>12835</v>
      </c>
      <c r="J227">
        <v>2.5</v>
      </c>
    </row>
    <row r="228" spans="1:11" x14ac:dyDescent="0.3">
      <c r="A228" t="s">
        <v>4941</v>
      </c>
      <c r="B228" t="s">
        <v>412</v>
      </c>
      <c r="C228" t="s">
        <v>4942</v>
      </c>
      <c r="D228" t="s">
        <v>36</v>
      </c>
      <c r="E228" s="3">
        <v>45589</v>
      </c>
      <c r="F228">
        <v>9</v>
      </c>
      <c r="G228">
        <v>8.4</v>
      </c>
      <c r="H228">
        <v>4107</v>
      </c>
      <c r="I228">
        <f>Table2[[#This Row],[Sales_Achieved]]*Table2[[#This Row],[Audit_Score]]</f>
        <v>13142.400000000001</v>
      </c>
      <c r="J228">
        <v>3.2</v>
      </c>
      <c r="K228" t="s">
        <v>4561</v>
      </c>
    </row>
    <row r="229" spans="1:11" x14ac:dyDescent="0.3">
      <c r="A229" t="s">
        <v>4943</v>
      </c>
      <c r="B229" t="s">
        <v>594</v>
      </c>
      <c r="C229" t="s">
        <v>4724</v>
      </c>
      <c r="D229" t="s">
        <v>45</v>
      </c>
      <c r="E229" s="3">
        <v>45589</v>
      </c>
      <c r="F229">
        <v>4</v>
      </c>
      <c r="G229">
        <v>4.4000000000000004</v>
      </c>
      <c r="H229">
        <v>336</v>
      </c>
      <c r="I229">
        <f>Table2[[#This Row],[Sales_Achieved]]*Table2[[#This Row],[Audit_Score]]</f>
        <v>1209.6000000000001</v>
      </c>
      <c r="J229">
        <v>3.6</v>
      </c>
    </row>
    <row r="230" spans="1:11" x14ac:dyDescent="0.3">
      <c r="A230" t="s">
        <v>4944</v>
      </c>
      <c r="B230" t="s">
        <v>2151</v>
      </c>
      <c r="C230" t="s">
        <v>4657</v>
      </c>
      <c r="D230" t="s">
        <v>58</v>
      </c>
      <c r="E230" s="3">
        <v>45388</v>
      </c>
      <c r="F230">
        <v>3</v>
      </c>
      <c r="G230">
        <v>10.9</v>
      </c>
      <c r="H230">
        <v>1542</v>
      </c>
      <c r="I230">
        <f>Table2[[#This Row],[Sales_Achieved]]*Table2[[#This Row],[Audit_Score]]</f>
        <v>4317.5999999999995</v>
      </c>
      <c r="J230">
        <v>2.8</v>
      </c>
    </row>
    <row r="231" spans="1:11" x14ac:dyDescent="0.3">
      <c r="A231" t="s">
        <v>4945</v>
      </c>
      <c r="B231" t="s">
        <v>1751</v>
      </c>
      <c r="C231" t="s">
        <v>4946</v>
      </c>
      <c r="D231" t="s">
        <v>78</v>
      </c>
      <c r="E231" s="3">
        <v>45452</v>
      </c>
      <c r="F231">
        <v>8</v>
      </c>
      <c r="G231">
        <v>6.5</v>
      </c>
      <c r="H231">
        <v>33230</v>
      </c>
      <c r="I231">
        <f>Table2[[#This Row],[Sales_Achieved]]*Table2[[#This Row],[Audit_Score]]</f>
        <v>36553</v>
      </c>
      <c r="J231">
        <v>1.1000000000000001</v>
      </c>
    </row>
    <row r="232" spans="1:11" x14ac:dyDescent="0.3">
      <c r="A232" t="s">
        <v>4947</v>
      </c>
      <c r="B232" t="s">
        <v>1310</v>
      </c>
      <c r="C232" t="s">
        <v>4948</v>
      </c>
      <c r="D232" t="s">
        <v>19</v>
      </c>
      <c r="E232" s="3">
        <v>45643</v>
      </c>
      <c r="F232">
        <v>6</v>
      </c>
      <c r="G232">
        <v>8</v>
      </c>
      <c r="H232">
        <v>13057</v>
      </c>
      <c r="I232">
        <f>Table2[[#This Row],[Sales_Achieved]]*Table2[[#This Row],[Audit_Score]]</f>
        <v>35253.9</v>
      </c>
      <c r="J232">
        <v>2.7</v>
      </c>
    </row>
    <row r="233" spans="1:11" x14ac:dyDescent="0.3">
      <c r="A233" t="s">
        <v>4949</v>
      </c>
      <c r="B233" t="s">
        <v>871</v>
      </c>
      <c r="C233" t="s">
        <v>4662</v>
      </c>
      <c r="D233" t="s">
        <v>78</v>
      </c>
      <c r="E233" s="3">
        <v>45838</v>
      </c>
      <c r="F233">
        <v>4</v>
      </c>
      <c r="G233">
        <v>9.5</v>
      </c>
      <c r="H233">
        <v>8345</v>
      </c>
      <c r="I233">
        <f>Table2[[#This Row],[Sales_Achieved]]*Table2[[#This Row],[Audit_Score]]</f>
        <v>37552.5</v>
      </c>
      <c r="J233">
        <v>4.5</v>
      </c>
    </row>
    <row r="234" spans="1:11" x14ac:dyDescent="0.3">
      <c r="A234" t="s">
        <v>4950</v>
      </c>
      <c r="B234" t="s">
        <v>459</v>
      </c>
      <c r="C234" t="s">
        <v>4911</v>
      </c>
      <c r="D234" t="s">
        <v>45</v>
      </c>
      <c r="E234" s="3">
        <v>45494</v>
      </c>
      <c r="F234">
        <v>4</v>
      </c>
      <c r="G234">
        <v>6.8</v>
      </c>
      <c r="H234">
        <v>5963</v>
      </c>
      <c r="I234">
        <f>Table2[[#This Row],[Sales_Achieved]]*Table2[[#This Row],[Audit_Score]]</f>
        <v>29815</v>
      </c>
      <c r="J234">
        <v>5</v>
      </c>
    </row>
    <row r="235" spans="1:11" x14ac:dyDescent="0.3">
      <c r="A235" t="s">
        <v>4951</v>
      </c>
      <c r="B235" t="s">
        <v>2254</v>
      </c>
      <c r="C235" t="s">
        <v>4709</v>
      </c>
      <c r="D235" t="s">
        <v>58</v>
      </c>
      <c r="E235" s="3">
        <v>45489</v>
      </c>
      <c r="F235">
        <v>4</v>
      </c>
      <c r="G235">
        <v>5.8</v>
      </c>
      <c r="H235">
        <v>1425</v>
      </c>
      <c r="I235">
        <f>Table2[[#This Row],[Sales_Achieved]]*Table2[[#This Row],[Audit_Score]]</f>
        <v>3135.0000000000005</v>
      </c>
      <c r="J235">
        <v>2.2000000000000002</v>
      </c>
      <c r="K235" t="s">
        <v>4561</v>
      </c>
    </row>
    <row r="236" spans="1:11" x14ac:dyDescent="0.3">
      <c r="A236" t="s">
        <v>4952</v>
      </c>
      <c r="B236" t="s">
        <v>1108</v>
      </c>
      <c r="C236" t="s">
        <v>4930</v>
      </c>
      <c r="D236" t="s">
        <v>78</v>
      </c>
      <c r="E236" s="3">
        <v>45368</v>
      </c>
      <c r="F236">
        <v>4</v>
      </c>
      <c r="G236">
        <v>5.9</v>
      </c>
      <c r="H236">
        <v>3410</v>
      </c>
      <c r="I236">
        <f>Table2[[#This Row],[Sales_Achieved]]*Table2[[#This Row],[Audit_Score]]</f>
        <v>8866</v>
      </c>
      <c r="J236">
        <v>2.6</v>
      </c>
      <c r="K236" t="s">
        <v>4561</v>
      </c>
    </row>
    <row r="237" spans="1:11" x14ac:dyDescent="0.3">
      <c r="A237" t="s">
        <v>4953</v>
      </c>
      <c r="B237" t="s">
        <v>4106</v>
      </c>
      <c r="C237" t="s">
        <v>4805</v>
      </c>
      <c r="D237" t="s">
        <v>58</v>
      </c>
      <c r="E237" s="3">
        <v>45813</v>
      </c>
      <c r="F237">
        <v>5</v>
      </c>
      <c r="G237">
        <v>6.6</v>
      </c>
      <c r="H237">
        <v>2729</v>
      </c>
      <c r="I237">
        <f>Table2[[#This Row],[Sales_Achieved]]*Table2[[#This Row],[Audit_Score]]</f>
        <v>9551.5</v>
      </c>
      <c r="J237">
        <v>3.5</v>
      </c>
      <c r="K237" t="s">
        <v>4561</v>
      </c>
    </row>
    <row r="238" spans="1:11" x14ac:dyDescent="0.3">
      <c r="A238" t="s">
        <v>4954</v>
      </c>
      <c r="B238" t="s">
        <v>1504</v>
      </c>
      <c r="C238" t="s">
        <v>4955</v>
      </c>
      <c r="D238" t="s">
        <v>19</v>
      </c>
      <c r="E238" s="3">
        <v>45777</v>
      </c>
      <c r="F238">
        <v>12</v>
      </c>
      <c r="G238">
        <v>5.5</v>
      </c>
      <c r="H238">
        <v>3266</v>
      </c>
      <c r="I238">
        <f>Table2[[#This Row],[Sales_Achieved]]*Table2[[#This Row],[Audit_Score]]</f>
        <v>3919.2</v>
      </c>
      <c r="J238">
        <v>1.2</v>
      </c>
    </row>
    <row r="239" spans="1:11" x14ac:dyDescent="0.3">
      <c r="A239" t="s">
        <v>4956</v>
      </c>
      <c r="B239" t="s">
        <v>1046</v>
      </c>
      <c r="C239" t="s">
        <v>4957</v>
      </c>
      <c r="D239" t="s">
        <v>78</v>
      </c>
      <c r="E239" s="3">
        <v>45610</v>
      </c>
      <c r="F239">
        <v>3</v>
      </c>
      <c r="G239">
        <v>8.5</v>
      </c>
      <c r="H239">
        <v>5588</v>
      </c>
      <c r="I239">
        <f>Table2[[#This Row],[Sales_Achieved]]*Table2[[#This Row],[Audit_Score]]</f>
        <v>27381.200000000001</v>
      </c>
      <c r="J239">
        <v>4.9000000000000004</v>
      </c>
    </row>
    <row r="240" spans="1:11" x14ac:dyDescent="0.3">
      <c r="A240" t="s">
        <v>4958</v>
      </c>
      <c r="B240" t="s">
        <v>599</v>
      </c>
      <c r="C240" t="s">
        <v>4560</v>
      </c>
      <c r="D240" t="s">
        <v>45</v>
      </c>
      <c r="E240" s="3">
        <v>45457</v>
      </c>
      <c r="F240">
        <v>8</v>
      </c>
      <c r="G240">
        <v>7.1</v>
      </c>
      <c r="H240">
        <v>7129</v>
      </c>
      <c r="I240">
        <f>Table2[[#This Row],[Sales_Achieved]]*Table2[[#This Row],[Audit_Score]]</f>
        <v>22099.9</v>
      </c>
      <c r="J240">
        <v>3.1</v>
      </c>
      <c r="K240" t="s">
        <v>4561</v>
      </c>
    </row>
    <row r="241" spans="1:11" x14ac:dyDescent="0.3">
      <c r="A241" t="s">
        <v>4959</v>
      </c>
      <c r="B241" t="s">
        <v>218</v>
      </c>
      <c r="C241" t="s">
        <v>4851</v>
      </c>
      <c r="D241" t="s">
        <v>78</v>
      </c>
      <c r="E241" s="3">
        <v>45799</v>
      </c>
      <c r="F241">
        <v>7</v>
      </c>
      <c r="G241">
        <v>8.4</v>
      </c>
      <c r="H241">
        <v>1899</v>
      </c>
      <c r="I241">
        <f>Table2[[#This Row],[Sales_Achieved]]*Table2[[#This Row],[Audit_Score]]</f>
        <v>2848.5</v>
      </c>
      <c r="J241">
        <v>1.5</v>
      </c>
    </row>
    <row r="242" spans="1:11" x14ac:dyDescent="0.3">
      <c r="A242" t="s">
        <v>4960</v>
      </c>
      <c r="B242" t="s">
        <v>608</v>
      </c>
      <c r="C242" t="s">
        <v>4961</v>
      </c>
      <c r="D242" t="s">
        <v>58</v>
      </c>
      <c r="E242" s="3">
        <v>45923</v>
      </c>
      <c r="F242">
        <v>8</v>
      </c>
      <c r="G242">
        <v>5.2</v>
      </c>
      <c r="H242">
        <v>4807</v>
      </c>
      <c r="I242">
        <f>Table2[[#This Row],[Sales_Achieved]]*Table2[[#This Row],[Audit_Score]]</f>
        <v>20670.099999999999</v>
      </c>
      <c r="J242">
        <v>4.3</v>
      </c>
    </row>
    <row r="243" spans="1:11" x14ac:dyDescent="0.3">
      <c r="A243" t="s">
        <v>4962</v>
      </c>
      <c r="B243" t="s">
        <v>185</v>
      </c>
      <c r="C243" t="s">
        <v>4593</v>
      </c>
      <c r="D243" t="s">
        <v>19</v>
      </c>
      <c r="E243" s="3">
        <v>45352</v>
      </c>
      <c r="F243">
        <v>4</v>
      </c>
      <c r="G243">
        <v>8</v>
      </c>
      <c r="H243">
        <v>3150</v>
      </c>
      <c r="I243">
        <f>Table2[[#This Row],[Sales_Achieved]]*Table2[[#This Row],[Audit_Score]]</f>
        <v>11655</v>
      </c>
      <c r="J243">
        <v>3.7</v>
      </c>
    </row>
    <row r="244" spans="1:11" x14ac:dyDescent="0.3">
      <c r="A244" t="s">
        <v>4963</v>
      </c>
      <c r="B244" t="s">
        <v>674</v>
      </c>
      <c r="C244" t="s">
        <v>4964</v>
      </c>
      <c r="D244" t="s">
        <v>36</v>
      </c>
      <c r="E244" s="3">
        <v>45303</v>
      </c>
      <c r="F244">
        <v>2</v>
      </c>
      <c r="G244">
        <v>3</v>
      </c>
      <c r="H244">
        <v>5824</v>
      </c>
      <c r="I244">
        <f>Table2[[#This Row],[Sales_Achieved]]*Table2[[#This Row],[Audit_Score]]</f>
        <v>12230.4</v>
      </c>
      <c r="J244">
        <v>2.1</v>
      </c>
    </row>
    <row r="245" spans="1:11" x14ac:dyDescent="0.3">
      <c r="A245" t="s">
        <v>4965</v>
      </c>
      <c r="B245" t="s">
        <v>43</v>
      </c>
      <c r="C245" t="s">
        <v>4665</v>
      </c>
      <c r="D245" t="s">
        <v>19</v>
      </c>
      <c r="E245" s="3">
        <v>45516</v>
      </c>
      <c r="F245">
        <v>4</v>
      </c>
      <c r="G245">
        <v>3.9</v>
      </c>
      <c r="H245">
        <v>2001</v>
      </c>
      <c r="I245">
        <f>Table2[[#This Row],[Sales_Achieved]]*Table2[[#This Row],[Audit_Score]]</f>
        <v>6603.2999999999993</v>
      </c>
      <c r="J245">
        <v>3.3</v>
      </c>
    </row>
    <row r="246" spans="1:11" x14ac:dyDescent="0.3">
      <c r="A246" t="s">
        <v>4966</v>
      </c>
      <c r="B246" t="s">
        <v>695</v>
      </c>
      <c r="C246" t="s">
        <v>4967</v>
      </c>
      <c r="D246" t="s">
        <v>78</v>
      </c>
      <c r="E246" s="3">
        <v>45704</v>
      </c>
      <c r="F246">
        <v>3</v>
      </c>
      <c r="G246">
        <v>3.9</v>
      </c>
      <c r="H246">
        <v>3150</v>
      </c>
      <c r="I246">
        <f>Table2[[#This Row],[Sales_Achieved]]*Table2[[#This Row],[Audit_Score]]</f>
        <v>14805</v>
      </c>
      <c r="J246">
        <v>4.7</v>
      </c>
    </row>
    <row r="247" spans="1:11" x14ac:dyDescent="0.3">
      <c r="A247" t="s">
        <v>4968</v>
      </c>
      <c r="B247" t="s">
        <v>1644</v>
      </c>
      <c r="C247" t="s">
        <v>4607</v>
      </c>
      <c r="D247" t="s">
        <v>45</v>
      </c>
      <c r="E247" s="3">
        <v>45903</v>
      </c>
      <c r="F247">
        <v>3</v>
      </c>
      <c r="G247">
        <v>4.0999999999999996</v>
      </c>
      <c r="H247">
        <v>1891</v>
      </c>
      <c r="I247">
        <f>Table2[[#This Row],[Sales_Achieved]]*Table2[[#This Row],[Audit_Score]]</f>
        <v>7942.2000000000007</v>
      </c>
      <c r="J247">
        <v>4.2</v>
      </c>
    </row>
    <row r="248" spans="1:11" x14ac:dyDescent="0.3">
      <c r="A248" t="s">
        <v>4969</v>
      </c>
      <c r="B248" t="s">
        <v>2084</v>
      </c>
      <c r="C248" t="s">
        <v>4915</v>
      </c>
      <c r="D248" t="s">
        <v>36</v>
      </c>
      <c r="E248" s="3">
        <v>45920</v>
      </c>
      <c r="F248">
        <v>5</v>
      </c>
      <c r="G248">
        <v>9.3000000000000007</v>
      </c>
      <c r="H248">
        <v>3932</v>
      </c>
      <c r="I248">
        <f>Table2[[#This Row],[Sales_Achieved]]*Table2[[#This Row],[Audit_Score]]</f>
        <v>18480.400000000001</v>
      </c>
      <c r="J248">
        <v>4.7</v>
      </c>
    </row>
    <row r="249" spans="1:11" x14ac:dyDescent="0.3">
      <c r="A249" t="s">
        <v>4970</v>
      </c>
      <c r="B249" t="s">
        <v>647</v>
      </c>
      <c r="C249" t="s">
        <v>4971</v>
      </c>
      <c r="D249" t="s">
        <v>58</v>
      </c>
      <c r="E249" s="3">
        <v>45346</v>
      </c>
      <c r="F249">
        <v>9</v>
      </c>
      <c r="G249">
        <v>7.7</v>
      </c>
      <c r="H249">
        <v>3509</v>
      </c>
      <c r="I249">
        <f>Table2[[#This Row],[Sales_Achieved]]*Table2[[#This Row],[Audit_Score]]</f>
        <v>13334.199999999999</v>
      </c>
      <c r="J249">
        <v>3.8</v>
      </c>
    </row>
    <row r="250" spans="1:11" x14ac:dyDescent="0.3">
      <c r="A250" t="s">
        <v>4972</v>
      </c>
      <c r="B250" t="s">
        <v>651</v>
      </c>
      <c r="C250" t="s">
        <v>4810</v>
      </c>
      <c r="D250" t="s">
        <v>45</v>
      </c>
      <c r="E250" s="3">
        <v>45632</v>
      </c>
      <c r="F250">
        <v>1</v>
      </c>
      <c r="G250">
        <v>5.9</v>
      </c>
      <c r="H250">
        <v>3937</v>
      </c>
      <c r="I250">
        <f>Table2[[#This Row],[Sales_Achieved]]*Table2[[#This Row],[Audit_Score]]</f>
        <v>16929.099999999999</v>
      </c>
      <c r="J250">
        <v>4.3</v>
      </c>
      <c r="K250" t="s">
        <v>4561</v>
      </c>
    </row>
    <row r="251" spans="1:11" x14ac:dyDescent="0.3">
      <c r="A251" t="s">
        <v>4973</v>
      </c>
      <c r="B251" t="s">
        <v>1576</v>
      </c>
      <c r="C251" t="s">
        <v>4769</v>
      </c>
      <c r="D251" t="s">
        <v>45</v>
      </c>
      <c r="E251" s="3">
        <v>45529</v>
      </c>
      <c r="F251">
        <v>3</v>
      </c>
      <c r="G251">
        <v>11.2</v>
      </c>
      <c r="H251">
        <v>2700</v>
      </c>
      <c r="I251">
        <f>Table2[[#This Row],[Sales_Achieved]]*Table2[[#This Row],[Audit_Score]]</f>
        <v>5940.0000000000009</v>
      </c>
      <c r="J251">
        <v>2.2000000000000002</v>
      </c>
    </row>
    <row r="252" spans="1:11" x14ac:dyDescent="0.3">
      <c r="A252" t="s">
        <v>4974</v>
      </c>
      <c r="B252" t="s">
        <v>228</v>
      </c>
      <c r="C252" t="s">
        <v>4975</v>
      </c>
      <c r="D252" t="s">
        <v>78</v>
      </c>
      <c r="E252" s="3">
        <v>45364</v>
      </c>
      <c r="F252">
        <v>5</v>
      </c>
      <c r="G252">
        <v>4.5999999999999996</v>
      </c>
      <c r="H252">
        <v>716</v>
      </c>
      <c r="I252">
        <f>Table2[[#This Row],[Sales_Achieved]]*Table2[[#This Row],[Audit_Score]]</f>
        <v>2291.2000000000003</v>
      </c>
      <c r="J252">
        <v>3.2</v>
      </c>
    </row>
    <row r="253" spans="1:11" x14ac:dyDescent="0.3">
      <c r="A253" t="s">
        <v>4976</v>
      </c>
      <c r="B253" t="s">
        <v>1556</v>
      </c>
      <c r="C253" t="s">
        <v>4878</v>
      </c>
      <c r="D253" t="s">
        <v>19</v>
      </c>
      <c r="E253" s="3">
        <v>45806</v>
      </c>
      <c r="F253">
        <v>8</v>
      </c>
      <c r="G253">
        <v>8.4</v>
      </c>
      <c r="H253">
        <v>4500</v>
      </c>
      <c r="I253">
        <f>Table2[[#This Row],[Sales_Achieved]]*Table2[[#This Row],[Audit_Score]]</f>
        <v>17100</v>
      </c>
      <c r="J253">
        <v>3.8</v>
      </c>
    </row>
    <row r="254" spans="1:11" x14ac:dyDescent="0.3">
      <c r="A254" t="s">
        <v>4977</v>
      </c>
      <c r="B254" t="s">
        <v>2189</v>
      </c>
      <c r="C254" t="s">
        <v>4587</v>
      </c>
      <c r="D254" t="s">
        <v>19</v>
      </c>
      <c r="E254" s="3">
        <v>45782</v>
      </c>
      <c r="F254">
        <v>5</v>
      </c>
      <c r="G254">
        <v>3.9</v>
      </c>
      <c r="H254">
        <v>6518</v>
      </c>
      <c r="I254">
        <f>Table2[[#This Row],[Sales_Achieved]]*Table2[[#This Row],[Audit_Score]]</f>
        <v>14339.6</v>
      </c>
      <c r="J254">
        <v>2.2000000000000002</v>
      </c>
    </row>
    <row r="255" spans="1:11" x14ac:dyDescent="0.3">
      <c r="A255" t="s">
        <v>4978</v>
      </c>
      <c r="B255" t="s">
        <v>784</v>
      </c>
      <c r="C255" t="s">
        <v>4979</v>
      </c>
      <c r="D255" t="s">
        <v>78</v>
      </c>
      <c r="E255" s="3">
        <v>45567</v>
      </c>
      <c r="F255">
        <v>4</v>
      </c>
      <c r="G255">
        <v>7.6</v>
      </c>
      <c r="H255">
        <v>3997</v>
      </c>
      <c r="I255">
        <f>Table2[[#This Row],[Sales_Achieved]]*Table2[[#This Row],[Audit_Score]]</f>
        <v>10392.200000000001</v>
      </c>
      <c r="J255">
        <v>2.6</v>
      </c>
    </row>
    <row r="256" spans="1:11" x14ac:dyDescent="0.3">
      <c r="A256" t="s">
        <v>4980</v>
      </c>
      <c r="B256" t="s">
        <v>753</v>
      </c>
      <c r="C256" t="s">
        <v>4728</v>
      </c>
      <c r="D256" t="s">
        <v>58</v>
      </c>
      <c r="E256" s="3">
        <v>45789</v>
      </c>
      <c r="F256">
        <v>10</v>
      </c>
      <c r="G256">
        <v>8.5</v>
      </c>
      <c r="H256">
        <v>1942</v>
      </c>
      <c r="I256">
        <f>Table2[[#This Row],[Sales_Achieved]]*Table2[[#This Row],[Audit_Score]]</f>
        <v>9321.6</v>
      </c>
      <c r="J256">
        <v>4.8</v>
      </c>
    </row>
    <row r="257" spans="1:11" x14ac:dyDescent="0.3">
      <c r="A257" t="s">
        <v>4981</v>
      </c>
      <c r="B257" t="s">
        <v>647</v>
      </c>
      <c r="C257" t="s">
        <v>4971</v>
      </c>
      <c r="D257" t="s">
        <v>19</v>
      </c>
      <c r="E257" s="3">
        <v>45760</v>
      </c>
      <c r="F257">
        <v>5</v>
      </c>
      <c r="G257">
        <v>7.7</v>
      </c>
      <c r="H257">
        <v>8241</v>
      </c>
      <c r="I257">
        <f>Table2[[#This Row],[Sales_Achieved]]*Table2[[#This Row],[Audit_Score]]</f>
        <v>31315.8</v>
      </c>
      <c r="J257">
        <f>VLOOKUP(Field_Sales_Data!B:B,Field_Sales_Data!B:R,17,FALSE)</f>
        <v>3.8</v>
      </c>
    </row>
    <row r="258" spans="1:11" x14ac:dyDescent="0.3">
      <c r="A258" t="s">
        <v>4982</v>
      </c>
      <c r="B258" t="s">
        <v>1199</v>
      </c>
      <c r="C258" t="s">
        <v>4577</v>
      </c>
      <c r="D258" t="s">
        <v>36</v>
      </c>
      <c r="E258" s="3">
        <v>45687</v>
      </c>
      <c r="F258">
        <v>1</v>
      </c>
      <c r="G258">
        <v>3.9</v>
      </c>
      <c r="H258">
        <v>5369</v>
      </c>
      <c r="I258">
        <f>Table2[[#This Row],[Sales_Achieved]]*Table2[[#This Row],[Audit_Score]]</f>
        <v>12885.6</v>
      </c>
      <c r="J258">
        <v>2.4</v>
      </c>
    </row>
    <row r="259" spans="1:11" x14ac:dyDescent="0.3">
      <c r="A259" t="s">
        <v>4983</v>
      </c>
      <c r="B259" t="s">
        <v>305</v>
      </c>
      <c r="C259" t="s">
        <v>4750</v>
      </c>
      <c r="D259" t="s">
        <v>58</v>
      </c>
      <c r="E259" s="3">
        <v>45410</v>
      </c>
      <c r="F259">
        <v>1</v>
      </c>
      <c r="G259">
        <v>5.8</v>
      </c>
      <c r="H259">
        <v>851</v>
      </c>
      <c r="I259">
        <f>Table2[[#This Row],[Sales_Achieved]]*Table2[[#This Row],[Audit_Score]]</f>
        <v>3999.7000000000003</v>
      </c>
      <c r="J259">
        <v>4.7</v>
      </c>
    </row>
    <row r="260" spans="1:11" x14ac:dyDescent="0.3">
      <c r="A260" t="s">
        <v>4984</v>
      </c>
      <c r="B260" t="s">
        <v>300</v>
      </c>
      <c r="C260" t="s">
        <v>4985</v>
      </c>
      <c r="D260" t="s">
        <v>58</v>
      </c>
      <c r="E260" s="3">
        <v>45705</v>
      </c>
      <c r="F260">
        <v>5</v>
      </c>
      <c r="G260">
        <v>9.3000000000000007</v>
      </c>
      <c r="H260">
        <v>10813</v>
      </c>
      <c r="I260">
        <f>Table2[[#This Row],[Sales_Achieved]]*Table2[[#This Row],[Audit_Score]]</f>
        <v>48658.5</v>
      </c>
      <c r="J260">
        <v>4.5</v>
      </c>
    </row>
    <row r="261" spans="1:11" x14ac:dyDescent="0.3">
      <c r="A261" t="s">
        <v>4986</v>
      </c>
      <c r="B261" t="s">
        <v>2028</v>
      </c>
      <c r="C261" t="s">
        <v>4987</v>
      </c>
      <c r="D261" t="s">
        <v>58</v>
      </c>
      <c r="E261" s="3">
        <v>45511</v>
      </c>
      <c r="F261">
        <v>6</v>
      </c>
      <c r="G261">
        <v>6</v>
      </c>
      <c r="H261">
        <v>480</v>
      </c>
      <c r="I261">
        <f>Table2[[#This Row],[Sales_Achieved]]*Table2[[#This Row],[Audit_Score]]</f>
        <v>2112</v>
      </c>
      <c r="J261">
        <v>4.4000000000000004</v>
      </c>
    </row>
    <row r="262" spans="1:11" x14ac:dyDescent="0.3">
      <c r="A262" t="s">
        <v>4988</v>
      </c>
      <c r="B262" t="s">
        <v>769</v>
      </c>
      <c r="C262" t="s">
        <v>4752</v>
      </c>
      <c r="D262" t="s">
        <v>36</v>
      </c>
      <c r="E262" s="3">
        <v>45453</v>
      </c>
      <c r="F262">
        <v>5</v>
      </c>
      <c r="G262">
        <v>7.1</v>
      </c>
      <c r="H262">
        <v>954</v>
      </c>
      <c r="I262">
        <f>Table2[[#This Row],[Sales_Achieved]]*Table2[[#This Row],[Audit_Score]]</f>
        <v>2098.8000000000002</v>
      </c>
      <c r="J262">
        <v>2.2000000000000002</v>
      </c>
    </row>
    <row r="263" spans="1:11" x14ac:dyDescent="0.3">
      <c r="A263" t="s">
        <v>4989</v>
      </c>
      <c r="B263" t="s">
        <v>2100</v>
      </c>
      <c r="C263" t="s">
        <v>4626</v>
      </c>
      <c r="D263" t="s">
        <v>58</v>
      </c>
      <c r="E263" s="3">
        <v>45734</v>
      </c>
      <c r="F263">
        <v>3</v>
      </c>
      <c r="G263">
        <v>6.9</v>
      </c>
      <c r="H263">
        <v>3194</v>
      </c>
      <c r="I263">
        <f>Table2[[#This Row],[Sales_Achieved]]*Table2[[#This Row],[Audit_Score]]</f>
        <v>15650.6</v>
      </c>
      <c r="J263">
        <v>4.9000000000000004</v>
      </c>
      <c r="K263" t="s">
        <v>4561</v>
      </c>
    </row>
    <row r="264" spans="1:11" x14ac:dyDescent="0.3">
      <c r="A264" t="s">
        <v>4990</v>
      </c>
      <c r="B264" t="s">
        <v>2084</v>
      </c>
      <c r="C264" t="s">
        <v>4915</v>
      </c>
      <c r="D264" t="s">
        <v>78</v>
      </c>
      <c r="E264" s="3">
        <v>45975</v>
      </c>
      <c r="F264">
        <v>3</v>
      </c>
      <c r="G264">
        <v>9.1</v>
      </c>
      <c r="H264">
        <v>6762</v>
      </c>
      <c r="I264">
        <f>Table2[[#This Row],[Sales_Achieved]]*Table2[[#This Row],[Audit_Score]]</f>
        <v>10143</v>
      </c>
      <c r="J264">
        <v>1.5</v>
      </c>
    </row>
    <row r="265" spans="1:11" x14ac:dyDescent="0.3">
      <c r="A265" t="s">
        <v>4991</v>
      </c>
      <c r="B265" t="s">
        <v>371</v>
      </c>
      <c r="C265" t="s">
        <v>4992</v>
      </c>
      <c r="D265" t="s">
        <v>45</v>
      </c>
      <c r="E265" s="3">
        <v>45596</v>
      </c>
      <c r="F265">
        <v>4</v>
      </c>
      <c r="G265">
        <v>6.9</v>
      </c>
      <c r="H265">
        <v>148</v>
      </c>
      <c r="I265">
        <f>Table2[[#This Row],[Sales_Achieved]]*Table2[[#This Row],[Audit_Score]]</f>
        <v>710.4</v>
      </c>
      <c r="J265">
        <v>4.8</v>
      </c>
    </row>
    <row r="266" spans="1:11" x14ac:dyDescent="0.3">
      <c r="A266" t="s">
        <v>4993</v>
      </c>
      <c r="B266" t="s">
        <v>1787</v>
      </c>
      <c r="C266" t="s">
        <v>4673</v>
      </c>
      <c r="D266" t="s">
        <v>36</v>
      </c>
      <c r="E266" s="3">
        <v>45959</v>
      </c>
      <c r="F266">
        <v>4</v>
      </c>
      <c r="G266">
        <v>6.2</v>
      </c>
      <c r="H266">
        <v>160</v>
      </c>
      <c r="I266">
        <f>Table2[[#This Row],[Sales_Achieved]]*Table2[[#This Row],[Audit_Score]]</f>
        <v>400</v>
      </c>
      <c r="J266">
        <v>2.5</v>
      </c>
    </row>
    <row r="267" spans="1:11" x14ac:dyDescent="0.3">
      <c r="A267" t="s">
        <v>4994</v>
      </c>
      <c r="B267" t="s">
        <v>2511</v>
      </c>
      <c r="C267" t="s">
        <v>4839</v>
      </c>
      <c r="D267" t="s">
        <v>58</v>
      </c>
      <c r="E267" s="3">
        <v>45602</v>
      </c>
      <c r="F267">
        <v>9</v>
      </c>
      <c r="G267">
        <v>4.9000000000000004</v>
      </c>
      <c r="H267">
        <v>11078</v>
      </c>
      <c r="I267">
        <f>Table2[[#This Row],[Sales_Achieved]]*Table2[[#This Row],[Audit_Score]]</f>
        <v>44312</v>
      </c>
      <c r="J267">
        <v>4</v>
      </c>
    </row>
    <row r="268" spans="1:11" x14ac:dyDescent="0.3">
      <c r="A268" t="s">
        <v>4995</v>
      </c>
      <c r="B268" t="s">
        <v>549</v>
      </c>
      <c r="C268" t="s">
        <v>4996</v>
      </c>
      <c r="D268" t="s">
        <v>36</v>
      </c>
      <c r="E268" s="3">
        <v>45319</v>
      </c>
      <c r="F268">
        <v>7</v>
      </c>
      <c r="G268">
        <v>6.2</v>
      </c>
      <c r="H268">
        <v>18365</v>
      </c>
      <c r="I268">
        <f>Table2[[#This Row],[Sales_Achieved]]*Table2[[#This Row],[Audit_Score]]</f>
        <v>77133</v>
      </c>
      <c r="J268">
        <v>4.2</v>
      </c>
    </row>
    <row r="269" spans="1:11" x14ac:dyDescent="0.3">
      <c r="A269" t="s">
        <v>4997</v>
      </c>
      <c r="B269" t="s">
        <v>347</v>
      </c>
      <c r="C269" t="s">
        <v>4816</v>
      </c>
      <c r="D269" t="s">
        <v>58</v>
      </c>
      <c r="E269" s="3">
        <v>45859</v>
      </c>
      <c r="F269">
        <v>4</v>
      </c>
      <c r="G269">
        <v>3</v>
      </c>
      <c r="H269">
        <v>928</v>
      </c>
      <c r="I269">
        <f>Table2[[#This Row],[Sales_Achieved]]*Table2[[#This Row],[Audit_Score]]</f>
        <v>2969.6000000000004</v>
      </c>
      <c r="J269">
        <v>3.2</v>
      </c>
    </row>
    <row r="270" spans="1:11" x14ac:dyDescent="0.3">
      <c r="A270" t="s">
        <v>4998</v>
      </c>
      <c r="B270" t="s">
        <v>1046</v>
      </c>
      <c r="C270" t="s">
        <v>4957</v>
      </c>
      <c r="D270" t="s">
        <v>36</v>
      </c>
      <c r="E270" s="3">
        <v>45536</v>
      </c>
      <c r="F270">
        <v>3</v>
      </c>
      <c r="G270">
        <v>6.7</v>
      </c>
      <c r="H270">
        <v>2610</v>
      </c>
      <c r="I270">
        <f>Table2[[#This Row],[Sales_Achieved]]*Table2[[#This Row],[Audit_Score]]</f>
        <v>7569</v>
      </c>
      <c r="J270">
        <v>2.9</v>
      </c>
    </row>
    <row r="271" spans="1:11" x14ac:dyDescent="0.3">
      <c r="A271" t="s">
        <v>4999</v>
      </c>
      <c r="B271" t="s">
        <v>2151</v>
      </c>
      <c r="C271" t="s">
        <v>4657</v>
      </c>
      <c r="D271" t="s">
        <v>45</v>
      </c>
      <c r="E271" s="3">
        <v>45558</v>
      </c>
      <c r="F271">
        <v>4</v>
      </c>
      <c r="G271">
        <v>8.9</v>
      </c>
      <c r="H271">
        <v>7027</v>
      </c>
      <c r="I271">
        <f>Table2[[#This Row],[Sales_Achieved]]*Table2[[#This Row],[Audit_Score]]</f>
        <v>33729.599999999999</v>
      </c>
      <c r="J271">
        <v>4.8</v>
      </c>
    </row>
    <row r="272" spans="1:11" x14ac:dyDescent="0.3">
      <c r="A272" t="s">
        <v>5000</v>
      </c>
      <c r="B272" t="s">
        <v>2241</v>
      </c>
      <c r="C272" t="s">
        <v>4678</v>
      </c>
      <c r="D272" t="s">
        <v>36</v>
      </c>
      <c r="E272" s="3">
        <v>45854</v>
      </c>
      <c r="F272">
        <v>4</v>
      </c>
      <c r="G272">
        <v>6.3</v>
      </c>
      <c r="H272">
        <v>6065</v>
      </c>
      <c r="I272">
        <f>Table2[[#This Row],[Sales_Achieved]]*Table2[[#This Row],[Audit_Score]]</f>
        <v>23047</v>
      </c>
      <c r="J272">
        <v>3.8</v>
      </c>
      <c r="K272" t="s">
        <v>4561</v>
      </c>
    </row>
    <row r="273" spans="1:10" x14ac:dyDescent="0.3">
      <c r="A273" t="s">
        <v>5001</v>
      </c>
      <c r="B273" t="s">
        <v>726</v>
      </c>
      <c r="C273" t="s">
        <v>4822</v>
      </c>
      <c r="D273" t="s">
        <v>36</v>
      </c>
      <c r="E273" s="3">
        <v>45879</v>
      </c>
      <c r="F273">
        <v>4</v>
      </c>
      <c r="G273">
        <v>6.9</v>
      </c>
      <c r="H273">
        <v>5365</v>
      </c>
      <c r="I273">
        <f>Table2[[#This Row],[Sales_Achieved]]*Table2[[#This Row],[Audit_Score]]</f>
        <v>26288.500000000004</v>
      </c>
      <c r="J273">
        <v>4.9000000000000004</v>
      </c>
    </row>
    <row r="274" spans="1:10" x14ac:dyDescent="0.3">
      <c r="A274" t="s">
        <v>5002</v>
      </c>
      <c r="B274" t="s">
        <v>421</v>
      </c>
      <c r="C274" t="s">
        <v>5003</v>
      </c>
      <c r="D274" t="s">
        <v>45</v>
      </c>
      <c r="E274" s="3">
        <v>45978</v>
      </c>
      <c r="F274">
        <v>5</v>
      </c>
      <c r="G274">
        <v>6</v>
      </c>
      <c r="H274">
        <v>4442</v>
      </c>
      <c r="I274">
        <f>Table2[[#This Row],[Sales_Achieved]]*Table2[[#This Row],[Audit_Score]]</f>
        <v>22210</v>
      </c>
      <c r="J274">
        <v>5</v>
      </c>
    </row>
    <row r="275" spans="1:10" x14ac:dyDescent="0.3">
      <c r="A275" t="s">
        <v>5004</v>
      </c>
      <c r="B275" t="s">
        <v>2301</v>
      </c>
      <c r="C275" t="s">
        <v>4668</v>
      </c>
      <c r="D275" t="s">
        <v>45</v>
      </c>
      <c r="E275" s="3">
        <v>45723</v>
      </c>
      <c r="F275">
        <v>3</v>
      </c>
      <c r="G275">
        <v>5</v>
      </c>
      <c r="H275">
        <v>5690</v>
      </c>
      <c r="I275">
        <f>Table2[[#This Row],[Sales_Achieved]]*Table2[[#This Row],[Audit_Score]]</f>
        <v>18208</v>
      </c>
      <c r="J275">
        <v>3.2</v>
      </c>
    </row>
    <row r="276" spans="1:10" x14ac:dyDescent="0.3">
      <c r="A276" t="s">
        <v>5005</v>
      </c>
      <c r="B276" t="s">
        <v>1406</v>
      </c>
      <c r="C276" t="s">
        <v>5006</v>
      </c>
      <c r="D276" t="s">
        <v>45</v>
      </c>
      <c r="E276" s="3">
        <v>45979</v>
      </c>
      <c r="F276">
        <v>4</v>
      </c>
      <c r="G276">
        <v>8.4</v>
      </c>
      <c r="H276">
        <v>2551</v>
      </c>
      <c r="I276">
        <f>Table2[[#This Row],[Sales_Achieved]]*Table2[[#This Row],[Audit_Score]]</f>
        <v>5612.2000000000007</v>
      </c>
      <c r="J276">
        <v>2.2000000000000002</v>
      </c>
    </row>
    <row r="277" spans="1:10" x14ac:dyDescent="0.3">
      <c r="A277" t="s">
        <v>5007</v>
      </c>
      <c r="B277" t="s">
        <v>544</v>
      </c>
      <c r="C277" t="s">
        <v>5008</v>
      </c>
      <c r="D277" t="s">
        <v>36</v>
      </c>
      <c r="E277" s="3">
        <v>45826</v>
      </c>
      <c r="F277">
        <v>4</v>
      </c>
      <c r="G277">
        <v>6.4</v>
      </c>
      <c r="H277">
        <v>2756</v>
      </c>
      <c r="I277">
        <f>Table2[[#This Row],[Sales_Achieved]]*Table2[[#This Row],[Audit_Score]]</f>
        <v>11024</v>
      </c>
      <c r="J277">
        <v>4</v>
      </c>
    </row>
    <row r="278" spans="1:10" x14ac:dyDescent="0.3">
      <c r="A278" t="s">
        <v>5009</v>
      </c>
      <c r="B278" t="s">
        <v>784</v>
      </c>
      <c r="C278" t="s">
        <v>4979</v>
      </c>
      <c r="D278" t="s">
        <v>58</v>
      </c>
      <c r="E278" s="3">
        <v>45719</v>
      </c>
      <c r="F278">
        <v>5</v>
      </c>
      <c r="G278">
        <v>3</v>
      </c>
      <c r="H278">
        <v>6762</v>
      </c>
      <c r="I278">
        <f>Table2[[#This Row],[Sales_Achieved]]*Table2[[#This Row],[Audit_Score]]</f>
        <v>31105.199999999997</v>
      </c>
      <c r="J278">
        <v>4.5999999999999996</v>
      </c>
    </row>
    <row r="279" spans="1:10" x14ac:dyDescent="0.3">
      <c r="A279" t="s">
        <v>5010</v>
      </c>
      <c r="B279" t="s">
        <v>683</v>
      </c>
      <c r="C279" t="s">
        <v>4863</v>
      </c>
      <c r="D279" t="s">
        <v>36</v>
      </c>
      <c r="E279" s="3">
        <v>45969</v>
      </c>
      <c r="F279">
        <v>4</v>
      </c>
      <c r="G279">
        <v>7.3</v>
      </c>
      <c r="H279">
        <v>8596</v>
      </c>
      <c r="I279">
        <f>Table2[[#This Row],[Sales_Achieved]]*Table2[[#This Row],[Audit_Score]]</f>
        <v>15472.800000000001</v>
      </c>
      <c r="J279">
        <f>VLOOKUP(Field_Sales_Data!B:B,Field_Sales_Data!B:R,17,FALSE)</f>
        <v>1.8</v>
      </c>
    </row>
    <row r="280" spans="1:10" x14ac:dyDescent="0.3">
      <c r="A280" t="s">
        <v>5011</v>
      </c>
      <c r="B280" t="s">
        <v>792</v>
      </c>
      <c r="C280" t="s">
        <v>4760</v>
      </c>
      <c r="D280" t="s">
        <v>36</v>
      </c>
      <c r="E280" s="3">
        <v>45556</v>
      </c>
      <c r="F280">
        <v>6</v>
      </c>
      <c r="G280">
        <v>6.2</v>
      </c>
      <c r="H280">
        <v>2267</v>
      </c>
      <c r="I280">
        <f>Table2[[#This Row],[Sales_Achieved]]*Table2[[#This Row],[Audit_Score]]</f>
        <v>4080.6</v>
      </c>
      <c r="J280">
        <v>1.8</v>
      </c>
    </row>
    <row r="281" spans="1:10" x14ac:dyDescent="0.3">
      <c r="A281" t="s">
        <v>5012</v>
      </c>
      <c r="B281" t="s">
        <v>590</v>
      </c>
      <c r="C281" t="s">
        <v>5013</v>
      </c>
      <c r="D281" t="s">
        <v>19</v>
      </c>
      <c r="E281" s="3">
        <v>45547</v>
      </c>
      <c r="F281">
        <v>6</v>
      </c>
      <c r="G281">
        <v>6.3</v>
      </c>
      <c r="H281">
        <v>23000</v>
      </c>
      <c r="I281">
        <f>Table2[[#This Row],[Sales_Achieved]]*Table2[[#This Row],[Audit_Score]]</f>
        <v>110400</v>
      </c>
      <c r="J281">
        <f>VLOOKUP(Field_Sales_Data!B:B,Field_Sales_Data!B:R,17,FALSE)</f>
        <v>4.8</v>
      </c>
    </row>
    <row r="282" spans="1:10" x14ac:dyDescent="0.3">
      <c r="A282" t="s">
        <v>5014</v>
      </c>
      <c r="B282" t="s">
        <v>1987</v>
      </c>
      <c r="C282" t="s">
        <v>5015</v>
      </c>
      <c r="D282" t="s">
        <v>45</v>
      </c>
      <c r="E282" s="3">
        <v>45869</v>
      </c>
      <c r="F282">
        <v>10</v>
      </c>
      <c r="G282">
        <v>8.6999999999999993</v>
      </c>
      <c r="H282">
        <v>4797</v>
      </c>
      <c r="I282">
        <f>Table2[[#This Row],[Sales_Achieved]]*Table2[[#This Row],[Audit_Score]]</f>
        <v>8154.9</v>
      </c>
      <c r="J282">
        <v>1.7</v>
      </c>
    </row>
    <row r="283" spans="1:10" x14ac:dyDescent="0.3">
      <c r="A283" t="s">
        <v>5016</v>
      </c>
      <c r="B283" t="s">
        <v>96</v>
      </c>
      <c r="C283" t="s">
        <v>4685</v>
      </c>
      <c r="D283" t="s">
        <v>45</v>
      </c>
      <c r="E283" s="3">
        <v>45830</v>
      </c>
      <c r="F283">
        <v>6</v>
      </c>
      <c r="G283">
        <v>12</v>
      </c>
      <c r="H283">
        <v>3608</v>
      </c>
      <c r="I283">
        <f>Table2[[#This Row],[Sales_Achieved]]*Table2[[#This Row],[Audit_Score]]</f>
        <v>6855.2</v>
      </c>
      <c r="J283">
        <v>1.9</v>
      </c>
    </row>
    <row r="284" spans="1:10" x14ac:dyDescent="0.3">
      <c r="A284" t="s">
        <v>5017</v>
      </c>
      <c r="B284" t="s">
        <v>454</v>
      </c>
      <c r="C284" t="s">
        <v>5018</v>
      </c>
      <c r="D284" t="s">
        <v>19</v>
      </c>
      <c r="E284" s="3">
        <v>45693</v>
      </c>
      <c r="F284">
        <v>3</v>
      </c>
      <c r="G284">
        <v>3.8</v>
      </c>
      <c r="H284">
        <v>6861</v>
      </c>
      <c r="I284">
        <f>Table2[[#This Row],[Sales_Achieved]]*Table2[[#This Row],[Audit_Score]]</f>
        <v>33618.9</v>
      </c>
      <c r="J284">
        <v>4.9000000000000004</v>
      </c>
    </row>
    <row r="285" spans="1:10" x14ac:dyDescent="0.3">
      <c r="A285" t="s">
        <v>5019</v>
      </c>
      <c r="B285" t="s">
        <v>1034</v>
      </c>
      <c r="C285" t="s">
        <v>5020</v>
      </c>
      <c r="D285" t="s">
        <v>78</v>
      </c>
      <c r="E285" s="3">
        <v>45450</v>
      </c>
      <c r="F285">
        <v>2</v>
      </c>
      <c r="G285">
        <v>8.1</v>
      </c>
      <c r="H285">
        <v>8527</v>
      </c>
      <c r="I285">
        <f>Table2[[#This Row],[Sales_Achieved]]*Table2[[#This Row],[Audit_Score]]</f>
        <v>34960.699999999997</v>
      </c>
      <c r="J285">
        <v>4.0999999999999996</v>
      </c>
    </row>
    <row r="286" spans="1:10" x14ac:dyDescent="0.3">
      <c r="A286" t="s">
        <v>5021</v>
      </c>
      <c r="B286" t="s">
        <v>43</v>
      </c>
      <c r="C286" t="s">
        <v>4665</v>
      </c>
      <c r="D286" t="s">
        <v>45</v>
      </c>
      <c r="E286" s="3">
        <v>45297</v>
      </c>
      <c r="F286">
        <v>6</v>
      </c>
      <c r="G286">
        <v>6.8</v>
      </c>
      <c r="H286">
        <v>5730</v>
      </c>
      <c r="I286">
        <f>Table2[[#This Row],[Sales_Achieved]]*Table2[[#This Row],[Audit_Score]]</f>
        <v>8021.9999999999991</v>
      </c>
      <c r="J286">
        <v>1.4</v>
      </c>
    </row>
    <row r="287" spans="1:10" x14ac:dyDescent="0.3">
      <c r="A287" t="s">
        <v>5022</v>
      </c>
      <c r="B287" t="s">
        <v>857</v>
      </c>
      <c r="C287" t="s">
        <v>5023</v>
      </c>
      <c r="D287" t="s">
        <v>45</v>
      </c>
      <c r="E287" s="3">
        <v>45929</v>
      </c>
      <c r="F287">
        <v>4</v>
      </c>
      <c r="G287">
        <v>7.1</v>
      </c>
      <c r="H287">
        <v>3719</v>
      </c>
      <c r="I287">
        <f>Table2[[#This Row],[Sales_Achieved]]*Table2[[#This Row],[Audit_Score]]</f>
        <v>4462.8</v>
      </c>
      <c r="J287">
        <v>1.2</v>
      </c>
    </row>
    <row r="288" spans="1:10" x14ac:dyDescent="0.3">
      <c r="A288" t="s">
        <v>5024</v>
      </c>
      <c r="B288" t="s">
        <v>185</v>
      </c>
      <c r="C288" t="s">
        <v>4593</v>
      </c>
      <c r="D288" t="s">
        <v>36</v>
      </c>
      <c r="E288" s="3">
        <v>45790</v>
      </c>
      <c r="F288">
        <v>3</v>
      </c>
      <c r="G288">
        <v>9.6999999999999993</v>
      </c>
      <c r="H288">
        <v>2524</v>
      </c>
      <c r="I288">
        <f>Table2[[#This Row],[Sales_Achieved]]*Table2[[#This Row],[Audit_Score]]</f>
        <v>9086.4</v>
      </c>
      <c r="J288">
        <v>3.6</v>
      </c>
    </row>
    <row r="289" spans="1:11" x14ac:dyDescent="0.3">
      <c r="A289" t="s">
        <v>5025</v>
      </c>
      <c r="B289" t="s">
        <v>142</v>
      </c>
      <c r="C289" t="s">
        <v>5026</v>
      </c>
      <c r="D289" t="s">
        <v>45</v>
      </c>
      <c r="E289" s="3">
        <v>45610</v>
      </c>
      <c r="F289">
        <v>3</v>
      </c>
      <c r="G289">
        <v>7.1</v>
      </c>
      <c r="H289">
        <v>7656</v>
      </c>
      <c r="I289">
        <f>Table2[[#This Row],[Sales_Achieved]]*Table2[[#This Row],[Audit_Score]]</f>
        <v>22202.399999999998</v>
      </c>
      <c r="J289">
        <v>2.9</v>
      </c>
    </row>
    <row r="290" spans="1:11" x14ac:dyDescent="0.3">
      <c r="A290" t="s">
        <v>5027</v>
      </c>
      <c r="B290" t="s">
        <v>700</v>
      </c>
      <c r="C290" t="s">
        <v>4696</v>
      </c>
      <c r="D290" t="s">
        <v>78</v>
      </c>
      <c r="E290" s="3">
        <v>45829</v>
      </c>
      <c r="F290">
        <v>3</v>
      </c>
      <c r="G290">
        <v>5.7</v>
      </c>
      <c r="H290">
        <v>2318</v>
      </c>
      <c r="I290">
        <f>Table2[[#This Row],[Sales_Achieved]]*Table2[[#This Row],[Audit_Score]]</f>
        <v>4172.4000000000005</v>
      </c>
      <c r="J290">
        <v>1.8</v>
      </c>
    </row>
    <row r="291" spans="1:11" x14ac:dyDescent="0.3">
      <c r="A291" t="s">
        <v>5028</v>
      </c>
      <c r="B291" t="s">
        <v>2511</v>
      </c>
      <c r="C291" t="s">
        <v>4839</v>
      </c>
      <c r="D291" t="s">
        <v>45</v>
      </c>
      <c r="E291" s="3">
        <v>45962</v>
      </c>
      <c r="F291">
        <v>4</v>
      </c>
      <c r="G291">
        <v>4.8</v>
      </c>
      <c r="H291">
        <v>2759</v>
      </c>
      <c r="I291">
        <f>Table2[[#This Row],[Sales_Achieved]]*Table2[[#This Row],[Audit_Score]]</f>
        <v>8828.8000000000011</v>
      </c>
      <c r="J291">
        <v>3.2</v>
      </c>
      <c r="K291" t="s">
        <v>4561</v>
      </c>
    </row>
    <row r="292" spans="1:11" x14ac:dyDescent="0.3">
      <c r="A292" t="s">
        <v>5029</v>
      </c>
      <c r="B292" t="s">
        <v>1115</v>
      </c>
      <c r="C292" t="s">
        <v>5030</v>
      </c>
      <c r="D292" t="s">
        <v>78</v>
      </c>
      <c r="E292" s="3">
        <v>45938</v>
      </c>
      <c r="F292">
        <v>5</v>
      </c>
      <c r="G292">
        <v>6.4</v>
      </c>
      <c r="H292">
        <v>632</v>
      </c>
      <c r="I292">
        <f>Table2[[#This Row],[Sales_Achieved]]*Table2[[#This Row],[Audit_Score]]</f>
        <v>2085.6</v>
      </c>
      <c r="J292">
        <v>3.3</v>
      </c>
    </row>
    <row r="293" spans="1:11" x14ac:dyDescent="0.3">
      <c r="A293" t="s">
        <v>5031</v>
      </c>
      <c r="B293" t="s">
        <v>2829</v>
      </c>
      <c r="C293" t="s">
        <v>4777</v>
      </c>
      <c r="D293" t="s">
        <v>19</v>
      </c>
      <c r="E293" s="3">
        <v>45702</v>
      </c>
      <c r="F293">
        <v>8</v>
      </c>
      <c r="G293">
        <v>9</v>
      </c>
      <c r="H293">
        <v>1044</v>
      </c>
      <c r="I293">
        <f>Table2[[#This Row],[Sales_Achieved]]*Table2[[#This Row],[Audit_Score]]</f>
        <v>4489.2</v>
      </c>
      <c r="J293">
        <v>4.3</v>
      </c>
    </row>
    <row r="294" spans="1:11" x14ac:dyDescent="0.3">
      <c r="A294" t="s">
        <v>5032</v>
      </c>
      <c r="B294" t="s">
        <v>708</v>
      </c>
      <c r="C294" t="s">
        <v>5033</v>
      </c>
      <c r="D294" t="s">
        <v>45</v>
      </c>
      <c r="E294" s="3">
        <v>45422</v>
      </c>
      <c r="F294">
        <v>2</v>
      </c>
      <c r="G294">
        <v>10.8</v>
      </c>
      <c r="H294">
        <v>9792</v>
      </c>
      <c r="I294">
        <f>Table2[[#This Row],[Sales_Achieved]]*Table2[[#This Row],[Audit_Score]]</f>
        <v>12729.6</v>
      </c>
      <c r="J294">
        <v>1.3</v>
      </c>
    </row>
    <row r="295" spans="1:11" x14ac:dyDescent="0.3">
      <c r="A295" t="s">
        <v>5034</v>
      </c>
      <c r="B295" t="s">
        <v>1739</v>
      </c>
      <c r="C295" t="s">
        <v>5035</v>
      </c>
      <c r="D295" t="s">
        <v>19</v>
      </c>
      <c r="E295" s="3">
        <v>45969</v>
      </c>
      <c r="F295">
        <v>3</v>
      </c>
      <c r="G295">
        <v>9.5</v>
      </c>
      <c r="H295">
        <v>6573</v>
      </c>
      <c r="I295">
        <f>Table2[[#This Row],[Sales_Achieved]]*Table2[[#This Row],[Audit_Score]]</f>
        <v>29578.5</v>
      </c>
      <c r="J295">
        <v>4.5</v>
      </c>
    </row>
    <row r="296" spans="1:11" x14ac:dyDescent="0.3">
      <c r="A296" t="s">
        <v>5036</v>
      </c>
      <c r="B296" t="s">
        <v>1841</v>
      </c>
      <c r="C296" t="s">
        <v>5037</v>
      </c>
      <c r="D296" t="s">
        <v>45</v>
      </c>
      <c r="E296" s="3">
        <v>45957</v>
      </c>
      <c r="F296">
        <v>9</v>
      </c>
      <c r="G296">
        <v>5.6</v>
      </c>
      <c r="H296">
        <v>3882</v>
      </c>
      <c r="I296">
        <f>Table2[[#This Row],[Sales_Achieved]]*Table2[[#This Row],[Audit_Score]]</f>
        <v>10481.400000000001</v>
      </c>
      <c r="J296">
        <v>2.7</v>
      </c>
      <c r="K296" t="s">
        <v>4561</v>
      </c>
    </row>
    <row r="297" spans="1:11" x14ac:dyDescent="0.3">
      <c r="A297" t="s">
        <v>5038</v>
      </c>
      <c r="B297" t="s">
        <v>2823</v>
      </c>
      <c r="C297" t="s">
        <v>4567</v>
      </c>
      <c r="D297" t="s">
        <v>36</v>
      </c>
      <c r="E297" s="3">
        <v>45487</v>
      </c>
      <c r="F297">
        <v>5</v>
      </c>
      <c r="G297">
        <v>8.1999999999999993</v>
      </c>
      <c r="H297">
        <v>8613</v>
      </c>
      <c r="I297">
        <f>Table2[[#This Row],[Sales_Achieved]]*Table2[[#This Row],[Audit_Score]]</f>
        <v>26700.3</v>
      </c>
      <c r="J297">
        <v>3.1</v>
      </c>
      <c r="K297" t="s">
        <v>4561</v>
      </c>
    </row>
    <row r="298" spans="1:11" x14ac:dyDescent="0.3">
      <c r="A298" t="s">
        <v>5039</v>
      </c>
      <c r="B298" t="s">
        <v>34</v>
      </c>
      <c r="C298" t="s">
        <v>4857</v>
      </c>
      <c r="D298" t="s">
        <v>19</v>
      </c>
      <c r="E298" s="3">
        <v>45462</v>
      </c>
      <c r="F298">
        <v>5</v>
      </c>
      <c r="G298">
        <v>9.6999999999999993</v>
      </c>
      <c r="H298">
        <v>7983</v>
      </c>
      <c r="I298">
        <f>Table2[[#This Row],[Sales_Achieved]]*Table2[[#This Row],[Audit_Score]]</f>
        <v>12772.800000000001</v>
      </c>
      <c r="J298">
        <v>1.6</v>
      </c>
      <c r="K298" t="s">
        <v>4561</v>
      </c>
    </row>
    <row r="299" spans="1:11" x14ac:dyDescent="0.3">
      <c r="A299" t="s">
        <v>5040</v>
      </c>
      <c r="B299" t="s">
        <v>185</v>
      </c>
      <c r="C299" t="s">
        <v>4593</v>
      </c>
      <c r="D299" t="s">
        <v>36</v>
      </c>
      <c r="E299" s="3">
        <v>45423</v>
      </c>
      <c r="F299">
        <v>3</v>
      </c>
      <c r="G299">
        <v>7.8</v>
      </c>
      <c r="H299">
        <v>2189</v>
      </c>
      <c r="I299">
        <f>Table2[[#This Row],[Sales_Achieved]]*Table2[[#This Row],[Audit_Score]]</f>
        <v>4596.9000000000005</v>
      </c>
      <c r="J299">
        <v>2.1</v>
      </c>
    </row>
    <row r="300" spans="1:11" x14ac:dyDescent="0.3">
      <c r="A300" t="s">
        <v>5041</v>
      </c>
      <c r="B300" t="s">
        <v>56</v>
      </c>
      <c r="C300" t="s">
        <v>5042</v>
      </c>
      <c r="D300" t="s">
        <v>36</v>
      </c>
      <c r="E300" s="3">
        <v>45435</v>
      </c>
      <c r="F300">
        <v>4</v>
      </c>
      <c r="G300">
        <v>7.6</v>
      </c>
      <c r="H300">
        <v>3595</v>
      </c>
      <c r="I300">
        <f>Table2[[#This Row],[Sales_Achieved]]*Table2[[#This Row],[Audit_Score]]</f>
        <v>11144.5</v>
      </c>
      <c r="J300">
        <v>3.1</v>
      </c>
      <c r="K300" t="s">
        <v>4561</v>
      </c>
    </row>
    <row r="301" spans="1:11" x14ac:dyDescent="0.3">
      <c r="A301" t="s">
        <v>5043</v>
      </c>
      <c r="B301" t="s">
        <v>1058</v>
      </c>
      <c r="C301" t="s">
        <v>4758</v>
      </c>
      <c r="D301" t="s">
        <v>36</v>
      </c>
      <c r="E301" s="3">
        <v>45295</v>
      </c>
      <c r="F301">
        <v>5</v>
      </c>
      <c r="G301">
        <v>3.2</v>
      </c>
      <c r="H301">
        <v>3445</v>
      </c>
      <c r="I301">
        <f>Table2[[#This Row],[Sales_Achieved]]*Table2[[#This Row],[Audit_Score]]</f>
        <v>8957</v>
      </c>
      <c r="J301">
        <v>2.6</v>
      </c>
      <c r="K301" t="s">
        <v>4561</v>
      </c>
    </row>
    <row r="302" spans="1:11" x14ac:dyDescent="0.3">
      <c r="A302" t="s">
        <v>5044</v>
      </c>
      <c r="B302" t="s">
        <v>305</v>
      </c>
      <c r="C302" t="s">
        <v>4750</v>
      </c>
      <c r="D302" t="s">
        <v>58</v>
      </c>
      <c r="E302" s="3">
        <v>45374</v>
      </c>
      <c r="F302">
        <v>3</v>
      </c>
      <c r="G302">
        <v>9.3000000000000007</v>
      </c>
      <c r="H302">
        <v>2798</v>
      </c>
      <c r="I302">
        <f>Table2[[#This Row],[Sales_Achieved]]*Table2[[#This Row],[Audit_Score]]</f>
        <v>11751.6</v>
      </c>
      <c r="J302">
        <v>4.2</v>
      </c>
    </row>
    <row r="303" spans="1:11" x14ac:dyDescent="0.3">
      <c r="A303" t="s">
        <v>5045</v>
      </c>
      <c r="B303" t="s">
        <v>753</v>
      </c>
      <c r="C303" t="s">
        <v>4728</v>
      </c>
      <c r="D303" t="s">
        <v>78</v>
      </c>
      <c r="E303" s="3">
        <v>45805</v>
      </c>
      <c r="F303">
        <v>3</v>
      </c>
      <c r="G303">
        <v>6.7</v>
      </c>
      <c r="H303">
        <v>6784</v>
      </c>
      <c r="I303">
        <f>Table2[[#This Row],[Sales_Achieved]]*Table2[[#This Row],[Audit_Score]]</f>
        <v>28492.800000000003</v>
      </c>
      <c r="J303">
        <v>4.2</v>
      </c>
    </row>
    <row r="304" spans="1:11" x14ac:dyDescent="0.3">
      <c r="A304" t="s">
        <v>5046</v>
      </c>
      <c r="B304" t="s">
        <v>1186</v>
      </c>
      <c r="C304" t="s">
        <v>5047</v>
      </c>
      <c r="D304" t="s">
        <v>45</v>
      </c>
      <c r="E304" s="3">
        <v>45629</v>
      </c>
      <c r="F304">
        <v>2</v>
      </c>
      <c r="G304">
        <v>10.6</v>
      </c>
      <c r="H304">
        <v>5186</v>
      </c>
      <c r="I304">
        <f>Table2[[#This Row],[Sales_Achieved]]*Table2[[#This Row],[Audit_Score]]</f>
        <v>5186</v>
      </c>
      <c r="J304">
        <v>1</v>
      </c>
    </row>
    <row r="305" spans="1:11" x14ac:dyDescent="0.3">
      <c r="A305" t="s">
        <v>5048</v>
      </c>
      <c r="B305" t="s">
        <v>3363</v>
      </c>
      <c r="C305" t="s">
        <v>4688</v>
      </c>
      <c r="D305" t="s">
        <v>36</v>
      </c>
      <c r="E305" s="3">
        <v>45585</v>
      </c>
      <c r="F305">
        <v>8</v>
      </c>
      <c r="G305">
        <v>5.7</v>
      </c>
      <c r="H305">
        <v>4739</v>
      </c>
      <c r="I305">
        <f>Table2[[#This Row],[Sales_Achieved]]*Table2[[#This Row],[Audit_Score]]</f>
        <v>22747.200000000001</v>
      </c>
      <c r="J305">
        <v>4.8</v>
      </c>
    </row>
    <row r="306" spans="1:11" x14ac:dyDescent="0.3">
      <c r="A306" t="s">
        <v>5049</v>
      </c>
      <c r="B306" t="s">
        <v>1665</v>
      </c>
      <c r="C306" t="s">
        <v>4581</v>
      </c>
      <c r="D306" t="s">
        <v>36</v>
      </c>
      <c r="E306" s="3">
        <v>45544</v>
      </c>
      <c r="F306">
        <v>6</v>
      </c>
      <c r="G306">
        <v>6.1</v>
      </c>
      <c r="H306">
        <v>5758</v>
      </c>
      <c r="I306">
        <f>Table2[[#This Row],[Sales_Achieved]]*Table2[[#This Row],[Audit_Score]]</f>
        <v>23032</v>
      </c>
      <c r="J306">
        <v>4</v>
      </c>
      <c r="K306" t="s">
        <v>4561</v>
      </c>
    </row>
    <row r="307" spans="1:11" x14ac:dyDescent="0.3">
      <c r="A307" t="s">
        <v>5050</v>
      </c>
      <c r="B307" t="s">
        <v>2823</v>
      </c>
      <c r="C307" t="s">
        <v>4567</v>
      </c>
      <c r="D307" t="s">
        <v>36</v>
      </c>
      <c r="E307" s="3">
        <v>45945</v>
      </c>
      <c r="F307">
        <v>4</v>
      </c>
      <c r="G307">
        <v>6</v>
      </c>
      <c r="H307">
        <v>8065</v>
      </c>
      <c r="I307">
        <f>Table2[[#This Row],[Sales_Achieved]]*Table2[[#This Row],[Audit_Score]]</f>
        <v>39518.5</v>
      </c>
      <c r="J307">
        <v>4.9000000000000004</v>
      </c>
    </row>
    <row r="308" spans="1:11" x14ac:dyDescent="0.3">
      <c r="A308" t="s">
        <v>5051</v>
      </c>
      <c r="B308" t="s">
        <v>1186</v>
      </c>
      <c r="C308" t="s">
        <v>5047</v>
      </c>
      <c r="D308" t="s">
        <v>78</v>
      </c>
      <c r="E308" s="3">
        <v>45638</v>
      </c>
      <c r="F308">
        <v>8</v>
      </c>
      <c r="G308">
        <v>7.1</v>
      </c>
      <c r="H308">
        <v>5410</v>
      </c>
      <c r="I308">
        <f>Table2[[#This Row],[Sales_Achieved]]*Table2[[#This Row],[Audit_Score]]</f>
        <v>16771</v>
      </c>
      <c r="J308">
        <v>3.1</v>
      </c>
    </row>
    <row r="309" spans="1:11" x14ac:dyDescent="0.3">
      <c r="A309" t="s">
        <v>5052</v>
      </c>
      <c r="B309" t="s">
        <v>289</v>
      </c>
      <c r="C309" t="s">
        <v>5053</v>
      </c>
      <c r="D309" t="s">
        <v>36</v>
      </c>
      <c r="E309" s="3">
        <v>45497</v>
      </c>
      <c r="F309">
        <v>4</v>
      </c>
      <c r="G309">
        <v>4.5</v>
      </c>
      <c r="H309">
        <v>5277</v>
      </c>
      <c r="I309">
        <f>Table2[[#This Row],[Sales_Achieved]]*Table2[[#This Row],[Audit_Score]]</f>
        <v>16886.400000000001</v>
      </c>
      <c r="J309">
        <v>3.2</v>
      </c>
    </row>
    <row r="310" spans="1:11" x14ac:dyDescent="0.3">
      <c r="A310" t="s">
        <v>5054</v>
      </c>
      <c r="B310" t="s">
        <v>2279</v>
      </c>
      <c r="C310" t="s">
        <v>4670</v>
      </c>
      <c r="D310" t="s">
        <v>58</v>
      </c>
      <c r="E310" s="3">
        <v>45709</v>
      </c>
      <c r="F310">
        <v>5</v>
      </c>
      <c r="G310">
        <v>4.5999999999999996</v>
      </c>
      <c r="H310">
        <v>7305</v>
      </c>
      <c r="I310">
        <f>Table2[[#This Row],[Sales_Achieved]]*Table2[[#This Row],[Audit_Score]]</f>
        <v>32142.000000000004</v>
      </c>
      <c r="J310">
        <v>4.4000000000000004</v>
      </c>
    </row>
    <row r="311" spans="1:11" x14ac:dyDescent="0.3">
      <c r="A311" t="s">
        <v>5055</v>
      </c>
      <c r="B311" t="s">
        <v>2823</v>
      </c>
      <c r="C311" t="s">
        <v>4567</v>
      </c>
      <c r="D311" t="s">
        <v>36</v>
      </c>
      <c r="E311" s="3">
        <v>45478</v>
      </c>
      <c r="F311">
        <v>6</v>
      </c>
      <c r="G311">
        <v>7.9</v>
      </c>
      <c r="H311">
        <v>7189</v>
      </c>
      <c r="I311">
        <f>Table2[[#This Row],[Sales_Achieved]]*Table2[[#This Row],[Audit_Score]]</f>
        <v>32350.5</v>
      </c>
      <c r="J311">
        <v>4.5</v>
      </c>
    </row>
    <row r="312" spans="1:11" x14ac:dyDescent="0.3">
      <c r="A312" t="s">
        <v>5056</v>
      </c>
      <c r="B312" t="s">
        <v>683</v>
      </c>
      <c r="C312" t="s">
        <v>4863</v>
      </c>
      <c r="D312" t="s">
        <v>45</v>
      </c>
      <c r="E312" s="3">
        <v>45322</v>
      </c>
      <c r="F312">
        <v>5</v>
      </c>
      <c r="G312">
        <v>9.5</v>
      </c>
      <c r="H312">
        <v>6917</v>
      </c>
      <c r="I312">
        <f>Table2[[#This Row],[Sales_Achieved]]*Table2[[#This Row],[Audit_Score]]</f>
        <v>7608.7000000000007</v>
      </c>
      <c r="J312">
        <v>1.1000000000000001</v>
      </c>
    </row>
    <row r="313" spans="1:11" x14ac:dyDescent="0.3">
      <c r="A313" t="s">
        <v>5057</v>
      </c>
      <c r="B313" t="s">
        <v>1648</v>
      </c>
      <c r="C313" t="s">
        <v>4702</v>
      </c>
      <c r="D313" t="s">
        <v>19</v>
      </c>
      <c r="E313" s="3">
        <v>45746</v>
      </c>
      <c r="F313">
        <v>2</v>
      </c>
      <c r="G313">
        <v>6.9</v>
      </c>
      <c r="H313">
        <v>4072</v>
      </c>
      <c r="I313">
        <f>Table2[[#This Row],[Sales_Achieved]]*Table2[[#This Row],[Audit_Score]]</f>
        <v>10180</v>
      </c>
      <c r="J313">
        <v>2.5</v>
      </c>
    </row>
    <row r="314" spans="1:11" x14ac:dyDescent="0.3">
      <c r="A314" t="s">
        <v>5058</v>
      </c>
      <c r="B314" t="s">
        <v>792</v>
      </c>
      <c r="C314" t="s">
        <v>4760</v>
      </c>
      <c r="D314" t="s">
        <v>36</v>
      </c>
      <c r="E314" s="3">
        <v>45892</v>
      </c>
      <c r="F314">
        <v>7</v>
      </c>
      <c r="G314">
        <v>8.8000000000000007</v>
      </c>
      <c r="H314">
        <v>9073</v>
      </c>
      <c r="I314">
        <f>Table2[[#This Row],[Sales_Achieved]]*Table2[[#This Row],[Audit_Score]]</f>
        <v>25404.399999999998</v>
      </c>
      <c r="J314">
        <v>2.8</v>
      </c>
    </row>
    <row r="315" spans="1:11" x14ac:dyDescent="0.3">
      <c r="A315" t="s">
        <v>5059</v>
      </c>
      <c r="B315" t="s">
        <v>1289</v>
      </c>
      <c r="C315" t="s">
        <v>4771</v>
      </c>
      <c r="D315" t="s">
        <v>78</v>
      </c>
      <c r="E315" s="3">
        <v>45410</v>
      </c>
      <c r="F315">
        <v>8</v>
      </c>
      <c r="G315">
        <v>6.9</v>
      </c>
      <c r="H315">
        <v>4853</v>
      </c>
      <c r="I315">
        <f>Table2[[#This Row],[Sales_Achieved]]*Table2[[#This Row],[Audit_Score]]</f>
        <v>20382.600000000002</v>
      </c>
      <c r="J315">
        <v>4.2</v>
      </c>
    </row>
    <row r="316" spans="1:11" x14ac:dyDescent="0.3">
      <c r="A316" t="s">
        <v>5060</v>
      </c>
      <c r="B316" t="s">
        <v>2290</v>
      </c>
      <c r="C316" t="s">
        <v>5061</v>
      </c>
      <c r="D316" t="s">
        <v>58</v>
      </c>
      <c r="E316" s="3">
        <v>45550</v>
      </c>
      <c r="F316">
        <v>5</v>
      </c>
      <c r="G316">
        <v>4.9000000000000004</v>
      </c>
      <c r="H316">
        <v>1747</v>
      </c>
      <c r="I316">
        <f>Table2[[#This Row],[Sales_Achieved]]*Table2[[#This Row],[Audit_Score]]</f>
        <v>4367.5</v>
      </c>
      <c r="J316">
        <v>2.5</v>
      </c>
    </row>
    <row r="317" spans="1:11" x14ac:dyDescent="0.3">
      <c r="A317" t="s">
        <v>5062</v>
      </c>
      <c r="B317" t="s">
        <v>2829</v>
      </c>
      <c r="C317" t="s">
        <v>4777</v>
      </c>
      <c r="D317" t="s">
        <v>58</v>
      </c>
      <c r="E317" s="3">
        <v>45530</v>
      </c>
      <c r="F317">
        <v>9</v>
      </c>
      <c r="G317">
        <v>5.8</v>
      </c>
      <c r="H317">
        <v>5362</v>
      </c>
      <c r="I317">
        <f>Table2[[#This Row],[Sales_Achieved]]*Table2[[#This Row],[Audit_Score]]</f>
        <v>5898.2000000000007</v>
      </c>
      <c r="J317">
        <v>1.1000000000000001</v>
      </c>
    </row>
    <row r="318" spans="1:11" x14ac:dyDescent="0.3">
      <c r="A318" t="s">
        <v>5063</v>
      </c>
      <c r="B318" t="s">
        <v>510</v>
      </c>
      <c r="C318" t="s">
        <v>5064</v>
      </c>
      <c r="D318" t="s">
        <v>19</v>
      </c>
      <c r="E318" s="3">
        <v>45916</v>
      </c>
      <c r="F318">
        <v>9</v>
      </c>
      <c r="G318">
        <v>7.6</v>
      </c>
      <c r="H318">
        <v>2764</v>
      </c>
      <c r="I318">
        <f>Table2[[#This Row],[Sales_Achieved]]*Table2[[#This Row],[Audit_Score]]</f>
        <v>10503.199999999999</v>
      </c>
      <c r="J318">
        <v>3.8</v>
      </c>
    </row>
    <row r="319" spans="1:11" x14ac:dyDescent="0.3">
      <c r="A319" t="s">
        <v>5065</v>
      </c>
      <c r="B319" t="s">
        <v>905</v>
      </c>
      <c r="C319" t="s">
        <v>4646</v>
      </c>
      <c r="D319" t="s">
        <v>19</v>
      </c>
      <c r="E319" s="3">
        <v>45430</v>
      </c>
      <c r="F319">
        <v>7</v>
      </c>
      <c r="G319">
        <v>5.6</v>
      </c>
      <c r="H319">
        <v>8524</v>
      </c>
      <c r="I319">
        <f>Table2[[#This Row],[Sales_Achieved]]*Table2[[#This Row],[Audit_Score]]</f>
        <v>18752.800000000003</v>
      </c>
      <c r="J319">
        <v>2.2000000000000002</v>
      </c>
    </row>
    <row r="320" spans="1:11" x14ac:dyDescent="0.3">
      <c r="A320" t="s">
        <v>5066</v>
      </c>
      <c r="B320" t="s">
        <v>594</v>
      </c>
      <c r="C320" t="s">
        <v>4724</v>
      </c>
      <c r="D320" t="s">
        <v>78</v>
      </c>
      <c r="E320" s="3">
        <v>45685</v>
      </c>
      <c r="F320">
        <v>4</v>
      </c>
      <c r="G320">
        <v>5.7</v>
      </c>
      <c r="H320">
        <v>436</v>
      </c>
      <c r="I320">
        <f>Table2[[#This Row],[Sales_Achieved]]*Table2[[#This Row],[Audit_Score]]</f>
        <v>1308</v>
      </c>
      <c r="J320">
        <v>3</v>
      </c>
    </row>
    <row r="321" spans="1:11" x14ac:dyDescent="0.3">
      <c r="A321" t="s">
        <v>5067</v>
      </c>
      <c r="B321" t="s">
        <v>459</v>
      </c>
      <c r="C321" t="s">
        <v>4911</v>
      </c>
      <c r="D321" t="s">
        <v>78</v>
      </c>
      <c r="E321" s="3">
        <v>45847</v>
      </c>
      <c r="F321">
        <v>4</v>
      </c>
      <c r="G321">
        <v>6.3</v>
      </c>
      <c r="H321">
        <v>4136</v>
      </c>
      <c r="I321">
        <f>Table2[[#This Row],[Sales_Achieved]]*Table2[[#This Row],[Audit_Score]]</f>
        <v>16130.4</v>
      </c>
      <c r="J321">
        <v>3.9</v>
      </c>
      <c r="K321" t="s">
        <v>4561</v>
      </c>
    </row>
    <row r="322" spans="1:11" x14ac:dyDescent="0.3">
      <c r="A322" t="s">
        <v>5068</v>
      </c>
      <c r="B322" t="s">
        <v>1625</v>
      </c>
      <c r="C322" t="s">
        <v>5069</v>
      </c>
      <c r="D322" t="s">
        <v>58</v>
      </c>
      <c r="E322" s="3">
        <v>45459</v>
      </c>
      <c r="F322">
        <v>5</v>
      </c>
      <c r="G322">
        <v>4.3</v>
      </c>
      <c r="H322">
        <v>8522</v>
      </c>
      <c r="I322">
        <f>Table2[[#This Row],[Sales_Achieved]]*Table2[[#This Row],[Audit_Score]]</f>
        <v>42610</v>
      </c>
      <c r="J322">
        <v>5</v>
      </c>
    </row>
    <row r="323" spans="1:11" x14ac:dyDescent="0.3">
      <c r="A323" t="s">
        <v>5070</v>
      </c>
      <c r="B323" t="s">
        <v>342</v>
      </c>
      <c r="C323" t="s">
        <v>5071</v>
      </c>
      <c r="D323" t="s">
        <v>36</v>
      </c>
      <c r="E323" s="3">
        <v>45972</v>
      </c>
      <c r="F323">
        <v>8</v>
      </c>
      <c r="G323">
        <v>10.1</v>
      </c>
      <c r="H323">
        <v>8700</v>
      </c>
      <c r="I323">
        <f>Table2[[#This Row],[Sales_Achieved]]*Table2[[#This Row],[Audit_Score]]</f>
        <v>14790</v>
      </c>
      <c r="J323">
        <v>1.7</v>
      </c>
      <c r="K323" t="s">
        <v>4561</v>
      </c>
    </row>
    <row r="324" spans="1:11" x14ac:dyDescent="0.3">
      <c r="A324" t="s">
        <v>5072</v>
      </c>
      <c r="B324" t="s">
        <v>1556</v>
      </c>
      <c r="C324" t="s">
        <v>4878</v>
      </c>
      <c r="D324" t="s">
        <v>19</v>
      </c>
      <c r="E324" s="3">
        <v>45630</v>
      </c>
      <c r="F324">
        <v>5</v>
      </c>
      <c r="G324">
        <v>5.0999999999999996</v>
      </c>
      <c r="H324">
        <v>4091</v>
      </c>
      <c r="I324">
        <f>Table2[[#This Row],[Sales_Achieved]]*Table2[[#This Row],[Audit_Score]]</f>
        <v>5318.3</v>
      </c>
      <c r="J324">
        <v>1.3</v>
      </c>
    </row>
    <row r="325" spans="1:11" x14ac:dyDescent="0.3">
      <c r="A325" t="s">
        <v>5073</v>
      </c>
      <c r="B325" t="s">
        <v>1166</v>
      </c>
      <c r="C325" t="s">
        <v>5074</v>
      </c>
      <c r="D325" t="s">
        <v>36</v>
      </c>
      <c r="E325" s="3">
        <v>45370</v>
      </c>
      <c r="F325">
        <v>7</v>
      </c>
      <c r="G325">
        <v>7.5</v>
      </c>
      <c r="H325">
        <v>3534</v>
      </c>
      <c r="I325">
        <f>Table2[[#This Row],[Sales_Achieved]]*Table2[[#This Row],[Audit_Score]]</f>
        <v>10248.6</v>
      </c>
      <c r="J325">
        <v>2.9</v>
      </c>
    </row>
    <row r="326" spans="1:11" x14ac:dyDescent="0.3">
      <c r="A326" t="s">
        <v>5075</v>
      </c>
      <c r="B326" t="s">
        <v>242</v>
      </c>
      <c r="C326" t="s">
        <v>4917</v>
      </c>
      <c r="D326" t="s">
        <v>45</v>
      </c>
      <c r="E326" s="3">
        <v>45497</v>
      </c>
      <c r="F326">
        <v>2</v>
      </c>
      <c r="G326">
        <v>7.3</v>
      </c>
      <c r="H326">
        <v>6561</v>
      </c>
      <c r="I326">
        <f>Table2[[#This Row],[Sales_Achieved]]*Table2[[#This Row],[Audit_Score]]</f>
        <v>32148.9</v>
      </c>
      <c r="J326">
        <f>VLOOKUP(Field_Sales_Data!B:B,Field_Sales_Data!B:R,17,FALSE)</f>
        <v>4.9000000000000004</v>
      </c>
      <c r="K326" t="s">
        <v>4561</v>
      </c>
    </row>
    <row r="327" spans="1:11" x14ac:dyDescent="0.3">
      <c r="A327" t="s">
        <v>5076</v>
      </c>
      <c r="B327" t="s">
        <v>1739</v>
      </c>
      <c r="C327" t="s">
        <v>5035</v>
      </c>
      <c r="D327" t="s">
        <v>78</v>
      </c>
      <c r="E327" s="3">
        <v>45589</v>
      </c>
      <c r="F327">
        <v>4</v>
      </c>
      <c r="G327">
        <v>6.8</v>
      </c>
      <c r="H327">
        <v>150</v>
      </c>
      <c r="I327">
        <f>Table2[[#This Row],[Sales_Achieved]]*Table2[[#This Row],[Audit_Score]]</f>
        <v>195</v>
      </c>
      <c r="J327">
        <v>1.3</v>
      </c>
      <c r="K327" t="s">
        <v>4561</v>
      </c>
    </row>
    <row r="328" spans="1:11" x14ac:dyDescent="0.3">
      <c r="A328" t="s">
        <v>5077</v>
      </c>
      <c r="B328" t="s">
        <v>2155</v>
      </c>
      <c r="C328" t="s">
        <v>4692</v>
      </c>
      <c r="D328" t="s">
        <v>19</v>
      </c>
      <c r="E328" s="3">
        <v>45492</v>
      </c>
      <c r="F328">
        <v>5</v>
      </c>
      <c r="G328">
        <v>7.1</v>
      </c>
      <c r="H328">
        <v>6221</v>
      </c>
      <c r="I328">
        <f>Table2[[#This Row],[Sales_Achieved]]*Table2[[#This Row],[Audit_Score]]</f>
        <v>22395.600000000002</v>
      </c>
      <c r="J328">
        <v>3.6</v>
      </c>
    </row>
    <row r="329" spans="1:11" x14ac:dyDescent="0.3">
      <c r="A329" t="s">
        <v>5078</v>
      </c>
      <c r="B329" t="s">
        <v>594</v>
      </c>
      <c r="C329" t="s">
        <v>4724</v>
      </c>
      <c r="D329" t="s">
        <v>45</v>
      </c>
      <c r="E329" s="3">
        <v>45589</v>
      </c>
      <c r="F329">
        <v>3</v>
      </c>
      <c r="G329">
        <v>5.7</v>
      </c>
      <c r="H329">
        <v>1194</v>
      </c>
      <c r="I329">
        <f>Table2[[#This Row],[Sales_Achieved]]*Table2[[#This Row],[Audit_Score]]</f>
        <v>1791</v>
      </c>
      <c r="J329">
        <v>1.5</v>
      </c>
    </row>
    <row r="330" spans="1:11" x14ac:dyDescent="0.3">
      <c r="A330" t="s">
        <v>5079</v>
      </c>
      <c r="B330" t="s">
        <v>1199</v>
      </c>
      <c r="C330" t="s">
        <v>4577</v>
      </c>
      <c r="D330" t="s">
        <v>36</v>
      </c>
      <c r="E330" s="3">
        <v>45754</v>
      </c>
      <c r="F330">
        <v>6</v>
      </c>
      <c r="G330">
        <v>7.6</v>
      </c>
      <c r="H330">
        <v>11114</v>
      </c>
      <c r="I330">
        <f>Table2[[#This Row],[Sales_Achieved]]*Table2[[#This Row],[Audit_Score]]</f>
        <v>31119.199999999997</v>
      </c>
      <c r="J330">
        <v>2.8</v>
      </c>
      <c r="K330" t="s">
        <v>4561</v>
      </c>
    </row>
    <row r="331" spans="1:11" x14ac:dyDescent="0.3">
      <c r="A331" t="s">
        <v>5080</v>
      </c>
      <c r="B331" t="s">
        <v>581</v>
      </c>
      <c r="C331" t="s">
        <v>5081</v>
      </c>
      <c r="D331" t="s">
        <v>58</v>
      </c>
      <c r="E331" s="3">
        <v>45987</v>
      </c>
      <c r="F331">
        <v>4</v>
      </c>
      <c r="G331">
        <v>6.1</v>
      </c>
      <c r="H331">
        <v>7430</v>
      </c>
      <c r="I331">
        <f>Table2[[#This Row],[Sales_Achieved]]*Table2[[#This Row],[Audit_Score]]</f>
        <v>7430</v>
      </c>
      <c r="J331">
        <v>1</v>
      </c>
    </row>
    <row r="332" spans="1:11" x14ac:dyDescent="0.3">
      <c r="A332" t="s">
        <v>5082</v>
      </c>
      <c r="B332" t="s">
        <v>1588</v>
      </c>
      <c r="C332" t="s">
        <v>5083</v>
      </c>
      <c r="D332" t="s">
        <v>36</v>
      </c>
      <c r="E332" s="3">
        <v>45767</v>
      </c>
      <c r="F332">
        <v>11</v>
      </c>
      <c r="G332">
        <v>8.1999999999999993</v>
      </c>
      <c r="H332">
        <v>9200</v>
      </c>
      <c r="I332">
        <f>Table2[[#This Row],[Sales_Achieved]]*Table2[[#This Row],[Audit_Score]]</f>
        <v>22080</v>
      </c>
      <c r="J332">
        <v>2.4</v>
      </c>
    </row>
    <row r="333" spans="1:11" x14ac:dyDescent="0.3">
      <c r="A333" t="s">
        <v>5084</v>
      </c>
      <c r="B333" t="s">
        <v>258</v>
      </c>
      <c r="C333" t="s">
        <v>4798</v>
      </c>
      <c r="D333" t="s">
        <v>58</v>
      </c>
      <c r="E333" s="3">
        <v>45531</v>
      </c>
      <c r="F333">
        <v>3</v>
      </c>
      <c r="G333">
        <v>7.6</v>
      </c>
      <c r="H333">
        <v>6535</v>
      </c>
      <c r="I333">
        <f>Table2[[#This Row],[Sales_Achieved]]*Table2[[#This Row],[Audit_Score]]</f>
        <v>23526</v>
      </c>
      <c r="J333">
        <v>3.6</v>
      </c>
    </row>
    <row r="334" spans="1:11" x14ac:dyDescent="0.3">
      <c r="A334" t="s">
        <v>5085</v>
      </c>
      <c r="B334" t="s">
        <v>464</v>
      </c>
      <c r="C334" t="s">
        <v>4786</v>
      </c>
      <c r="D334" t="s">
        <v>19</v>
      </c>
      <c r="E334" s="3">
        <v>45707</v>
      </c>
      <c r="F334">
        <v>6</v>
      </c>
      <c r="G334">
        <v>6.4</v>
      </c>
      <c r="H334">
        <v>6974</v>
      </c>
      <c r="I334">
        <f>Table2[[#This Row],[Sales_Achieved]]*Table2[[#This Row],[Audit_Score]]</f>
        <v>29988.199999999997</v>
      </c>
      <c r="J334">
        <v>4.3</v>
      </c>
    </row>
    <row r="335" spans="1:11" x14ac:dyDescent="0.3">
      <c r="A335" t="s">
        <v>5086</v>
      </c>
      <c r="B335" t="s">
        <v>608</v>
      </c>
      <c r="C335" t="s">
        <v>4961</v>
      </c>
      <c r="D335" t="s">
        <v>58</v>
      </c>
      <c r="E335" s="3">
        <v>45935</v>
      </c>
      <c r="F335">
        <v>11</v>
      </c>
      <c r="G335">
        <v>6.4</v>
      </c>
      <c r="H335">
        <v>1334</v>
      </c>
      <c r="I335">
        <f>Table2[[#This Row],[Sales_Achieved]]*Table2[[#This Row],[Audit_Score]]</f>
        <v>2668</v>
      </c>
      <c r="J335">
        <v>2</v>
      </c>
    </row>
    <row r="336" spans="1:11" x14ac:dyDescent="0.3">
      <c r="A336" t="s">
        <v>5087</v>
      </c>
      <c r="B336" t="s">
        <v>2283</v>
      </c>
      <c r="C336" t="s">
        <v>5088</v>
      </c>
      <c r="D336" t="s">
        <v>19</v>
      </c>
      <c r="E336" s="3">
        <v>45394</v>
      </c>
      <c r="F336">
        <v>5</v>
      </c>
      <c r="G336">
        <v>10</v>
      </c>
      <c r="H336">
        <v>833</v>
      </c>
      <c r="I336">
        <f>Table2[[#This Row],[Sales_Achieved]]*Table2[[#This Row],[Audit_Score]]</f>
        <v>1166.1999999999998</v>
      </c>
      <c r="J336">
        <v>1.4</v>
      </c>
    </row>
    <row r="337" spans="1:11" x14ac:dyDescent="0.3">
      <c r="A337" t="s">
        <v>5089</v>
      </c>
      <c r="B337" t="s">
        <v>2290</v>
      </c>
      <c r="C337" t="s">
        <v>5061</v>
      </c>
      <c r="D337" t="s">
        <v>45</v>
      </c>
      <c r="E337" s="3">
        <v>45412</v>
      </c>
      <c r="F337">
        <v>6</v>
      </c>
      <c r="G337">
        <v>7.8</v>
      </c>
      <c r="H337">
        <v>4309</v>
      </c>
      <c r="I337">
        <f>Table2[[#This Row],[Sales_Achieved]]*Table2[[#This Row],[Audit_Score]]</f>
        <v>20683.2</v>
      </c>
      <c r="J337">
        <v>4.8</v>
      </c>
    </row>
    <row r="338" spans="1:11" x14ac:dyDescent="0.3">
      <c r="A338" t="s">
        <v>5090</v>
      </c>
      <c r="B338" t="s">
        <v>4106</v>
      </c>
      <c r="C338" t="s">
        <v>4805</v>
      </c>
      <c r="D338" t="s">
        <v>78</v>
      </c>
      <c r="E338" s="3">
        <v>45751</v>
      </c>
      <c r="F338">
        <v>3</v>
      </c>
      <c r="G338">
        <v>4.2</v>
      </c>
      <c r="H338">
        <v>4843</v>
      </c>
      <c r="I338">
        <f>Table2[[#This Row],[Sales_Achieved]]*Table2[[#This Row],[Audit_Score]]</f>
        <v>10170.300000000001</v>
      </c>
      <c r="J338">
        <v>2.1</v>
      </c>
    </row>
    <row r="339" spans="1:11" x14ac:dyDescent="0.3">
      <c r="A339" t="s">
        <v>5091</v>
      </c>
      <c r="B339" t="s">
        <v>489</v>
      </c>
      <c r="C339" t="s">
        <v>4622</v>
      </c>
      <c r="D339" t="s">
        <v>78</v>
      </c>
      <c r="E339" s="3">
        <v>45896</v>
      </c>
      <c r="F339">
        <v>7</v>
      </c>
      <c r="G339">
        <v>6.2</v>
      </c>
      <c r="H339">
        <v>1735</v>
      </c>
      <c r="I339">
        <f>Table2[[#This Row],[Sales_Achieved]]*Table2[[#This Row],[Audit_Score]]</f>
        <v>4337.5</v>
      </c>
      <c r="J339">
        <v>2.5</v>
      </c>
    </row>
    <row r="340" spans="1:11" x14ac:dyDescent="0.3">
      <c r="A340" t="s">
        <v>5092</v>
      </c>
      <c r="B340" t="s">
        <v>179</v>
      </c>
      <c r="C340" t="s">
        <v>4638</v>
      </c>
      <c r="D340" t="s">
        <v>45</v>
      </c>
      <c r="E340" s="3">
        <v>45804</v>
      </c>
      <c r="F340">
        <v>4</v>
      </c>
      <c r="G340">
        <v>4.7</v>
      </c>
      <c r="H340">
        <v>564</v>
      </c>
      <c r="I340">
        <f>Table2[[#This Row],[Sales_Achieved]]*Table2[[#This Row],[Audit_Score]]</f>
        <v>2143.1999999999998</v>
      </c>
      <c r="J340">
        <f>VLOOKUP(Field_Sales_Data!B:B,Field_Sales_Data!B:R,17,FALSE)</f>
        <v>3.8</v>
      </c>
    </row>
    <row r="341" spans="1:11" x14ac:dyDescent="0.3">
      <c r="A341" t="s">
        <v>5093</v>
      </c>
      <c r="B341" t="s">
        <v>1760</v>
      </c>
      <c r="C341" t="s">
        <v>5094</v>
      </c>
      <c r="D341" t="s">
        <v>78</v>
      </c>
      <c r="E341" s="3">
        <v>45930</v>
      </c>
      <c r="F341">
        <v>1</v>
      </c>
      <c r="G341">
        <v>5.5</v>
      </c>
      <c r="H341">
        <v>8658</v>
      </c>
      <c r="I341">
        <f>Table2[[#This Row],[Sales_Achieved]]*Table2[[#This Row],[Audit_Score]]</f>
        <v>16450.2</v>
      </c>
      <c r="J341">
        <v>1.9</v>
      </c>
      <c r="K341" t="s">
        <v>4561</v>
      </c>
    </row>
    <row r="342" spans="1:11" x14ac:dyDescent="0.3">
      <c r="A342" t="s">
        <v>5095</v>
      </c>
      <c r="B342" t="s">
        <v>233</v>
      </c>
      <c r="C342" t="s">
        <v>5096</v>
      </c>
      <c r="D342" t="s">
        <v>36</v>
      </c>
      <c r="E342" s="3">
        <v>45711</v>
      </c>
      <c r="F342">
        <v>7</v>
      </c>
      <c r="G342">
        <v>4.3</v>
      </c>
      <c r="H342">
        <v>12307</v>
      </c>
      <c r="I342">
        <f>Table2[[#This Row],[Sales_Achieved]]*Table2[[#This Row],[Audit_Score]]</f>
        <v>52920.1</v>
      </c>
      <c r="J342">
        <v>4.3</v>
      </c>
      <c r="K342" t="s">
        <v>4561</v>
      </c>
    </row>
    <row r="343" spans="1:11" x14ac:dyDescent="0.3">
      <c r="A343" t="s">
        <v>5097</v>
      </c>
      <c r="B343" t="s">
        <v>2324</v>
      </c>
      <c r="C343" t="s">
        <v>5098</v>
      </c>
      <c r="D343" t="s">
        <v>78</v>
      </c>
      <c r="E343" s="3">
        <v>45875</v>
      </c>
      <c r="F343">
        <v>2</v>
      </c>
      <c r="G343">
        <v>4.8</v>
      </c>
      <c r="H343">
        <v>7439</v>
      </c>
      <c r="I343">
        <f>Table2[[#This Row],[Sales_Achieved]]*Table2[[#This Row],[Audit_Score]]</f>
        <v>8926.7999999999993</v>
      </c>
      <c r="J343">
        <v>1.2</v>
      </c>
    </row>
    <row r="344" spans="1:11" x14ac:dyDescent="0.3">
      <c r="A344" t="s">
        <v>5099</v>
      </c>
      <c r="B344" t="s">
        <v>1245</v>
      </c>
      <c r="C344" t="s">
        <v>4904</v>
      </c>
      <c r="D344" t="s">
        <v>58</v>
      </c>
      <c r="E344" s="3">
        <v>45767</v>
      </c>
      <c r="F344">
        <v>6</v>
      </c>
      <c r="G344">
        <v>8.1</v>
      </c>
      <c r="H344">
        <v>9576</v>
      </c>
      <c r="I344">
        <f>Table2[[#This Row],[Sales_Achieved]]*Table2[[#This Row],[Audit_Score]]</f>
        <v>30643.200000000001</v>
      </c>
      <c r="J344">
        <v>3.2</v>
      </c>
    </row>
    <row r="345" spans="1:11" x14ac:dyDescent="0.3">
      <c r="A345" t="s">
        <v>5100</v>
      </c>
      <c r="B345" t="s">
        <v>2069</v>
      </c>
      <c r="C345" t="s">
        <v>4705</v>
      </c>
      <c r="D345" t="s">
        <v>19</v>
      </c>
      <c r="E345" s="3">
        <v>45902</v>
      </c>
      <c r="F345">
        <v>4</v>
      </c>
      <c r="G345">
        <v>8.6999999999999993</v>
      </c>
      <c r="H345">
        <v>6818</v>
      </c>
      <c r="I345">
        <f>Table2[[#This Row],[Sales_Achieved]]*Table2[[#This Row],[Audit_Score]]</f>
        <v>19090.399999999998</v>
      </c>
      <c r="J345">
        <v>2.8</v>
      </c>
    </row>
    <row r="346" spans="1:11" x14ac:dyDescent="0.3">
      <c r="A346" t="s">
        <v>5101</v>
      </c>
      <c r="B346" t="s">
        <v>1987</v>
      </c>
      <c r="C346" t="s">
        <v>5015</v>
      </c>
      <c r="D346" t="s">
        <v>19</v>
      </c>
      <c r="E346" s="3">
        <v>45745</v>
      </c>
      <c r="F346">
        <v>6</v>
      </c>
      <c r="G346">
        <v>6.3</v>
      </c>
      <c r="H346">
        <v>6515</v>
      </c>
      <c r="I346">
        <f>Table2[[#This Row],[Sales_Achieved]]*Table2[[#This Row],[Audit_Score]]</f>
        <v>7818</v>
      </c>
      <c r="J346">
        <v>1.2</v>
      </c>
    </row>
    <row r="347" spans="1:11" x14ac:dyDescent="0.3">
      <c r="A347" t="s">
        <v>5102</v>
      </c>
      <c r="B347" t="s">
        <v>1150</v>
      </c>
      <c r="C347" t="s">
        <v>5103</v>
      </c>
      <c r="D347" t="s">
        <v>78</v>
      </c>
      <c r="E347" s="3">
        <v>45687</v>
      </c>
      <c r="F347">
        <v>4</v>
      </c>
      <c r="G347">
        <v>5.0999999999999996</v>
      </c>
      <c r="H347">
        <v>3706</v>
      </c>
      <c r="I347">
        <f>Table2[[#This Row],[Sales_Achieved]]*Table2[[#This Row],[Audit_Score]]</f>
        <v>14082.8</v>
      </c>
      <c r="J347">
        <v>3.8</v>
      </c>
    </row>
    <row r="348" spans="1:11" x14ac:dyDescent="0.3">
      <c r="A348" t="s">
        <v>5104</v>
      </c>
      <c r="B348" t="s">
        <v>1588</v>
      </c>
      <c r="C348" t="s">
        <v>5083</v>
      </c>
      <c r="D348" t="s">
        <v>58</v>
      </c>
      <c r="E348" s="3">
        <v>45967</v>
      </c>
      <c r="F348">
        <v>6</v>
      </c>
      <c r="G348">
        <v>4.4000000000000004</v>
      </c>
      <c r="H348">
        <v>3606</v>
      </c>
      <c r="I348">
        <f>Table2[[#This Row],[Sales_Achieved]]*Table2[[#This Row],[Audit_Score]]</f>
        <v>8654.4</v>
      </c>
      <c r="J348">
        <v>2.4</v>
      </c>
    </row>
    <row r="349" spans="1:11" x14ac:dyDescent="0.3">
      <c r="A349" t="s">
        <v>5105</v>
      </c>
      <c r="B349" t="s">
        <v>1715</v>
      </c>
      <c r="C349" t="s">
        <v>5106</v>
      </c>
      <c r="D349" t="s">
        <v>78</v>
      </c>
      <c r="E349" s="3">
        <v>45932</v>
      </c>
      <c r="F349">
        <v>5</v>
      </c>
      <c r="G349">
        <v>8.8000000000000007</v>
      </c>
      <c r="H349">
        <v>1969</v>
      </c>
      <c r="I349">
        <f>Table2[[#This Row],[Sales_Achieved]]*Table2[[#This Row],[Audit_Score]]</f>
        <v>9057.4</v>
      </c>
      <c r="J349">
        <v>4.5999999999999996</v>
      </c>
    </row>
    <row r="350" spans="1:11" x14ac:dyDescent="0.3">
      <c r="A350" t="s">
        <v>5107</v>
      </c>
      <c r="B350" t="s">
        <v>3654</v>
      </c>
      <c r="C350" t="s">
        <v>4575</v>
      </c>
      <c r="D350" t="s">
        <v>19</v>
      </c>
      <c r="E350" s="3">
        <v>45559</v>
      </c>
      <c r="F350">
        <v>1</v>
      </c>
      <c r="G350">
        <v>6.9</v>
      </c>
      <c r="H350">
        <v>4699</v>
      </c>
      <c r="I350">
        <f>Table2[[#This Row],[Sales_Achieved]]*Table2[[#This Row],[Audit_Score]]</f>
        <v>19735.8</v>
      </c>
      <c r="J350">
        <v>4.2</v>
      </c>
    </row>
    <row r="351" spans="1:11" x14ac:dyDescent="0.3">
      <c r="A351" t="s">
        <v>5108</v>
      </c>
      <c r="B351" t="s">
        <v>1186</v>
      </c>
      <c r="C351" t="s">
        <v>5047</v>
      </c>
      <c r="D351" t="s">
        <v>58</v>
      </c>
      <c r="E351" s="3">
        <v>45715</v>
      </c>
      <c r="F351">
        <v>7</v>
      </c>
      <c r="G351">
        <v>4.9000000000000004</v>
      </c>
      <c r="H351">
        <v>5502</v>
      </c>
      <c r="I351">
        <f>Table2[[#This Row],[Sales_Achieved]]*Table2[[#This Row],[Audit_Score]]</f>
        <v>27510</v>
      </c>
      <c r="J351">
        <v>5</v>
      </c>
      <c r="K351" t="s">
        <v>4561</v>
      </c>
    </row>
    <row r="352" spans="1:11" x14ac:dyDescent="0.3">
      <c r="A352" t="s">
        <v>5109</v>
      </c>
      <c r="B352" t="s">
        <v>2333</v>
      </c>
      <c r="C352" t="s">
        <v>4801</v>
      </c>
      <c r="D352" t="s">
        <v>58</v>
      </c>
      <c r="E352" s="3">
        <v>45315</v>
      </c>
      <c r="F352">
        <v>8</v>
      </c>
      <c r="G352">
        <v>7.3</v>
      </c>
      <c r="H352">
        <v>9731</v>
      </c>
      <c r="I352">
        <f>Table2[[#This Row],[Sales_Achieved]]*Table2[[#This Row],[Audit_Score]]</f>
        <v>17515.8</v>
      </c>
      <c r="J352">
        <v>1.8</v>
      </c>
    </row>
    <row r="353" spans="1:11" x14ac:dyDescent="0.3">
      <c r="A353" t="s">
        <v>5110</v>
      </c>
      <c r="B353" t="s">
        <v>1406</v>
      </c>
      <c r="C353" t="s">
        <v>5006</v>
      </c>
      <c r="D353" t="s">
        <v>36</v>
      </c>
      <c r="E353" s="3">
        <v>45507</v>
      </c>
      <c r="F353">
        <v>3</v>
      </c>
      <c r="G353">
        <v>8.6999999999999993</v>
      </c>
      <c r="H353">
        <v>2733</v>
      </c>
      <c r="I353">
        <f>Table2[[#This Row],[Sales_Achieved]]*Table2[[#This Row],[Audit_Score]]</f>
        <v>9838.8000000000011</v>
      </c>
      <c r="J353">
        <v>3.6</v>
      </c>
    </row>
    <row r="354" spans="1:11" x14ac:dyDescent="0.3">
      <c r="A354" t="s">
        <v>5111</v>
      </c>
      <c r="B354" t="s">
        <v>2021</v>
      </c>
      <c r="C354" t="s">
        <v>4845</v>
      </c>
      <c r="D354" t="s">
        <v>36</v>
      </c>
      <c r="E354" s="3">
        <v>45876</v>
      </c>
      <c r="F354">
        <v>7</v>
      </c>
      <c r="G354">
        <v>5</v>
      </c>
      <c r="H354">
        <v>6238</v>
      </c>
      <c r="I354">
        <f>Table2[[#This Row],[Sales_Achieved]]*Table2[[#This Row],[Audit_Score]]</f>
        <v>15595</v>
      </c>
      <c r="J354">
        <v>2.5</v>
      </c>
      <c r="K354" t="s">
        <v>4561</v>
      </c>
    </row>
    <row r="355" spans="1:11" x14ac:dyDescent="0.3">
      <c r="A355" t="s">
        <v>5112</v>
      </c>
      <c r="B355" t="s">
        <v>300</v>
      </c>
      <c r="C355" t="s">
        <v>4985</v>
      </c>
      <c r="D355" t="s">
        <v>45</v>
      </c>
      <c r="E355" s="3">
        <v>45523</v>
      </c>
      <c r="F355">
        <v>3</v>
      </c>
      <c r="G355">
        <v>4.7</v>
      </c>
      <c r="H355">
        <v>5766</v>
      </c>
      <c r="I355">
        <f>Table2[[#This Row],[Sales_Achieved]]*Table2[[#This Row],[Audit_Score]]</f>
        <v>21334.2</v>
      </c>
      <c r="J355">
        <v>3.7</v>
      </c>
    </row>
    <row r="356" spans="1:11" x14ac:dyDescent="0.3">
      <c r="A356" t="s">
        <v>5113</v>
      </c>
      <c r="B356" t="s">
        <v>510</v>
      </c>
      <c r="C356" t="s">
        <v>5064</v>
      </c>
      <c r="D356" t="s">
        <v>58</v>
      </c>
      <c r="E356" s="3">
        <v>45588</v>
      </c>
      <c r="F356">
        <v>12</v>
      </c>
      <c r="G356">
        <v>8.6</v>
      </c>
      <c r="H356">
        <v>10202</v>
      </c>
      <c r="I356">
        <f>Table2[[#This Row],[Sales_Achieved]]*Table2[[#This Row],[Audit_Score]]</f>
        <v>25505</v>
      </c>
      <c r="J356">
        <f>VLOOKUP(Field_Sales_Data!B:B,Field_Sales_Data!B:R,17,FALSE)</f>
        <v>2.5</v>
      </c>
    </row>
    <row r="357" spans="1:11" x14ac:dyDescent="0.3">
      <c r="A357" t="s">
        <v>5114</v>
      </c>
      <c r="B357" t="s">
        <v>1688</v>
      </c>
      <c r="C357" t="s">
        <v>5115</v>
      </c>
      <c r="D357" t="s">
        <v>58</v>
      </c>
      <c r="E357" s="3">
        <v>45485</v>
      </c>
      <c r="F357">
        <v>4</v>
      </c>
      <c r="G357">
        <v>8.6999999999999993</v>
      </c>
      <c r="H357">
        <v>7980</v>
      </c>
      <c r="I357">
        <f>Table2[[#This Row],[Sales_Achieved]]*Table2[[#This Row],[Audit_Score]]</f>
        <v>17556</v>
      </c>
      <c r="J357">
        <v>2.2000000000000002</v>
      </c>
    </row>
    <row r="358" spans="1:11" x14ac:dyDescent="0.3">
      <c r="A358" t="s">
        <v>5116</v>
      </c>
      <c r="B358" t="s">
        <v>1841</v>
      </c>
      <c r="C358" t="s">
        <v>5037</v>
      </c>
      <c r="D358" t="s">
        <v>78</v>
      </c>
      <c r="E358" s="3">
        <v>45691</v>
      </c>
      <c r="F358">
        <v>5</v>
      </c>
      <c r="G358">
        <v>9.8000000000000007</v>
      </c>
      <c r="H358">
        <v>4714</v>
      </c>
      <c r="I358">
        <f>Table2[[#This Row],[Sales_Achieved]]*Table2[[#This Row],[Audit_Score]]</f>
        <v>13670.6</v>
      </c>
      <c r="J358">
        <v>2.9</v>
      </c>
    </row>
    <row r="359" spans="1:11" x14ac:dyDescent="0.3">
      <c r="A359" t="s">
        <v>5117</v>
      </c>
      <c r="B359" t="s">
        <v>637</v>
      </c>
      <c r="C359" t="s">
        <v>4680</v>
      </c>
      <c r="D359" t="s">
        <v>78</v>
      </c>
      <c r="E359" s="3">
        <v>45367</v>
      </c>
      <c r="F359">
        <v>5</v>
      </c>
      <c r="G359">
        <v>5.0999999999999996</v>
      </c>
      <c r="H359">
        <v>6004</v>
      </c>
      <c r="I359">
        <f>Table2[[#This Row],[Sales_Achieved]]*Table2[[#This Row],[Audit_Score]]</f>
        <v>15010</v>
      </c>
      <c r="J359">
        <v>2.5</v>
      </c>
    </row>
    <row r="360" spans="1:11" x14ac:dyDescent="0.3">
      <c r="A360" t="s">
        <v>5118</v>
      </c>
      <c r="B360" t="s">
        <v>2155</v>
      </c>
      <c r="C360" t="s">
        <v>4692</v>
      </c>
      <c r="D360" t="s">
        <v>45</v>
      </c>
      <c r="E360" s="3">
        <v>45671</v>
      </c>
      <c r="F360">
        <v>4</v>
      </c>
      <c r="G360">
        <v>8.8000000000000007</v>
      </c>
      <c r="H360">
        <v>4145</v>
      </c>
      <c r="I360">
        <f>Table2[[#This Row],[Sales_Achieved]]*Table2[[#This Row],[Audit_Score]]</f>
        <v>16994.5</v>
      </c>
      <c r="J360">
        <v>4.0999999999999996</v>
      </c>
    </row>
    <row r="361" spans="1:11" x14ac:dyDescent="0.3">
      <c r="A361" t="s">
        <v>5119</v>
      </c>
      <c r="B361" t="s">
        <v>1166</v>
      </c>
      <c r="C361" t="s">
        <v>5074</v>
      </c>
      <c r="D361" t="s">
        <v>45</v>
      </c>
      <c r="E361" s="3">
        <v>45356</v>
      </c>
      <c r="F361">
        <v>6</v>
      </c>
      <c r="G361">
        <v>5.3</v>
      </c>
      <c r="H361">
        <v>1659</v>
      </c>
      <c r="I361">
        <f>Table2[[#This Row],[Sales_Achieved]]*Table2[[#This Row],[Audit_Score]]</f>
        <v>3152.1</v>
      </c>
      <c r="J361">
        <v>1.9</v>
      </c>
    </row>
    <row r="362" spans="1:11" x14ac:dyDescent="0.3">
      <c r="A362" t="s">
        <v>5120</v>
      </c>
      <c r="B362" t="s">
        <v>884</v>
      </c>
      <c r="C362" t="s">
        <v>4865</v>
      </c>
      <c r="D362" t="s">
        <v>45</v>
      </c>
      <c r="E362" s="3">
        <v>45921</v>
      </c>
      <c r="F362">
        <v>4</v>
      </c>
      <c r="G362">
        <v>7</v>
      </c>
      <c r="H362">
        <v>2806</v>
      </c>
      <c r="I362">
        <f>Table2[[#This Row],[Sales_Achieved]]*Table2[[#This Row],[Audit_Score]]</f>
        <v>4209</v>
      </c>
      <c r="J362">
        <v>1.5</v>
      </c>
    </row>
    <row r="363" spans="1:11" x14ac:dyDescent="0.3">
      <c r="A363" t="s">
        <v>5121</v>
      </c>
      <c r="B363" t="s">
        <v>253</v>
      </c>
      <c r="C363" t="s">
        <v>5122</v>
      </c>
      <c r="D363" t="s">
        <v>45</v>
      </c>
      <c r="E363" s="3">
        <v>45746</v>
      </c>
      <c r="F363">
        <v>4</v>
      </c>
      <c r="G363">
        <v>5</v>
      </c>
      <c r="H363">
        <v>6188</v>
      </c>
      <c r="I363">
        <f>Table2[[#This Row],[Sales_Achieved]]*Table2[[#This Row],[Audit_Score]]</f>
        <v>23514.399999999998</v>
      </c>
      <c r="J363">
        <v>3.8</v>
      </c>
    </row>
    <row r="364" spans="1:11" x14ac:dyDescent="0.3">
      <c r="A364" t="s">
        <v>5123</v>
      </c>
      <c r="B364" t="s">
        <v>1042</v>
      </c>
      <c r="C364" t="s">
        <v>5124</v>
      </c>
      <c r="D364" t="s">
        <v>19</v>
      </c>
      <c r="E364" s="3">
        <v>45513</v>
      </c>
      <c r="F364">
        <v>4</v>
      </c>
      <c r="G364">
        <v>5.4</v>
      </c>
      <c r="H364">
        <v>3683</v>
      </c>
      <c r="I364">
        <f>Table2[[#This Row],[Sales_Achieved]]*Table2[[#This Row],[Audit_Score]]</f>
        <v>11785.6</v>
      </c>
      <c r="J364">
        <v>3.2</v>
      </c>
    </row>
    <row r="365" spans="1:11" x14ac:dyDescent="0.3">
      <c r="A365" t="s">
        <v>5125</v>
      </c>
      <c r="B365" t="s">
        <v>1081</v>
      </c>
      <c r="C365" t="s">
        <v>5126</v>
      </c>
      <c r="D365" t="s">
        <v>36</v>
      </c>
      <c r="E365" s="3">
        <v>45732</v>
      </c>
      <c r="F365">
        <v>6</v>
      </c>
      <c r="G365">
        <v>5.4</v>
      </c>
      <c r="H365">
        <v>2161</v>
      </c>
      <c r="I365">
        <f>Table2[[#This Row],[Sales_Achieved]]*Table2[[#This Row],[Audit_Score]]</f>
        <v>8211.7999999999993</v>
      </c>
      <c r="J365">
        <v>3.8</v>
      </c>
    </row>
    <row r="366" spans="1:11" x14ac:dyDescent="0.3">
      <c r="A366" t="s">
        <v>5127</v>
      </c>
      <c r="B366" t="s">
        <v>361</v>
      </c>
      <c r="C366" t="s">
        <v>4767</v>
      </c>
      <c r="D366" t="s">
        <v>19</v>
      </c>
      <c r="E366" s="3">
        <v>45572</v>
      </c>
      <c r="F366">
        <v>8</v>
      </c>
      <c r="G366">
        <v>7.2</v>
      </c>
      <c r="H366">
        <v>12671</v>
      </c>
      <c r="I366">
        <f>Table2[[#This Row],[Sales_Achieved]]*Table2[[#This Row],[Audit_Score]]</f>
        <v>58286.6</v>
      </c>
      <c r="J366">
        <v>4.5999999999999996</v>
      </c>
    </row>
    <row r="367" spans="1:11" x14ac:dyDescent="0.3">
      <c r="A367" t="s">
        <v>5128</v>
      </c>
      <c r="B367" t="s">
        <v>708</v>
      </c>
      <c r="C367" t="s">
        <v>5033</v>
      </c>
      <c r="D367" t="s">
        <v>58</v>
      </c>
      <c r="E367" s="3">
        <v>45953</v>
      </c>
      <c r="F367">
        <v>3</v>
      </c>
      <c r="G367">
        <v>9.4</v>
      </c>
      <c r="H367">
        <v>5862</v>
      </c>
      <c r="I367">
        <f>Table2[[#This Row],[Sales_Achieved]]*Table2[[#This Row],[Audit_Score]]</f>
        <v>16999.8</v>
      </c>
      <c r="J367">
        <v>2.9</v>
      </c>
    </row>
    <row r="368" spans="1:11" x14ac:dyDescent="0.3">
      <c r="A368" t="s">
        <v>5129</v>
      </c>
      <c r="B368" t="s">
        <v>1166</v>
      </c>
      <c r="C368" t="s">
        <v>5074</v>
      </c>
      <c r="D368" t="s">
        <v>19</v>
      </c>
      <c r="E368" s="3">
        <v>45410</v>
      </c>
      <c r="F368">
        <v>4</v>
      </c>
      <c r="G368">
        <v>5</v>
      </c>
      <c r="H368">
        <v>12232</v>
      </c>
      <c r="I368">
        <f>Table2[[#This Row],[Sales_Achieved]]*Table2[[#This Row],[Audit_Score]]</f>
        <v>19571.2</v>
      </c>
      <c r="J368">
        <v>1.6</v>
      </c>
    </row>
    <row r="369" spans="1:11" x14ac:dyDescent="0.3">
      <c r="A369" t="s">
        <v>5130</v>
      </c>
      <c r="B369" t="s">
        <v>1576</v>
      </c>
      <c r="C369" t="s">
        <v>4769</v>
      </c>
      <c r="D369" t="s">
        <v>19</v>
      </c>
      <c r="E369" s="3">
        <v>45765</v>
      </c>
      <c r="F369">
        <v>4</v>
      </c>
      <c r="G369">
        <v>9.8000000000000007</v>
      </c>
      <c r="H369">
        <v>8140</v>
      </c>
      <c r="I369">
        <f>Table2[[#This Row],[Sales_Achieved]]*Table2[[#This Row],[Audit_Score]]</f>
        <v>26048</v>
      </c>
      <c r="J369">
        <v>3.2</v>
      </c>
    </row>
    <row r="370" spans="1:11" x14ac:dyDescent="0.3">
      <c r="A370" t="s">
        <v>5131</v>
      </c>
      <c r="B370" t="s">
        <v>2842</v>
      </c>
      <c r="C370" t="s">
        <v>5132</v>
      </c>
      <c r="D370" t="s">
        <v>19</v>
      </c>
      <c r="E370" s="3">
        <v>45383</v>
      </c>
      <c r="F370">
        <v>3</v>
      </c>
      <c r="G370">
        <v>6.5</v>
      </c>
      <c r="H370">
        <v>1285</v>
      </c>
      <c r="I370">
        <f>Table2[[#This Row],[Sales_Achieved]]*Table2[[#This Row],[Audit_Score]]</f>
        <v>2827.0000000000005</v>
      </c>
      <c r="J370">
        <v>2.2000000000000002</v>
      </c>
    </row>
    <row r="371" spans="1:11" x14ac:dyDescent="0.3">
      <c r="A371" t="s">
        <v>5133</v>
      </c>
      <c r="B371" t="s">
        <v>101</v>
      </c>
      <c r="C371" t="s">
        <v>5134</v>
      </c>
      <c r="D371" t="s">
        <v>36</v>
      </c>
      <c r="E371" s="3">
        <v>45587</v>
      </c>
      <c r="F371">
        <v>4</v>
      </c>
      <c r="G371">
        <v>6</v>
      </c>
      <c r="H371">
        <v>11633</v>
      </c>
      <c r="I371">
        <f>Table2[[#This Row],[Sales_Achieved]]*Table2[[#This Row],[Audit_Score]]</f>
        <v>19776.099999999999</v>
      </c>
      <c r="J371">
        <v>1.7</v>
      </c>
    </row>
    <row r="372" spans="1:11" x14ac:dyDescent="0.3">
      <c r="A372" t="s">
        <v>5135</v>
      </c>
      <c r="B372" t="s">
        <v>1058</v>
      </c>
      <c r="C372" t="s">
        <v>4758</v>
      </c>
      <c r="D372" t="s">
        <v>45</v>
      </c>
      <c r="E372" s="3">
        <v>45496</v>
      </c>
      <c r="F372">
        <v>2</v>
      </c>
      <c r="G372">
        <v>8.4</v>
      </c>
      <c r="H372">
        <v>10187</v>
      </c>
      <c r="I372">
        <f>Table2[[#This Row],[Sales_Achieved]]*Table2[[#This Row],[Audit_Score]]</f>
        <v>12224.4</v>
      </c>
      <c r="J372">
        <v>1.2</v>
      </c>
    </row>
    <row r="373" spans="1:11" x14ac:dyDescent="0.3">
      <c r="A373" t="s">
        <v>5136</v>
      </c>
      <c r="B373" t="s">
        <v>328</v>
      </c>
      <c r="C373" t="s">
        <v>4808</v>
      </c>
      <c r="D373" t="s">
        <v>19</v>
      </c>
      <c r="E373" s="3">
        <v>45559</v>
      </c>
      <c r="F373">
        <v>3</v>
      </c>
      <c r="G373">
        <v>7.1</v>
      </c>
      <c r="H373">
        <v>7529</v>
      </c>
      <c r="I373">
        <f>Table2[[#This Row],[Sales_Achieved]]*Table2[[#This Row],[Audit_Score]]</f>
        <v>24092.800000000003</v>
      </c>
      <c r="J373">
        <v>3.2</v>
      </c>
      <c r="K373" t="s">
        <v>4561</v>
      </c>
    </row>
    <row r="374" spans="1:11" x14ac:dyDescent="0.3">
      <c r="A374" t="s">
        <v>5137</v>
      </c>
      <c r="B374" t="s">
        <v>248</v>
      </c>
      <c r="C374" t="s">
        <v>4569</v>
      </c>
      <c r="D374" t="s">
        <v>78</v>
      </c>
      <c r="E374" s="3">
        <v>45743</v>
      </c>
      <c r="F374">
        <v>3</v>
      </c>
      <c r="G374">
        <v>6.8</v>
      </c>
      <c r="H374">
        <v>9086</v>
      </c>
      <c r="I374">
        <f>Table2[[#This Row],[Sales_Achieved]]*Table2[[#This Row],[Audit_Score]]</f>
        <v>14537.6</v>
      </c>
      <c r="J374">
        <f>VLOOKUP(Field_Sales_Data!B:B,Field_Sales_Data!B:R,17,FALSE)</f>
        <v>1.6</v>
      </c>
    </row>
    <row r="375" spans="1:11" x14ac:dyDescent="0.3">
      <c r="A375" t="s">
        <v>5138</v>
      </c>
      <c r="B375" t="s">
        <v>1331</v>
      </c>
      <c r="C375" t="s">
        <v>5139</v>
      </c>
      <c r="D375" t="s">
        <v>58</v>
      </c>
      <c r="E375" s="3">
        <v>45382</v>
      </c>
      <c r="F375">
        <v>2</v>
      </c>
      <c r="G375">
        <v>9.1</v>
      </c>
      <c r="H375">
        <v>4481</v>
      </c>
      <c r="I375">
        <f>Table2[[#This Row],[Sales_Achieved]]*Table2[[#This Row],[Audit_Score]]</f>
        <v>18372.099999999999</v>
      </c>
      <c r="J375">
        <v>4.0999999999999996</v>
      </c>
    </row>
    <row r="376" spans="1:11" x14ac:dyDescent="0.3">
      <c r="A376" t="s">
        <v>5140</v>
      </c>
      <c r="B376" t="s">
        <v>1920</v>
      </c>
      <c r="C376" t="s">
        <v>5141</v>
      </c>
      <c r="D376" t="s">
        <v>36</v>
      </c>
      <c r="E376" s="3">
        <v>45346</v>
      </c>
      <c r="F376">
        <v>8</v>
      </c>
      <c r="G376">
        <v>7.3</v>
      </c>
      <c r="H376">
        <v>5745</v>
      </c>
      <c r="I376">
        <f>Table2[[#This Row],[Sales_Achieved]]*Table2[[#This Row],[Audit_Score]]</f>
        <v>9766.5</v>
      </c>
      <c r="J376">
        <v>1.7</v>
      </c>
    </row>
    <row r="377" spans="1:11" x14ac:dyDescent="0.3">
      <c r="A377" t="s">
        <v>5142</v>
      </c>
      <c r="B377" t="s">
        <v>26</v>
      </c>
      <c r="C377" t="s">
        <v>4651</v>
      </c>
      <c r="D377" t="s">
        <v>45</v>
      </c>
      <c r="E377" s="3">
        <v>45488</v>
      </c>
      <c r="F377">
        <v>3</v>
      </c>
      <c r="G377">
        <v>8.1</v>
      </c>
      <c r="H377">
        <v>1747</v>
      </c>
      <c r="I377">
        <f>Table2[[#This Row],[Sales_Achieved]]*Table2[[#This Row],[Audit_Score]]</f>
        <v>3144.6</v>
      </c>
      <c r="J377">
        <v>1.8</v>
      </c>
    </row>
    <row r="378" spans="1:11" x14ac:dyDescent="0.3">
      <c r="A378" t="s">
        <v>5143</v>
      </c>
      <c r="B378" t="s">
        <v>527</v>
      </c>
      <c r="C378" t="s">
        <v>5144</v>
      </c>
      <c r="D378" t="s">
        <v>36</v>
      </c>
      <c r="E378" s="3">
        <v>45853</v>
      </c>
      <c r="F378">
        <v>1</v>
      </c>
      <c r="G378">
        <v>4.9000000000000004</v>
      </c>
      <c r="H378">
        <v>7318</v>
      </c>
      <c r="I378">
        <f>Table2[[#This Row],[Sales_Achieved]]*Table2[[#This Row],[Audit_Score]]</f>
        <v>13904.199999999999</v>
      </c>
      <c r="J378">
        <v>1.9</v>
      </c>
    </row>
    <row r="379" spans="1:11" x14ac:dyDescent="0.3">
      <c r="A379" t="s">
        <v>5145</v>
      </c>
      <c r="B379" t="s">
        <v>1477</v>
      </c>
      <c r="C379" t="s">
        <v>5146</v>
      </c>
      <c r="D379" t="s">
        <v>19</v>
      </c>
      <c r="E379" s="3">
        <v>45438</v>
      </c>
      <c r="F379">
        <v>5</v>
      </c>
      <c r="G379">
        <v>5.6</v>
      </c>
      <c r="H379">
        <v>5395</v>
      </c>
      <c r="I379">
        <f>Table2[[#This Row],[Sales_Achieved]]*Table2[[#This Row],[Audit_Score]]</f>
        <v>19422</v>
      </c>
      <c r="J379">
        <v>3.6</v>
      </c>
      <c r="K379" t="s">
        <v>4561</v>
      </c>
    </row>
    <row r="380" spans="1:11" x14ac:dyDescent="0.3">
      <c r="A380" t="s">
        <v>5147</v>
      </c>
      <c r="B380" t="s">
        <v>1504</v>
      </c>
      <c r="C380" t="s">
        <v>4955</v>
      </c>
      <c r="D380" t="s">
        <v>78</v>
      </c>
      <c r="E380" s="3">
        <v>45969</v>
      </c>
      <c r="F380">
        <v>6</v>
      </c>
      <c r="G380">
        <v>7.1</v>
      </c>
      <c r="H380">
        <v>7090</v>
      </c>
      <c r="I380">
        <f>Table2[[#This Row],[Sales_Achieved]]*Table2[[#This Row],[Audit_Score]]</f>
        <v>15598.000000000002</v>
      </c>
      <c r="J380">
        <v>2.2000000000000002</v>
      </c>
    </row>
    <row r="381" spans="1:11" x14ac:dyDescent="0.3">
      <c r="A381" t="s">
        <v>5148</v>
      </c>
      <c r="B381" t="s">
        <v>263</v>
      </c>
      <c r="C381" t="s">
        <v>5149</v>
      </c>
      <c r="D381" t="s">
        <v>36</v>
      </c>
      <c r="E381" s="3">
        <v>45494</v>
      </c>
      <c r="F381">
        <v>7</v>
      </c>
      <c r="G381">
        <v>3</v>
      </c>
      <c r="H381">
        <v>472</v>
      </c>
      <c r="I381">
        <f>Table2[[#This Row],[Sales_Achieved]]*Table2[[#This Row],[Audit_Score]]</f>
        <v>755.2</v>
      </c>
      <c r="J381">
        <v>1.6</v>
      </c>
    </row>
    <row r="382" spans="1:11" x14ac:dyDescent="0.3">
      <c r="A382" t="s">
        <v>5150</v>
      </c>
      <c r="B382" t="s">
        <v>1335</v>
      </c>
      <c r="C382" t="s">
        <v>5151</v>
      </c>
      <c r="D382" t="s">
        <v>78</v>
      </c>
      <c r="E382" s="3">
        <v>45349</v>
      </c>
      <c r="F382">
        <v>7</v>
      </c>
      <c r="G382">
        <v>4.8</v>
      </c>
      <c r="H382">
        <v>2190</v>
      </c>
      <c r="I382">
        <f>Table2[[#This Row],[Sales_Achieved]]*Table2[[#This Row],[Audit_Score]]</f>
        <v>10731</v>
      </c>
      <c r="J382">
        <v>4.9000000000000004</v>
      </c>
      <c r="K382" t="s">
        <v>4561</v>
      </c>
    </row>
    <row r="383" spans="1:11" x14ac:dyDescent="0.3">
      <c r="A383" t="s">
        <v>5152</v>
      </c>
      <c r="B383" t="s">
        <v>617</v>
      </c>
      <c r="C383" t="s">
        <v>4880</v>
      </c>
      <c r="D383" t="s">
        <v>19</v>
      </c>
      <c r="E383" s="3">
        <v>45931</v>
      </c>
      <c r="F383">
        <v>3</v>
      </c>
      <c r="G383">
        <v>7.9</v>
      </c>
      <c r="H383">
        <v>2835</v>
      </c>
      <c r="I383">
        <f>Table2[[#This Row],[Sales_Achieved]]*Table2[[#This Row],[Audit_Score]]</f>
        <v>13040.999999999998</v>
      </c>
      <c r="J383">
        <v>4.5999999999999996</v>
      </c>
      <c r="K383" t="s">
        <v>4561</v>
      </c>
    </row>
    <row r="384" spans="1:11" x14ac:dyDescent="0.3">
      <c r="A384" t="s">
        <v>5153</v>
      </c>
      <c r="B384" t="s">
        <v>1688</v>
      </c>
      <c r="C384" t="s">
        <v>5115</v>
      </c>
      <c r="D384" t="s">
        <v>58</v>
      </c>
      <c r="E384" s="3">
        <v>45312</v>
      </c>
      <c r="F384">
        <v>2</v>
      </c>
      <c r="G384">
        <v>5.2</v>
      </c>
      <c r="H384">
        <v>3143</v>
      </c>
      <c r="I384">
        <f>Table2[[#This Row],[Sales_Achieved]]*Table2[[#This Row],[Audit_Score]]</f>
        <v>7857.5</v>
      </c>
      <c r="J384">
        <v>2.5</v>
      </c>
      <c r="K384" t="s">
        <v>4561</v>
      </c>
    </row>
    <row r="385" spans="1:11" x14ac:dyDescent="0.3">
      <c r="A385" t="s">
        <v>5154</v>
      </c>
      <c r="B385" t="s">
        <v>1018</v>
      </c>
      <c r="C385" t="s">
        <v>4832</v>
      </c>
      <c r="D385" t="s">
        <v>58</v>
      </c>
      <c r="E385" s="3">
        <v>45931</v>
      </c>
      <c r="F385">
        <v>4</v>
      </c>
      <c r="G385">
        <v>6.5</v>
      </c>
      <c r="H385">
        <v>9911</v>
      </c>
      <c r="I385">
        <f>Table2[[#This Row],[Sales_Achieved]]*Table2[[#This Row],[Audit_Score]]</f>
        <v>15857.6</v>
      </c>
      <c r="J385">
        <v>1.6</v>
      </c>
      <c r="K385" t="s">
        <v>4561</v>
      </c>
    </row>
    <row r="386" spans="1:11" x14ac:dyDescent="0.3">
      <c r="A386" t="s">
        <v>5155</v>
      </c>
      <c r="B386" t="s">
        <v>1398</v>
      </c>
      <c r="C386" t="s">
        <v>4603</v>
      </c>
      <c r="D386" t="s">
        <v>36</v>
      </c>
      <c r="E386" s="3">
        <v>45519</v>
      </c>
      <c r="F386">
        <v>1</v>
      </c>
      <c r="G386">
        <v>7.3</v>
      </c>
      <c r="H386">
        <v>7613</v>
      </c>
      <c r="I386">
        <f>Table2[[#This Row],[Sales_Achieved]]*Table2[[#This Row],[Audit_Score]]</f>
        <v>21316.399999999998</v>
      </c>
      <c r="J386">
        <v>2.8</v>
      </c>
      <c r="K386" t="s">
        <v>4561</v>
      </c>
    </row>
    <row r="387" spans="1:11" x14ac:dyDescent="0.3">
      <c r="A387" t="s">
        <v>5156</v>
      </c>
      <c r="B387" t="s">
        <v>114</v>
      </c>
      <c r="C387" t="s">
        <v>5157</v>
      </c>
      <c r="D387" t="s">
        <v>78</v>
      </c>
      <c r="E387" s="3">
        <v>45592</v>
      </c>
      <c r="F387">
        <v>3</v>
      </c>
      <c r="G387">
        <v>9.3000000000000007</v>
      </c>
      <c r="H387">
        <v>4290</v>
      </c>
      <c r="I387">
        <f>Table2[[#This Row],[Sales_Achieved]]*Table2[[#This Row],[Audit_Score]]</f>
        <v>9867</v>
      </c>
      <c r="J387">
        <v>2.2999999999999998</v>
      </c>
    </row>
    <row r="388" spans="1:11" x14ac:dyDescent="0.3">
      <c r="A388" t="s">
        <v>5158</v>
      </c>
      <c r="B388" t="s">
        <v>233</v>
      </c>
      <c r="C388" t="s">
        <v>5096</v>
      </c>
      <c r="D388" t="s">
        <v>78</v>
      </c>
      <c r="E388" s="3">
        <v>45354</v>
      </c>
      <c r="F388">
        <v>4</v>
      </c>
      <c r="G388">
        <v>8.4</v>
      </c>
      <c r="H388">
        <v>2164</v>
      </c>
      <c r="I388">
        <f>Table2[[#This Row],[Sales_Achieved]]*Table2[[#This Row],[Audit_Score]]</f>
        <v>6059.2</v>
      </c>
      <c r="J388">
        <v>2.8</v>
      </c>
    </row>
    <row r="389" spans="1:11" x14ac:dyDescent="0.3">
      <c r="A389" t="s">
        <v>5159</v>
      </c>
      <c r="B389" t="s">
        <v>1829</v>
      </c>
      <c r="C389" t="s">
        <v>5160</v>
      </c>
      <c r="D389" t="s">
        <v>78</v>
      </c>
      <c r="E389" s="3">
        <v>45825</v>
      </c>
      <c r="F389">
        <v>5</v>
      </c>
      <c r="G389">
        <v>6.7</v>
      </c>
      <c r="H389">
        <v>7992</v>
      </c>
      <c r="I389">
        <f>Table2[[#This Row],[Sales_Achieved]]*Table2[[#This Row],[Audit_Score]]</f>
        <v>21578.400000000001</v>
      </c>
      <c r="J389">
        <v>2.7</v>
      </c>
    </row>
    <row r="390" spans="1:11" x14ac:dyDescent="0.3">
      <c r="A390" t="s">
        <v>5161</v>
      </c>
      <c r="B390" t="s">
        <v>544</v>
      </c>
      <c r="C390" t="s">
        <v>5008</v>
      </c>
      <c r="D390" t="s">
        <v>45</v>
      </c>
      <c r="E390" s="3">
        <v>45582</v>
      </c>
      <c r="F390">
        <v>3</v>
      </c>
      <c r="G390">
        <v>7.3</v>
      </c>
      <c r="H390">
        <v>4231</v>
      </c>
      <c r="I390">
        <f>Table2[[#This Row],[Sales_Achieved]]*Table2[[#This Row],[Audit_Score]]</f>
        <v>15654.7</v>
      </c>
      <c r="J390">
        <v>3.7</v>
      </c>
    </row>
    <row r="391" spans="1:11" x14ac:dyDescent="0.3">
      <c r="A391" t="s">
        <v>5162</v>
      </c>
      <c r="B391" t="s">
        <v>275</v>
      </c>
      <c r="C391" t="s">
        <v>5163</v>
      </c>
      <c r="D391" t="s">
        <v>78</v>
      </c>
      <c r="E391" s="3">
        <v>45935</v>
      </c>
      <c r="F391">
        <v>8</v>
      </c>
      <c r="G391">
        <v>8.1999999999999993</v>
      </c>
      <c r="H391">
        <v>4778</v>
      </c>
      <c r="I391">
        <f>Table2[[#This Row],[Sales_Achieved]]*Table2[[#This Row],[Audit_Score]]</f>
        <v>23412.2</v>
      </c>
      <c r="J391">
        <v>4.9000000000000004</v>
      </c>
    </row>
    <row r="392" spans="1:11" x14ac:dyDescent="0.3">
      <c r="A392" t="s">
        <v>5164</v>
      </c>
      <c r="B392" t="s">
        <v>1739</v>
      </c>
      <c r="C392" t="s">
        <v>5035</v>
      </c>
      <c r="D392" t="s">
        <v>36</v>
      </c>
      <c r="E392" s="3">
        <v>45509</v>
      </c>
      <c r="F392">
        <v>2</v>
      </c>
      <c r="G392">
        <v>8.6</v>
      </c>
      <c r="H392">
        <v>6098</v>
      </c>
      <c r="I392">
        <f>Table2[[#This Row],[Sales_Achieved]]*Table2[[#This Row],[Audit_Score]]</f>
        <v>23172.399999999998</v>
      </c>
      <c r="J392">
        <v>3.8</v>
      </c>
    </row>
    <row r="393" spans="1:11" x14ac:dyDescent="0.3">
      <c r="A393" t="s">
        <v>5165</v>
      </c>
      <c r="B393" t="s">
        <v>233</v>
      </c>
      <c r="C393" t="s">
        <v>5096</v>
      </c>
      <c r="D393" t="s">
        <v>36</v>
      </c>
      <c r="E393" s="3">
        <v>45437</v>
      </c>
      <c r="F393">
        <v>6</v>
      </c>
      <c r="G393">
        <v>5.8</v>
      </c>
      <c r="H393">
        <v>726</v>
      </c>
      <c r="I393">
        <f>Table2[[#This Row],[Sales_Achieved]]*Table2[[#This Row],[Audit_Score]]</f>
        <v>2323.2000000000003</v>
      </c>
      <c r="J393">
        <v>3.2</v>
      </c>
    </row>
    <row r="394" spans="1:11" x14ac:dyDescent="0.3">
      <c r="A394" t="s">
        <v>5166</v>
      </c>
      <c r="B394" t="s">
        <v>63</v>
      </c>
      <c r="C394" t="s">
        <v>4794</v>
      </c>
      <c r="D394" t="s">
        <v>45</v>
      </c>
      <c r="E394" s="3">
        <v>45824</v>
      </c>
      <c r="F394">
        <v>6</v>
      </c>
      <c r="G394">
        <v>5.6</v>
      </c>
      <c r="H394">
        <v>1521</v>
      </c>
      <c r="I394">
        <f>Table2[[#This Row],[Sales_Achieved]]*Table2[[#This Row],[Audit_Score]]</f>
        <v>2585.6999999999998</v>
      </c>
      <c r="J394">
        <v>1.7</v>
      </c>
      <c r="K394" t="s">
        <v>4561</v>
      </c>
    </row>
    <row r="395" spans="1:11" x14ac:dyDescent="0.3">
      <c r="A395" t="s">
        <v>5167</v>
      </c>
      <c r="B395" t="s">
        <v>726</v>
      </c>
      <c r="C395" t="s">
        <v>4822</v>
      </c>
      <c r="D395" t="s">
        <v>58</v>
      </c>
      <c r="E395" s="3">
        <v>45870</v>
      </c>
      <c r="F395">
        <v>6</v>
      </c>
      <c r="G395">
        <v>4.4000000000000004</v>
      </c>
      <c r="H395">
        <v>712</v>
      </c>
      <c r="I395">
        <f>Table2[[#This Row],[Sales_Achieved]]*Table2[[#This Row],[Audit_Score]]</f>
        <v>1566.4</v>
      </c>
      <c r="J395">
        <v>2.2000000000000002</v>
      </c>
    </row>
    <row r="396" spans="1:11" x14ac:dyDescent="0.3">
      <c r="A396" t="s">
        <v>5168</v>
      </c>
      <c r="B396" t="s">
        <v>1688</v>
      </c>
      <c r="C396" t="s">
        <v>5115</v>
      </c>
      <c r="D396" t="s">
        <v>78</v>
      </c>
      <c r="E396" s="3">
        <v>45595</v>
      </c>
      <c r="F396">
        <v>9</v>
      </c>
      <c r="G396">
        <v>8.6999999999999993</v>
      </c>
      <c r="H396">
        <v>4732</v>
      </c>
      <c r="I396">
        <f>Table2[[#This Row],[Sales_Achieved]]*Table2[[#This Row],[Audit_Score]]</f>
        <v>10410.400000000001</v>
      </c>
      <c r="J396">
        <v>2.2000000000000002</v>
      </c>
    </row>
    <row r="397" spans="1:11" x14ac:dyDescent="0.3">
      <c r="A397" t="s">
        <v>5169</v>
      </c>
      <c r="B397" t="s">
        <v>2084</v>
      </c>
      <c r="C397" t="s">
        <v>4915</v>
      </c>
      <c r="D397" t="s">
        <v>45</v>
      </c>
      <c r="E397" s="3">
        <v>45345</v>
      </c>
      <c r="F397">
        <v>4</v>
      </c>
      <c r="G397">
        <v>4.4000000000000004</v>
      </c>
      <c r="H397">
        <v>479</v>
      </c>
      <c r="I397">
        <f>Table2[[#This Row],[Sales_Achieved]]*Table2[[#This Row],[Audit_Score]]</f>
        <v>1053.8000000000002</v>
      </c>
      <c r="J397">
        <v>2.2000000000000002</v>
      </c>
    </row>
    <row r="398" spans="1:11" x14ac:dyDescent="0.3">
      <c r="A398" t="s">
        <v>5170</v>
      </c>
      <c r="B398" t="s">
        <v>289</v>
      </c>
      <c r="C398" t="s">
        <v>5053</v>
      </c>
      <c r="D398" t="s">
        <v>36</v>
      </c>
      <c r="E398" s="3">
        <v>45817</v>
      </c>
      <c r="F398">
        <v>4</v>
      </c>
      <c r="G398">
        <v>7</v>
      </c>
      <c r="H398">
        <v>5035</v>
      </c>
      <c r="I398">
        <f>Table2[[#This Row],[Sales_Achieved]]*Table2[[#This Row],[Audit_Score]]</f>
        <v>23161</v>
      </c>
      <c r="J398">
        <v>4.5999999999999996</v>
      </c>
    </row>
    <row r="399" spans="1:11" x14ac:dyDescent="0.3">
      <c r="A399" t="s">
        <v>5171</v>
      </c>
      <c r="B399" t="s">
        <v>1739</v>
      </c>
      <c r="C399" t="s">
        <v>5035</v>
      </c>
      <c r="D399" t="s">
        <v>19</v>
      </c>
      <c r="E399" s="3">
        <v>45642</v>
      </c>
      <c r="F399">
        <v>9</v>
      </c>
      <c r="G399">
        <v>6.2</v>
      </c>
      <c r="H399">
        <v>9917</v>
      </c>
      <c r="I399">
        <f>Table2[[#This Row],[Sales_Achieved]]*Table2[[#This Row],[Audit_Score]]</f>
        <v>41651.4</v>
      </c>
      <c r="J399">
        <v>4.2</v>
      </c>
    </row>
    <row r="400" spans="1:11" x14ac:dyDescent="0.3">
      <c r="A400" t="s">
        <v>5172</v>
      </c>
      <c r="B400" t="s">
        <v>2275</v>
      </c>
      <c r="C400" t="s">
        <v>4741</v>
      </c>
      <c r="D400" t="s">
        <v>78</v>
      </c>
      <c r="E400" s="3">
        <v>45433</v>
      </c>
      <c r="F400">
        <v>4</v>
      </c>
      <c r="G400">
        <v>8</v>
      </c>
      <c r="H400">
        <v>2540</v>
      </c>
      <c r="I400">
        <f>Table2[[#This Row],[Sales_Achieved]]*Table2[[#This Row],[Audit_Score]]</f>
        <v>6604</v>
      </c>
      <c r="J400">
        <v>2.6</v>
      </c>
    </row>
    <row r="401" spans="1:11" x14ac:dyDescent="0.3">
      <c r="A401" t="s">
        <v>5173</v>
      </c>
      <c r="B401" t="s">
        <v>1289</v>
      </c>
      <c r="C401" t="s">
        <v>4771</v>
      </c>
      <c r="D401" t="s">
        <v>36</v>
      </c>
      <c r="E401" s="3">
        <v>45303</v>
      </c>
      <c r="F401">
        <v>7</v>
      </c>
      <c r="G401">
        <v>6.1</v>
      </c>
      <c r="H401">
        <v>2245</v>
      </c>
      <c r="I401">
        <f>Table2[[#This Row],[Sales_Achieved]]*Table2[[#This Row],[Audit_Score]]</f>
        <v>7184</v>
      </c>
      <c r="J401">
        <v>3.2</v>
      </c>
      <c r="K401" t="s">
        <v>4561</v>
      </c>
    </row>
    <row r="402" spans="1:11" x14ac:dyDescent="0.3">
      <c r="A402" t="s">
        <v>5174</v>
      </c>
      <c r="B402" t="s">
        <v>2301</v>
      </c>
      <c r="C402" t="s">
        <v>4668</v>
      </c>
      <c r="D402" t="s">
        <v>19</v>
      </c>
      <c r="E402" s="3">
        <v>45816</v>
      </c>
      <c r="F402">
        <v>2</v>
      </c>
      <c r="G402">
        <v>7.4</v>
      </c>
      <c r="H402">
        <v>5430</v>
      </c>
      <c r="I402">
        <f>Table2[[#This Row],[Sales_Achieved]]*Table2[[#This Row],[Audit_Score]]</f>
        <v>9231</v>
      </c>
      <c r="J402">
        <v>1.7</v>
      </c>
    </row>
    <row r="403" spans="1:11" x14ac:dyDescent="0.3">
      <c r="A403" t="s">
        <v>5175</v>
      </c>
      <c r="B403" t="s">
        <v>1841</v>
      </c>
      <c r="C403" t="s">
        <v>5037</v>
      </c>
      <c r="D403" t="s">
        <v>36</v>
      </c>
      <c r="E403" s="3">
        <v>45754</v>
      </c>
      <c r="F403" s="5">
        <v>0</v>
      </c>
      <c r="G403">
        <v>9.1</v>
      </c>
      <c r="H403">
        <v>1449</v>
      </c>
      <c r="I403">
        <f>Table2[[#This Row],[Sales_Achieved]]*Table2[[#This Row],[Audit_Score]]</f>
        <v>2173.5</v>
      </c>
      <c r="J403">
        <v>1.5</v>
      </c>
    </row>
    <row r="404" spans="1:11" x14ac:dyDescent="0.3">
      <c r="A404" t="s">
        <v>5176</v>
      </c>
      <c r="B404" t="s">
        <v>2333</v>
      </c>
      <c r="C404" t="s">
        <v>4801</v>
      </c>
      <c r="D404" t="s">
        <v>36</v>
      </c>
      <c r="E404" s="3">
        <v>45331</v>
      </c>
      <c r="F404">
        <v>6</v>
      </c>
      <c r="G404">
        <v>9.6</v>
      </c>
      <c r="H404">
        <v>8115</v>
      </c>
      <c r="I404">
        <f>Table2[[#This Row],[Sales_Achieved]]*Table2[[#This Row],[Audit_Score]]</f>
        <v>25968</v>
      </c>
      <c r="J404">
        <v>3.2</v>
      </c>
    </row>
    <row r="405" spans="1:11" x14ac:dyDescent="0.3">
      <c r="A405" t="s">
        <v>5177</v>
      </c>
      <c r="B405" t="s">
        <v>191</v>
      </c>
      <c r="C405" t="s">
        <v>5178</v>
      </c>
      <c r="D405" t="s">
        <v>58</v>
      </c>
      <c r="E405" s="3">
        <v>45921</v>
      </c>
      <c r="F405">
        <v>7</v>
      </c>
      <c r="G405">
        <v>8.4</v>
      </c>
      <c r="H405">
        <v>3758</v>
      </c>
      <c r="I405">
        <f>Table2[[#This Row],[Sales_Achieved]]*Table2[[#This Row],[Audit_Score]]</f>
        <v>16159.4</v>
      </c>
      <c r="J405">
        <v>4.3</v>
      </c>
    </row>
    <row r="406" spans="1:11" x14ac:dyDescent="0.3">
      <c r="A406" t="s">
        <v>5179</v>
      </c>
      <c r="B406" t="s">
        <v>147</v>
      </c>
      <c r="C406" t="s">
        <v>5180</v>
      </c>
      <c r="D406" t="s">
        <v>78</v>
      </c>
      <c r="E406" s="3">
        <v>45716</v>
      </c>
      <c r="F406">
        <v>4</v>
      </c>
      <c r="G406">
        <v>5.6</v>
      </c>
      <c r="H406">
        <v>4271</v>
      </c>
      <c r="I406">
        <f>Table2[[#This Row],[Sales_Achieved]]*Table2[[#This Row],[Audit_Score]]</f>
        <v>6406.5</v>
      </c>
      <c r="J406">
        <v>1.5</v>
      </c>
    </row>
    <row r="407" spans="1:11" x14ac:dyDescent="0.3">
      <c r="A407" t="s">
        <v>5181</v>
      </c>
      <c r="B407" t="s">
        <v>762</v>
      </c>
      <c r="C407" t="s">
        <v>4634</v>
      </c>
      <c r="D407" t="s">
        <v>58</v>
      </c>
      <c r="E407" s="3">
        <v>45928</v>
      </c>
      <c r="F407">
        <v>8</v>
      </c>
      <c r="G407">
        <v>8.9</v>
      </c>
      <c r="H407">
        <v>4164</v>
      </c>
      <c r="I407">
        <f>Table2[[#This Row],[Sales_Achieved]]*Table2[[#This Row],[Audit_Score]]</f>
        <v>4996.8</v>
      </c>
      <c r="J407">
        <v>1.2</v>
      </c>
    </row>
    <row r="408" spans="1:11" x14ac:dyDescent="0.3">
      <c r="A408" t="s">
        <v>5182</v>
      </c>
      <c r="B408" t="s">
        <v>1907</v>
      </c>
      <c r="C408" t="s">
        <v>4855</v>
      </c>
      <c r="D408" t="s">
        <v>58</v>
      </c>
      <c r="E408" s="3">
        <v>45977</v>
      </c>
      <c r="F408">
        <v>9</v>
      </c>
      <c r="G408">
        <v>5.5</v>
      </c>
      <c r="H408">
        <v>13324</v>
      </c>
      <c r="I408">
        <f>Table2[[#This Row],[Sales_Achieved]]*Table2[[#This Row],[Audit_Score]]</f>
        <v>34642.400000000001</v>
      </c>
      <c r="J408">
        <v>2.6</v>
      </c>
    </row>
    <row r="409" spans="1:11" x14ac:dyDescent="0.3">
      <c r="A409" t="s">
        <v>5183</v>
      </c>
      <c r="B409" t="s">
        <v>3363</v>
      </c>
      <c r="C409" t="s">
        <v>4688</v>
      </c>
      <c r="D409" t="s">
        <v>19</v>
      </c>
      <c r="E409" s="3">
        <v>45380</v>
      </c>
      <c r="F409">
        <v>4</v>
      </c>
      <c r="G409">
        <v>9.1</v>
      </c>
      <c r="H409">
        <v>10118</v>
      </c>
      <c r="I409">
        <f>Table2[[#This Row],[Sales_Achieved]]*Table2[[#This Row],[Audit_Score]]</f>
        <v>21247.8</v>
      </c>
      <c r="J409">
        <v>2.1</v>
      </c>
    </row>
    <row r="410" spans="1:11" x14ac:dyDescent="0.3">
      <c r="A410" t="s">
        <v>5184</v>
      </c>
      <c r="B410" t="s">
        <v>535</v>
      </c>
      <c r="C410" t="s">
        <v>5185</v>
      </c>
      <c r="D410" t="s">
        <v>45</v>
      </c>
      <c r="E410" s="3">
        <v>45368</v>
      </c>
      <c r="F410">
        <v>6</v>
      </c>
      <c r="G410">
        <v>4.0999999999999996</v>
      </c>
      <c r="H410">
        <v>1688</v>
      </c>
      <c r="I410">
        <f>Table2[[#This Row],[Sales_Achieved]]*Table2[[#This Row],[Audit_Score]]</f>
        <v>4726.3999999999996</v>
      </c>
      <c r="J410">
        <v>2.8</v>
      </c>
    </row>
    <row r="411" spans="1:11" x14ac:dyDescent="0.3">
      <c r="A411" t="s">
        <v>5186</v>
      </c>
      <c r="B411" t="s">
        <v>1978</v>
      </c>
      <c r="C411" t="s">
        <v>4554</v>
      </c>
      <c r="D411" t="s">
        <v>19</v>
      </c>
      <c r="E411" s="3">
        <v>45623</v>
      </c>
      <c r="F411">
        <v>5</v>
      </c>
      <c r="G411">
        <v>7.4</v>
      </c>
      <c r="H411">
        <v>4219</v>
      </c>
      <c r="I411">
        <f>Table2[[#This Row],[Sales_Achieved]]*Table2[[#This Row],[Audit_Score]]</f>
        <v>10969.4</v>
      </c>
      <c r="J411">
        <v>2.6</v>
      </c>
    </row>
    <row r="412" spans="1:11" x14ac:dyDescent="0.3">
      <c r="A412" t="s">
        <v>5187</v>
      </c>
      <c r="B412" t="s">
        <v>792</v>
      </c>
      <c r="C412" t="s">
        <v>4760</v>
      </c>
      <c r="D412" t="s">
        <v>45</v>
      </c>
      <c r="E412" s="3">
        <v>45324</v>
      </c>
      <c r="F412">
        <v>12</v>
      </c>
      <c r="G412">
        <v>6.3</v>
      </c>
      <c r="H412">
        <v>2273</v>
      </c>
      <c r="I412">
        <f>Table2[[#This Row],[Sales_Achieved]]*Table2[[#This Row],[Audit_Score]]</f>
        <v>4546</v>
      </c>
      <c r="J412">
        <v>2</v>
      </c>
    </row>
    <row r="413" spans="1:11" x14ac:dyDescent="0.3">
      <c r="A413" t="s">
        <v>5188</v>
      </c>
      <c r="B413" t="s">
        <v>1186</v>
      </c>
      <c r="C413" t="s">
        <v>5047</v>
      </c>
      <c r="D413" t="s">
        <v>58</v>
      </c>
      <c r="E413" s="3">
        <v>45884</v>
      </c>
      <c r="F413">
        <v>2</v>
      </c>
      <c r="G413">
        <v>8.1</v>
      </c>
      <c r="H413">
        <v>15468</v>
      </c>
      <c r="I413">
        <f>Table2[[#This Row],[Sales_Achieved]]*Table2[[#This Row],[Audit_Score]]</f>
        <v>58778.399999999994</v>
      </c>
      <c r="J413">
        <v>3.8</v>
      </c>
    </row>
    <row r="414" spans="1:11" x14ac:dyDescent="0.3">
      <c r="A414" t="s">
        <v>5189</v>
      </c>
      <c r="B414" t="s">
        <v>2095</v>
      </c>
      <c r="C414" t="s">
        <v>4889</v>
      </c>
      <c r="D414" t="s">
        <v>45</v>
      </c>
      <c r="E414" s="3">
        <v>45943</v>
      </c>
      <c r="F414">
        <v>5</v>
      </c>
      <c r="G414">
        <v>8.1</v>
      </c>
      <c r="H414">
        <v>522</v>
      </c>
      <c r="I414">
        <f>Table2[[#This Row],[Sales_Achieved]]*Table2[[#This Row],[Audit_Score]]</f>
        <v>2244.6</v>
      </c>
      <c r="J414">
        <v>4.3</v>
      </c>
    </row>
    <row r="415" spans="1:11" x14ac:dyDescent="0.3">
      <c r="A415" t="s">
        <v>5190</v>
      </c>
      <c r="B415" t="s">
        <v>825</v>
      </c>
      <c r="C415" t="s">
        <v>4707</v>
      </c>
      <c r="D415" t="s">
        <v>58</v>
      </c>
      <c r="E415" s="3">
        <v>45799</v>
      </c>
      <c r="F415">
        <v>6</v>
      </c>
      <c r="G415">
        <v>7.5</v>
      </c>
      <c r="H415">
        <v>7903</v>
      </c>
      <c r="I415">
        <f>Table2[[#This Row],[Sales_Achieved]]*Table2[[#This Row],[Audit_Score]]</f>
        <v>11064.199999999999</v>
      </c>
      <c r="J415">
        <v>1.4</v>
      </c>
    </row>
    <row r="416" spans="1:11" x14ac:dyDescent="0.3">
      <c r="A416" t="s">
        <v>5191</v>
      </c>
      <c r="B416" t="s">
        <v>2223</v>
      </c>
      <c r="C416" t="s">
        <v>5192</v>
      </c>
      <c r="D416" t="s">
        <v>58</v>
      </c>
      <c r="E416" s="3">
        <v>45351</v>
      </c>
      <c r="F416">
        <v>4</v>
      </c>
      <c r="G416">
        <v>7.2</v>
      </c>
      <c r="H416">
        <v>3594</v>
      </c>
      <c r="I416">
        <f>Table2[[#This Row],[Sales_Achieved]]*Table2[[#This Row],[Audit_Score]]</f>
        <v>16173</v>
      </c>
      <c r="J416">
        <v>4.5</v>
      </c>
    </row>
    <row r="417" spans="1:11" x14ac:dyDescent="0.3">
      <c r="A417" t="s">
        <v>5193</v>
      </c>
      <c r="B417" t="s">
        <v>169</v>
      </c>
      <c r="C417" t="s">
        <v>5194</v>
      </c>
      <c r="D417" t="s">
        <v>45</v>
      </c>
      <c r="E417" s="3">
        <v>45987</v>
      </c>
      <c r="F417">
        <v>4</v>
      </c>
      <c r="G417">
        <v>6.7</v>
      </c>
      <c r="H417">
        <v>7712</v>
      </c>
      <c r="I417">
        <f>Table2[[#This Row],[Sales_Achieved]]*Table2[[#This Row],[Audit_Score]]</f>
        <v>11568</v>
      </c>
      <c r="J417">
        <v>1.5</v>
      </c>
    </row>
    <row r="418" spans="1:11" x14ac:dyDescent="0.3">
      <c r="A418" t="s">
        <v>5195</v>
      </c>
      <c r="B418" t="s">
        <v>554</v>
      </c>
      <c r="C418" t="s">
        <v>5196</v>
      </c>
      <c r="D418" t="s">
        <v>58</v>
      </c>
      <c r="E418" s="3">
        <v>45487</v>
      </c>
      <c r="F418">
        <v>5</v>
      </c>
      <c r="G418">
        <v>10.1</v>
      </c>
      <c r="H418">
        <v>4461</v>
      </c>
      <c r="I418">
        <f>Table2[[#This Row],[Sales_Achieved]]*Table2[[#This Row],[Audit_Score]]</f>
        <v>11598.6</v>
      </c>
      <c r="J418">
        <v>2.6</v>
      </c>
      <c r="K418" t="s">
        <v>4561</v>
      </c>
    </row>
    <row r="419" spans="1:11" x14ac:dyDescent="0.3">
      <c r="A419" t="s">
        <v>5197</v>
      </c>
      <c r="B419" t="s">
        <v>522</v>
      </c>
      <c r="C419" t="s">
        <v>4893</v>
      </c>
      <c r="D419" t="s">
        <v>19</v>
      </c>
      <c r="E419" s="3">
        <v>45636</v>
      </c>
      <c r="F419">
        <v>3</v>
      </c>
      <c r="G419">
        <v>6.2</v>
      </c>
      <c r="H419">
        <v>2554</v>
      </c>
      <c r="I419">
        <f>Table2[[#This Row],[Sales_Achieved]]*Table2[[#This Row],[Audit_Score]]</f>
        <v>6385</v>
      </c>
      <c r="J419">
        <v>2.5</v>
      </c>
    </row>
    <row r="420" spans="1:11" x14ac:dyDescent="0.3">
      <c r="A420" t="s">
        <v>5198</v>
      </c>
      <c r="B420" t="s">
        <v>2028</v>
      </c>
      <c r="C420" t="s">
        <v>4987</v>
      </c>
      <c r="D420" t="s">
        <v>19</v>
      </c>
      <c r="E420" s="3">
        <v>45537</v>
      </c>
      <c r="F420">
        <v>4</v>
      </c>
      <c r="G420">
        <v>8.1</v>
      </c>
      <c r="H420">
        <v>9428</v>
      </c>
      <c r="I420">
        <f>Table2[[#This Row],[Sales_Achieved]]*Table2[[#This Row],[Audit_Score]]</f>
        <v>11313.6</v>
      </c>
      <c r="J420">
        <v>1.2</v>
      </c>
    </row>
    <row r="421" spans="1:11" x14ac:dyDescent="0.3">
      <c r="A421" t="s">
        <v>5199</v>
      </c>
      <c r="B421" t="s">
        <v>1115</v>
      </c>
      <c r="C421" t="s">
        <v>5030</v>
      </c>
      <c r="D421" t="s">
        <v>45</v>
      </c>
      <c r="E421" s="3">
        <v>45606</v>
      </c>
      <c r="F421">
        <v>7</v>
      </c>
      <c r="G421">
        <v>6.5</v>
      </c>
      <c r="H421">
        <v>12809</v>
      </c>
      <c r="I421">
        <f>Table2[[#This Row],[Sales_Achieved]]*Table2[[#This Row],[Audit_Score]]</f>
        <v>51236</v>
      </c>
      <c r="J421">
        <v>4</v>
      </c>
    </row>
    <row r="422" spans="1:11" x14ac:dyDescent="0.3">
      <c r="A422" t="s">
        <v>5200</v>
      </c>
      <c r="B422" t="s">
        <v>300</v>
      </c>
      <c r="C422" t="s">
        <v>4985</v>
      </c>
      <c r="D422" t="s">
        <v>36</v>
      </c>
      <c r="E422" s="3">
        <v>45986</v>
      </c>
      <c r="F422">
        <v>4</v>
      </c>
      <c r="G422">
        <v>6.1</v>
      </c>
      <c r="H422">
        <v>8680</v>
      </c>
      <c r="I422">
        <f>Table2[[#This Row],[Sales_Achieved]]*Table2[[#This Row],[Audit_Score]]</f>
        <v>27776</v>
      </c>
      <c r="J422">
        <v>3.2</v>
      </c>
    </row>
    <row r="423" spans="1:11" x14ac:dyDescent="0.3">
      <c r="A423" t="s">
        <v>5201</v>
      </c>
      <c r="B423" t="s">
        <v>982</v>
      </c>
      <c r="C423" t="s">
        <v>5202</v>
      </c>
      <c r="D423" t="s">
        <v>58</v>
      </c>
      <c r="E423" s="3">
        <v>45624</v>
      </c>
      <c r="F423">
        <v>6</v>
      </c>
      <c r="G423">
        <v>6.5</v>
      </c>
      <c r="H423">
        <v>2037</v>
      </c>
      <c r="I423">
        <f>Table2[[#This Row],[Sales_Achieved]]*Table2[[#This Row],[Audit_Score]]</f>
        <v>6111</v>
      </c>
      <c r="J423">
        <v>3</v>
      </c>
    </row>
    <row r="424" spans="1:11" x14ac:dyDescent="0.3">
      <c r="A424" t="s">
        <v>5203</v>
      </c>
      <c r="B424" t="s">
        <v>63</v>
      </c>
      <c r="C424" t="s">
        <v>4794</v>
      </c>
      <c r="D424" t="s">
        <v>19</v>
      </c>
      <c r="E424" s="3">
        <v>45584</v>
      </c>
      <c r="F424">
        <v>5</v>
      </c>
      <c r="G424">
        <v>7.4</v>
      </c>
      <c r="H424">
        <v>12050</v>
      </c>
      <c r="I424">
        <f>Table2[[#This Row],[Sales_Achieved]]*Table2[[#This Row],[Audit_Score]]</f>
        <v>50610</v>
      </c>
      <c r="J424">
        <v>4.2</v>
      </c>
    </row>
    <row r="425" spans="1:11" x14ac:dyDescent="0.3">
      <c r="A425" t="s">
        <v>5204</v>
      </c>
      <c r="B425" t="s">
        <v>1090</v>
      </c>
      <c r="C425" t="s">
        <v>4940</v>
      </c>
      <c r="D425" t="s">
        <v>58</v>
      </c>
      <c r="E425" s="3">
        <v>45691</v>
      </c>
      <c r="F425">
        <v>6</v>
      </c>
      <c r="G425">
        <v>6.8</v>
      </c>
      <c r="H425">
        <v>563</v>
      </c>
      <c r="I425">
        <f>Table2[[#This Row],[Sales_Achieved]]*Table2[[#This Row],[Audit_Score]]</f>
        <v>1182.3</v>
      </c>
      <c r="J425">
        <v>2.1</v>
      </c>
    </row>
    <row r="426" spans="1:11" x14ac:dyDescent="0.3">
      <c r="A426" t="s">
        <v>5205</v>
      </c>
      <c r="B426" t="s">
        <v>1739</v>
      </c>
      <c r="C426" t="s">
        <v>5035</v>
      </c>
      <c r="D426" t="s">
        <v>36</v>
      </c>
      <c r="E426" s="3">
        <v>45939</v>
      </c>
      <c r="F426">
        <v>6</v>
      </c>
      <c r="G426">
        <v>9.6</v>
      </c>
      <c r="H426">
        <v>7323</v>
      </c>
      <c r="I426">
        <f>Table2[[#This Row],[Sales_Achieved]]*Table2[[#This Row],[Audit_Score]]</f>
        <v>14646</v>
      </c>
      <c r="J426">
        <v>2</v>
      </c>
    </row>
    <row r="427" spans="1:11" x14ac:dyDescent="0.3">
      <c r="A427" t="s">
        <v>5206</v>
      </c>
      <c r="B427" t="s">
        <v>271</v>
      </c>
      <c r="C427" t="s">
        <v>4715</v>
      </c>
      <c r="D427" t="s">
        <v>58</v>
      </c>
      <c r="E427" s="3">
        <v>45945</v>
      </c>
      <c r="F427">
        <v>4</v>
      </c>
      <c r="G427">
        <v>3.6</v>
      </c>
      <c r="H427">
        <v>3968</v>
      </c>
      <c r="I427">
        <f>Table2[[#This Row],[Sales_Achieved]]*Table2[[#This Row],[Audit_Score]]</f>
        <v>11507.199999999999</v>
      </c>
      <c r="J427">
        <v>2.9</v>
      </c>
    </row>
    <row r="428" spans="1:11" x14ac:dyDescent="0.3">
      <c r="A428" t="s">
        <v>5207</v>
      </c>
      <c r="B428" t="s">
        <v>202</v>
      </c>
      <c r="C428" t="s">
        <v>5208</v>
      </c>
      <c r="D428" t="s">
        <v>78</v>
      </c>
      <c r="E428" s="3">
        <v>45769</v>
      </c>
      <c r="F428">
        <v>7</v>
      </c>
      <c r="G428">
        <v>7.2</v>
      </c>
      <c r="H428">
        <v>5072</v>
      </c>
      <c r="I428">
        <f>Table2[[#This Row],[Sales_Achieved]]*Table2[[#This Row],[Audit_Score]]</f>
        <v>11158.400000000001</v>
      </c>
      <c r="J428">
        <v>2.2000000000000002</v>
      </c>
    </row>
    <row r="429" spans="1:11" x14ac:dyDescent="0.3">
      <c r="A429" t="s">
        <v>5209</v>
      </c>
      <c r="B429" t="s">
        <v>1787</v>
      </c>
      <c r="C429" t="s">
        <v>4673</v>
      </c>
      <c r="D429" t="s">
        <v>36</v>
      </c>
      <c r="E429" s="3">
        <v>45348</v>
      </c>
      <c r="F429">
        <v>2</v>
      </c>
      <c r="G429">
        <v>7.6</v>
      </c>
      <c r="H429">
        <v>731</v>
      </c>
      <c r="I429">
        <f>Table2[[#This Row],[Sales_Achieved]]*Table2[[#This Row],[Audit_Score]]</f>
        <v>2266.1</v>
      </c>
      <c r="J429">
        <v>3.1</v>
      </c>
    </row>
    <row r="430" spans="1:11" x14ac:dyDescent="0.3">
      <c r="A430" t="s">
        <v>5210</v>
      </c>
      <c r="B430" t="s">
        <v>142</v>
      </c>
      <c r="C430" t="s">
        <v>5026</v>
      </c>
      <c r="D430" t="s">
        <v>78</v>
      </c>
      <c r="E430" s="3">
        <v>45739</v>
      </c>
      <c r="F430">
        <v>4</v>
      </c>
      <c r="G430">
        <v>7</v>
      </c>
      <c r="H430">
        <v>5837</v>
      </c>
      <c r="I430">
        <f>Table2[[#This Row],[Sales_Achieved]]*Table2[[#This Row],[Audit_Score]]</f>
        <v>26850.199999999997</v>
      </c>
      <c r="J430">
        <v>4.5999999999999996</v>
      </c>
    </row>
    <row r="431" spans="1:11" x14ac:dyDescent="0.3">
      <c r="A431" t="s">
        <v>5211</v>
      </c>
      <c r="B431" t="s">
        <v>1124</v>
      </c>
      <c r="C431" t="s">
        <v>4722</v>
      </c>
      <c r="D431" t="s">
        <v>45</v>
      </c>
      <c r="E431" s="3">
        <v>45809</v>
      </c>
      <c r="F431">
        <v>1</v>
      </c>
      <c r="G431">
        <v>6.1</v>
      </c>
      <c r="H431">
        <v>1971</v>
      </c>
      <c r="I431">
        <f>Table2[[#This Row],[Sales_Achieved]]*Table2[[#This Row],[Audit_Score]]</f>
        <v>6504.2999999999993</v>
      </c>
      <c r="J431">
        <v>3.3</v>
      </c>
      <c r="K431" t="s">
        <v>4561</v>
      </c>
    </row>
    <row r="432" spans="1:11" x14ac:dyDescent="0.3">
      <c r="A432" t="s">
        <v>5212</v>
      </c>
      <c r="B432" t="s">
        <v>1293</v>
      </c>
      <c r="C432" t="s">
        <v>5213</v>
      </c>
      <c r="D432" t="s">
        <v>78</v>
      </c>
      <c r="E432" s="3">
        <v>45340</v>
      </c>
      <c r="F432">
        <v>9</v>
      </c>
      <c r="G432">
        <v>9.1999999999999993</v>
      </c>
      <c r="H432">
        <v>11144</v>
      </c>
      <c r="I432">
        <f>Table2[[#This Row],[Sales_Achieved]]*Table2[[#This Row],[Audit_Score]]</f>
        <v>20059.2</v>
      </c>
      <c r="J432">
        <v>1.8</v>
      </c>
    </row>
    <row r="433" spans="1:11" x14ac:dyDescent="0.3">
      <c r="A433" t="s">
        <v>5214</v>
      </c>
      <c r="B433" t="s">
        <v>1863</v>
      </c>
      <c r="C433" t="s">
        <v>4601</v>
      </c>
      <c r="D433" t="s">
        <v>36</v>
      </c>
      <c r="E433" s="3">
        <v>45900</v>
      </c>
      <c r="F433">
        <v>4</v>
      </c>
      <c r="G433">
        <v>9.6</v>
      </c>
      <c r="H433">
        <v>5409</v>
      </c>
      <c r="I433">
        <f>Table2[[#This Row],[Sales_Achieved]]*Table2[[#This Row],[Audit_Score]]</f>
        <v>27045</v>
      </c>
      <c r="J433">
        <v>5</v>
      </c>
    </row>
    <row r="434" spans="1:11" x14ac:dyDescent="0.3">
      <c r="A434" t="s">
        <v>5215</v>
      </c>
      <c r="B434" t="s">
        <v>700</v>
      </c>
      <c r="C434" t="s">
        <v>4696</v>
      </c>
      <c r="D434" t="s">
        <v>36</v>
      </c>
      <c r="E434" s="3">
        <v>45576</v>
      </c>
      <c r="F434">
        <v>5</v>
      </c>
      <c r="G434">
        <v>9</v>
      </c>
      <c r="H434">
        <v>4564</v>
      </c>
      <c r="I434">
        <f>Table2[[#This Row],[Sales_Achieved]]*Table2[[#This Row],[Audit_Score]]</f>
        <v>10953.6</v>
      </c>
      <c r="J434">
        <v>2.4</v>
      </c>
    </row>
    <row r="435" spans="1:11" x14ac:dyDescent="0.3">
      <c r="A435" t="s">
        <v>5216</v>
      </c>
      <c r="B435" t="s">
        <v>990</v>
      </c>
      <c r="C435" t="s">
        <v>4556</v>
      </c>
      <c r="D435" t="s">
        <v>19</v>
      </c>
      <c r="E435" s="3">
        <v>45496</v>
      </c>
      <c r="F435">
        <v>4</v>
      </c>
      <c r="G435">
        <v>7.4</v>
      </c>
      <c r="H435">
        <v>3276</v>
      </c>
      <c r="I435">
        <f>Table2[[#This Row],[Sales_Achieved]]*Table2[[#This Row],[Audit_Score]]</f>
        <v>12448.8</v>
      </c>
      <c r="J435">
        <v>3.8</v>
      </c>
    </row>
    <row r="436" spans="1:11" x14ac:dyDescent="0.3">
      <c r="A436" t="s">
        <v>5217</v>
      </c>
      <c r="B436" t="s">
        <v>1477</v>
      </c>
      <c r="C436" t="s">
        <v>5146</v>
      </c>
      <c r="D436" t="s">
        <v>78</v>
      </c>
      <c r="E436" s="3">
        <v>45719</v>
      </c>
      <c r="F436">
        <v>5</v>
      </c>
      <c r="G436">
        <v>9.3000000000000007</v>
      </c>
      <c r="H436">
        <v>4971</v>
      </c>
      <c r="I436">
        <f>Table2[[#This Row],[Sales_Achieved]]*Table2[[#This Row],[Audit_Score]]</f>
        <v>11930.4</v>
      </c>
      <c r="J436">
        <v>2.4</v>
      </c>
      <c r="K436" t="s">
        <v>4561</v>
      </c>
    </row>
    <row r="437" spans="1:11" x14ac:dyDescent="0.3">
      <c r="A437" t="s">
        <v>5218</v>
      </c>
      <c r="B437" t="s">
        <v>695</v>
      </c>
      <c r="C437" t="s">
        <v>4967</v>
      </c>
      <c r="D437" t="s">
        <v>78</v>
      </c>
      <c r="E437" s="3">
        <v>45752</v>
      </c>
      <c r="F437">
        <v>8</v>
      </c>
      <c r="G437">
        <v>4</v>
      </c>
      <c r="H437">
        <v>7766</v>
      </c>
      <c r="I437">
        <f>Table2[[#This Row],[Sales_Achieved]]*Table2[[#This Row],[Audit_Score]]</f>
        <v>30287.399999999998</v>
      </c>
      <c r="J437">
        <v>3.9</v>
      </c>
    </row>
    <row r="438" spans="1:11" x14ac:dyDescent="0.3">
      <c r="A438" t="s">
        <v>5219</v>
      </c>
      <c r="B438" t="s">
        <v>2069</v>
      </c>
      <c r="C438" t="s">
        <v>4705</v>
      </c>
      <c r="D438" t="s">
        <v>36</v>
      </c>
      <c r="E438" s="3">
        <v>45737</v>
      </c>
      <c r="F438">
        <v>5</v>
      </c>
      <c r="G438">
        <v>8</v>
      </c>
      <c r="H438">
        <v>709</v>
      </c>
      <c r="I438">
        <f>Table2[[#This Row],[Sales_Achieved]]*Table2[[#This Row],[Audit_Score]]</f>
        <v>1205.3</v>
      </c>
      <c r="J438">
        <v>1.7</v>
      </c>
    </row>
    <row r="439" spans="1:11" x14ac:dyDescent="0.3">
      <c r="A439" t="s">
        <v>5220</v>
      </c>
      <c r="B439" t="s">
        <v>1181</v>
      </c>
      <c r="C439" t="s">
        <v>4814</v>
      </c>
      <c r="D439" t="s">
        <v>45</v>
      </c>
      <c r="E439" s="3">
        <v>45530</v>
      </c>
      <c r="F439">
        <v>3</v>
      </c>
      <c r="G439">
        <v>8.4</v>
      </c>
      <c r="H439">
        <v>2374</v>
      </c>
      <c r="I439">
        <f>Table2[[#This Row],[Sales_Achieved]]*Table2[[#This Row],[Audit_Score]]</f>
        <v>4273.2</v>
      </c>
      <c r="J439">
        <v>1.8</v>
      </c>
      <c r="K439" t="s">
        <v>4561</v>
      </c>
    </row>
    <row r="440" spans="1:11" x14ac:dyDescent="0.3">
      <c r="A440" t="s">
        <v>5221</v>
      </c>
      <c r="B440" t="s">
        <v>549</v>
      </c>
      <c r="C440" t="s">
        <v>4996</v>
      </c>
      <c r="D440" t="s">
        <v>36</v>
      </c>
      <c r="E440" s="3">
        <v>45864</v>
      </c>
      <c r="F440">
        <v>4</v>
      </c>
      <c r="G440">
        <v>5</v>
      </c>
      <c r="H440">
        <v>11399</v>
      </c>
      <c r="I440">
        <f>Table2[[#This Row],[Sales_Achieved]]*Table2[[#This Row],[Audit_Score]]</f>
        <v>15958.599999999999</v>
      </c>
      <c r="J440">
        <v>1.4</v>
      </c>
    </row>
    <row r="441" spans="1:11" x14ac:dyDescent="0.3">
      <c r="A441" t="s">
        <v>5222</v>
      </c>
      <c r="B441" t="s">
        <v>834</v>
      </c>
      <c r="C441" t="s">
        <v>4609</v>
      </c>
      <c r="D441" t="s">
        <v>19</v>
      </c>
      <c r="E441" s="3">
        <v>45531</v>
      </c>
      <c r="F441">
        <v>2</v>
      </c>
      <c r="G441">
        <v>7.1</v>
      </c>
      <c r="H441">
        <v>2157</v>
      </c>
      <c r="I441">
        <f>Table2[[#This Row],[Sales_Achieved]]*Table2[[#This Row],[Audit_Score]]</f>
        <v>5823.9000000000005</v>
      </c>
      <c r="J441">
        <v>2.7</v>
      </c>
      <c r="K441" t="s">
        <v>4561</v>
      </c>
    </row>
    <row r="442" spans="1:11" x14ac:dyDescent="0.3">
      <c r="A442" t="s">
        <v>5223</v>
      </c>
      <c r="B442" t="s">
        <v>784</v>
      </c>
      <c r="C442" t="s">
        <v>4979</v>
      </c>
      <c r="D442" t="s">
        <v>45</v>
      </c>
      <c r="E442" s="3">
        <v>45974</v>
      </c>
      <c r="F442">
        <v>9</v>
      </c>
      <c r="G442">
        <v>8.5</v>
      </c>
      <c r="H442">
        <v>8233</v>
      </c>
      <c r="I442">
        <f>Table2[[#This Row],[Sales_Achieved]]*Table2[[#This Row],[Audit_Score]]</f>
        <v>35401.9</v>
      </c>
      <c r="J442">
        <v>4.3</v>
      </c>
    </row>
    <row r="443" spans="1:11" x14ac:dyDescent="0.3">
      <c r="A443" t="s">
        <v>5224</v>
      </c>
      <c r="B443" t="s">
        <v>3363</v>
      </c>
      <c r="C443" t="s">
        <v>4688</v>
      </c>
      <c r="D443" t="s">
        <v>36</v>
      </c>
      <c r="E443" s="3">
        <v>45888</v>
      </c>
      <c r="F443">
        <v>2</v>
      </c>
      <c r="G443">
        <v>9.5</v>
      </c>
      <c r="H443">
        <v>2260</v>
      </c>
      <c r="I443">
        <f>Table2[[#This Row],[Sales_Achieved]]*Table2[[#This Row],[Audit_Score]]</f>
        <v>11300</v>
      </c>
      <c r="J443">
        <v>5</v>
      </c>
    </row>
    <row r="444" spans="1:11" x14ac:dyDescent="0.3">
      <c r="A444" t="s">
        <v>5225</v>
      </c>
      <c r="B444" t="s">
        <v>627</v>
      </c>
      <c r="C444" t="s">
        <v>4636</v>
      </c>
      <c r="D444" t="s">
        <v>58</v>
      </c>
      <c r="E444" s="3">
        <v>45971</v>
      </c>
      <c r="F444">
        <v>2</v>
      </c>
      <c r="G444">
        <v>9.1999999999999993</v>
      </c>
      <c r="H444">
        <v>4878</v>
      </c>
      <c r="I444">
        <f>Table2[[#This Row],[Sales_Achieved]]*Table2[[#This Row],[Audit_Score]]</f>
        <v>11219.4</v>
      </c>
      <c r="J444">
        <v>2.2999999999999998</v>
      </c>
    </row>
    <row r="445" spans="1:11" x14ac:dyDescent="0.3">
      <c r="A445" t="s">
        <v>5226</v>
      </c>
      <c r="B445" t="s">
        <v>1042</v>
      </c>
      <c r="C445" t="s">
        <v>5124</v>
      </c>
      <c r="D445" t="s">
        <v>58</v>
      </c>
      <c r="E445" s="3">
        <v>45931</v>
      </c>
      <c r="F445">
        <v>4</v>
      </c>
      <c r="G445">
        <v>8.3000000000000007</v>
      </c>
      <c r="H445">
        <v>10339</v>
      </c>
      <c r="I445">
        <f>Table2[[#This Row],[Sales_Achieved]]*Table2[[#This Row],[Audit_Score]]</f>
        <v>22745.800000000003</v>
      </c>
      <c r="J445">
        <v>2.2000000000000002</v>
      </c>
    </row>
    <row r="446" spans="1:11" x14ac:dyDescent="0.3">
      <c r="A446" t="s">
        <v>5227</v>
      </c>
      <c r="B446" t="s">
        <v>1504</v>
      </c>
      <c r="C446" t="s">
        <v>4955</v>
      </c>
      <c r="D446" t="s">
        <v>58</v>
      </c>
      <c r="E446" s="3">
        <v>45874</v>
      </c>
      <c r="F446">
        <v>3</v>
      </c>
      <c r="G446">
        <v>5.3</v>
      </c>
      <c r="H446">
        <v>9151</v>
      </c>
      <c r="I446">
        <f>Table2[[#This Row],[Sales_Achieved]]*Table2[[#This Row],[Audit_Score]]</f>
        <v>14641.6</v>
      </c>
      <c r="J446">
        <v>1.6</v>
      </c>
    </row>
    <row r="447" spans="1:11" x14ac:dyDescent="0.3">
      <c r="A447" t="s">
        <v>5228</v>
      </c>
      <c r="B447" t="s">
        <v>1452</v>
      </c>
      <c r="C447" t="s">
        <v>5229</v>
      </c>
      <c r="D447" t="s">
        <v>45</v>
      </c>
      <c r="E447" s="3">
        <v>45449</v>
      </c>
      <c r="F447">
        <v>6</v>
      </c>
      <c r="G447">
        <v>9.3000000000000007</v>
      </c>
      <c r="H447">
        <v>6335</v>
      </c>
      <c r="I447">
        <f>Table2[[#This Row],[Sales_Achieved]]*Table2[[#This Row],[Audit_Score]]</f>
        <v>19638.5</v>
      </c>
      <c r="J447">
        <v>3.1</v>
      </c>
    </row>
    <row r="448" spans="1:11" x14ac:dyDescent="0.3">
      <c r="A448" t="s">
        <v>5230</v>
      </c>
      <c r="B448" t="s">
        <v>2983</v>
      </c>
      <c r="C448" t="s">
        <v>5231</v>
      </c>
      <c r="D448" t="s">
        <v>78</v>
      </c>
      <c r="E448" s="3">
        <v>45934</v>
      </c>
      <c r="F448">
        <v>6</v>
      </c>
      <c r="G448">
        <v>7.8</v>
      </c>
      <c r="H448">
        <v>6549</v>
      </c>
      <c r="I448">
        <f>Table2[[#This Row],[Sales_Achieved]]*Table2[[#This Row],[Audit_Score]]</f>
        <v>31435.199999999997</v>
      </c>
      <c r="J448">
        <v>4.8</v>
      </c>
    </row>
    <row r="449" spans="1:11" x14ac:dyDescent="0.3">
      <c r="A449" t="s">
        <v>5232</v>
      </c>
      <c r="B449" t="s">
        <v>342</v>
      </c>
      <c r="C449" t="s">
        <v>5071</v>
      </c>
      <c r="D449" t="s">
        <v>19</v>
      </c>
      <c r="E449" s="3">
        <v>45730</v>
      </c>
      <c r="F449">
        <v>8</v>
      </c>
      <c r="G449">
        <v>5.2</v>
      </c>
      <c r="H449">
        <v>9353</v>
      </c>
      <c r="I449">
        <f>Table2[[#This Row],[Sales_Achieved]]*Table2[[#This Row],[Audit_Score]]</f>
        <v>30864.899999999998</v>
      </c>
      <c r="J449">
        <v>3.3</v>
      </c>
    </row>
    <row r="450" spans="1:11" x14ac:dyDescent="0.3">
      <c r="A450" t="s">
        <v>5233</v>
      </c>
      <c r="B450" t="s">
        <v>3403</v>
      </c>
      <c r="C450" t="s">
        <v>5234</v>
      </c>
      <c r="D450" t="s">
        <v>58</v>
      </c>
      <c r="E450" s="3">
        <v>45676</v>
      </c>
      <c r="F450">
        <v>2</v>
      </c>
      <c r="G450">
        <v>9.1</v>
      </c>
      <c r="H450">
        <v>4073</v>
      </c>
      <c r="I450">
        <f>Table2[[#This Row],[Sales_Achieved]]*Table2[[#This Row],[Audit_Score]]</f>
        <v>13033.6</v>
      </c>
      <c r="J450">
        <v>3.2</v>
      </c>
      <c r="K450" t="s">
        <v>4561</v>
      </c>
    </row>
    <row r="451" spans="1:11" x14ac:dyDescent="0.3">
      <c r="A451" t="s">
        <v>5235</v>
      </c>
      <c r="B451" t="s">
        <v>2095</v>
      </c>
      <c r="C451" t="s">
        <v>4889</v>
      </c>
      <c r="D451" t="s">
        <v>19</v>
      </c>
      <c r="E451" s="3">
        <v>45305</v>
      </c>
      <c r="F451">
        <v>6</v>
      </c>
      <c r="G451">
        <v>5</v>
      </c>
      <c r="H451">
        <v>2899</v>
      </c>
      <c r="I451">
        <f>Table2[[#This Row],[Sales_Achieved]]*Table2[[#This Row],[Audit_Score]]</f>
        <v>11596</v>
      </c>
      <c r="J451">
        <v>4</v>
      </c>
    </row>
    <row r="452" spans="1:11" x14ac:dyDescent="0.3">
      <c r="A452" t="s">
        <v>5236</v>
      </c>
      <c r="B452" t="s">
        <v>854</v>
      </c>
      <c r="C452" t="s">
        <v>5237</v>
      </c>
      <c r="D452" t="s">
        <v>19</v>
      </c>
      <c r="E452" s="3">
        <v>45578</v>
      </c>
      <c r="F452">
        <v>2</v>
      </c>
      <c r="G452">
        <v>4</v>
      </c>
      <c r="H452">
        <v>1488</v>
      </c>
      <c r="I452">
        <f>Table2[[#This Row],[Sales_Achieved]]*Table2[[#This Row],[Audit_Score]]</f>
        <v>2827.2</v>
      </c>
      <c r="J452">
        <v>1.9</v>
      </c>
    </row>
    <row r="453" spans="1:11" x14ac:dyDescent="0.3">
      <c r="A453" t="s">
        <v>5238</v>
      </c>
      <c r="B453" t="s">
        <v>421</v>
      </c>
      <c r="C453" t="s">
        <v>5003</v>
      </c>
      <c r="D453" t="s">
        <v>19</v>
      </c>
      <c r="E453" s="3">
        <v>45471</v>
      </c>
      <c r="F453">
        <v>7</v>
      </c>
      <c r="G453">
        <v>5.2</v>
      </c>
      <c r="H453">
        <v>4138</v>
      </c>
      <c r="I453">
        <f>Table2[[#This Row],[Sales_Achieved]]*Table2[[#This Row],[Audit_Score]]</f>
        <v>12827.800000000001</v>
      </c>
      <c r="J453">
        <v>3.1</v>
      </c>
    </row>
    <row r="454" spans="1:11" x14ac:dyDescent="0.3">
      <c r="A454" t="s">
        <v>5239</v>
      </c>
      <c r="B454" t="s">
        <v>191</v>
      </c>
      <c r="C454" t="s">
        <v>5178</v>
      </c>
      <c r="D454" t="s">
        <v>78</v>
      </c>
      <c r="E454" s="3">
        <v>45479</v>
      </c>
      <c r="F454">
        <v>2</v>
      </c>
      <c r="G454">
        <v>7.5</v>
      </c>
      <c r="H454">
        <v>11762</v>
      </c>
      <c r="I454">
        <f>Table2[[#This Row],[Sales_Achieved]]*Table2[[#This Row],[Audit_Score]]</f>
        <v>22347.8</v>
      </c>
      <c r="J454">
        <v>1.9</v>
      </c>
    </row>
    <row r="455" spans="1:11" x14ac:dyDescent="0.3">
      <c r="A455" t="s">
        <v>5240</v>
      </c>
      <c r="B455" t="s">
        <v>1398</v>
      </c>
      <c r="C455" t="s">
        <v>4603</v>
      </c>
      <c r="D455" t="s">
        <v>45</v>
      </c>
      <c r="E455" s="3">
        <v>45648</v>
      </c>
      <c r="F455">
        <v>4</v>
      </c>
      <c r="G455">
        <v>8.6999999999999993</v>
      </c>
      <c r="H455">
        <v>4160</v>
      </c>
      <c r="I455">
        <f>Table2[[#This Row],[Sales_Achieved]]*Table2[[#This Row],[Audit_Score]]</f>
        <v>14560</v>
      </c>
      <c r="J455">
        <v>3.5</v>
      </c>
      <c r="K455" t="s">
        <v>4561</v>
      </c>
    </row>
    <row r="456" spans="1:11" x14ac:dyDescent="0.3">
      <c r="A456" t="s">
        <v>5241</v>
      </c>
      <c r="B456" t="s">
        <v>549</v>
      </c>
      <c r="C456" t="s">
        <v>4996</v>
      </c>
      <c r="D456" t="s">
        <v>78</v>
      </c>
      <c r="E456" s="3">
        <v>45702</v>
      </c>
      <c r="F456">
        <v>6</v>
      </c>
      <c r="G456">
        <v>3.1</v>
      </c>
      <c r="H456">
        <v>9163</v>
      </c>
      <c r="I456">
        <f>Table2[[#This Row],[Sales_Achieved]]*Table2[[#This Row],[Audit_Score]]</f>
        <v>19242.3</v>
      </c>
      <c r="J456">
        <v>2.1</v>
      </c>
    </row>
    <row r="457" spans="1:11" x14ac:dyDescent="0.3">
      <c r="A457" t="s">
        <v>5242</v>
      </c>
      <c r="B457" t="s">
        <v>1807</v>
      </c>
      <c r="C457" t="s">
        <v>4655</v>
      </c>
      <c r="D457" t="s">
        <v>36</v>
      </c>
      <c r="E457" s="3">
        <v>45479</v>
      </c>
      <c r="F457">
        <v>5</v>
      </c>
      <c r="G457">
        <v>5.7</v>
      </c>
      <c r="H457">
        <v>4279</v>
      </c>
      <c r="I457">
        <f>Table2[[#This Row],[Sales_Achieved]]*Table2[[#This Row],[Audit_Score]]</f>
        <v>13264.9</v>
      </c>
      <c r="J457">
        <v>3.1</v>
      </c>
    </row>
    <row r="458" spans="1:11" x14ac:dyDescent="0.3">
      <c r="A458" t="s">
        <v>5243</v>
      </c>
      <c r="B458" t="s">
        <v>1776</v>
      </c>
      <c r="C458" t="s">
        <v>4775</v>
      </c>
      <c r="D458" t="s">
        <v>45</v>
      </c>
      <c r="E458" s="3">
        <v>45879</v>
      </c>
      <c r="F458">
        <v>7</v>
      </c>
      <c r="G458">
        <v>3.4</v>
      </c>
      <c r="H458">
        <v>1278</v>
      </c>
      <c r="I458">
        <f>Table2[[#This Row],[Sales_Achieved]]*Table2[[#This Row],[Audit_Score]]</f>
        <v>2300.4</v>
      </c>
      <c r="J458">
        <v>1.8</v>
      </c>
    </row>
    <row r="459" spans="1:11" x14ac:dyDescent="0.3">
      <c r="A459" t="s">
        <v>5244</v>
      </c>
      <c r="B459" t="s">
        <v>1293</v>
      </c>
      <c r="C459" t="s">
        <v>5213</v>
      </c>
      <c r="D459" t="s">
        <v>45</v>
      </c>
      <c r="E459" s="3">
        <v>45935</v>
      </c>
      <c r="F459">
        <v>4</v>
      </c>
      <c r="G459">
        <v>6.8</v>
      </c>
      <c r="H459">
        <v>312</v>
      </c>
      <c r="I459">
        <f>Table2[[#This Row],[Sales_Achieved]]*Table2[[#This Row],[Audit_Score]]</f>
        <v>1279.1999999999998</v>
      </c>
      <c r="J459">
        <v>4.0999999999999996</v>
      </c>
    </row>
    <row r="460" spans="1:11" x14ac:dyDescent="0.3">
      <c r="A460" t="s">
        <v>5245</v>
      </c>
      <c r="B460" t="s">
        <v>275</v>
      </c>
      <c r="C460" t="s">
        <v>5163</v>
      </c>
      <c r="D460" t="s">
        <v>78</v>
      </c>
      <c r="E460" s="3">
        <v>45396</v>
      </c>
      <c r="F460">
        <v>3</v>
      </c>
      <c r="G460">
        <v>3</v>
      </c>
      <c r="H460">
        <v>5673</v>
      </c>
      <c r="I460">
        <f>Table2[[#This Row],[Sales_Achieved]]*Table2[[#This Row],[Audit_Score]]</f>
        <v>12480.6</v>
      </c>
      <c r="J460">
        <v>2.2000000000000002</v>
      </c>
    </row>
    <row r="461" spans="1:11" x14ac:dyDescent="0.3">
      <c r="A461" t="s">
        <v>5246</v>
      </c>
      <c r="B461" t="s">
        <v>1596</v>
      </c>
      <c r="C461" t="s">
        <v>5247</v>
      </c>
      <c r="D461" t="s">
        <v>58</v>
      </c>
      <c r="E461" s="3">
        <v>45615</v>
      </c>
      <c r="F461">
        <v>3</v>
      </c>
      <c r="G461">
        <v>4.9000000000000004</v>
      </c>
      <c r="H461">
        <v>4316</v>
      </c>
      <c r="I461">
        <f>Table2[[#This Row],[Sales_Achieved]]*Table2[[#This Row],[Audit_Score]]</f>
        <v>15537.6</v>
      </c>
      <c r="J461">
        <v>3.6</v>
      </c>
    </row>
    <row r="462" spans="1:11" x14ac:dyDescent="0.3">
      <c r="A462" t="s">
        <v>5248</v>
      </c>
      <c r="B462" t="s">
        <v>2842</v>
      </c>
      <c r="C462" t="s">
        <v>5132</v>
      </c>
      <c r="D462" t="s">
        <v>78</v>
      </c>
      <c r="E462" s="3">
        <v>45431</v>
      </c>
      <c r="F462">
        <v>6</v>
      </c>
      <c r="G462">
        <v>6.2</v>
      </c>
      <c r="H462">
        <v>4236</v>
      </c>
      <c r="I462">
        <f>Table2[[#This Row],[Sales_Achieved]]*Table2[[#This Row],[Audit_Score]]</f>
        <v>20332.8</v>
      </c>
      <c r="J462">
        <v>4.8</v>
      </c>
    </row>
    <row r="463" spans="1:11" x14ac:dyDescent="0.3">
      <c r="A463" t="s">
        <v>5249</v>
      </c>
      <c r="B463" t="s">
        <v>857</v>
      </c>
      <c r="C463" t="s">
        <v>5023</v>
      </c>
      <c r="D463" t="s">
        <v>19</v>
      </c>
      <c r="E463" s="3">
        <v>45296</v>
      </c>
      <c r="F463">
        <v>7</v>
      </c>
      <c r="G463">
        <v>4.5</v>
      </c>
      <c r="H463">
        <v>5730</v>
      </c>
      <c r="I463">
        <f>Table2[[#This Row],[Sales_Achieved]]*Table2[[#This Row],[Audit_Score]]</f>
        <v>18336</v>
      </c>
      <c r="J463">
        <v>3.2</v>
      </c>
    </row>
    <row r="464" spans="1:11" x14ac:dyDescent="0.3">
      <c r="A464" t="s">
        <v>5250</v>
      </c>
      <c r="B464" t="s">
        <v>842</v>
      </c>
      <c r="C464" t="s">
        <v>4726</v>
      </c>
      <c r="D464" t="s">
        <v>19</v>
      </c>
      <c r="E464" s="3">
        <v>45833</v>
      </c>
      <c r="F464">
        <v>6</v>
      </c>
      <c r="G464">
        <v>8.4</v>
      </c>
      <c r="H464">
        <v>1840</v>
      </c>
      <c r="I464">
        <f>Table2[[#This Row],[Sales_Achieved]]*Table2[[#This Row],[Audit_Score]]</f>
        <v>5520</v>
      </c>
      <c r="J464">
        <v>3</v>
      </c>
    </row>
    <row r="465" spans="1:11" x14ac:dyDescent="0.3">
      <c r="A465" t="s">
        <v>5251</v>
      </c>
      <c r="B465" t="s">
        <v>842</v>
      </c>
      <c r="C465" t="s">
        <v>4726</v>
      </c>
      <c r="D465" t="s">
        <v>45</v>
      </c>
      <c r="E465" s="3">
        <v>45334</v>
      </c>
      <c r="F465">
        <v>6</v>
      </c>
      <c r="G465">
        <v>6.2</v>
      </c>
      <c r="H465">
        <v>7529</v>
      </c>
      <c r="I465">
        <f>Table2[[#This Row],[Sales_Achieved]]*Table2[[#This Row],[Audit_Score]]</f>
        <v>33880.5</v>
      </c>
      <c r="J465">
        <v>4.5</v>
      </c>
    </row>
    <row r="466" spans="1:11" x14ac:dyDescent="0.3">
      <c r="A466" t="s">
        <v>5252</v>
      </c>
      <c r="B466" t="s">
        <v>758</v>
      </c>
      <c r="C466" t="s">
        <v>5253</v>
      </c>
      <c r="D466" t="s">
        <v>19</v>
      </c>
      <c r="E466" s="3">
        <v>45964</v>
      </c>
      <c r="F466">
        <v>7</v>
      </c>
      <c r="G466">
        <v>5.8</v>
      </c>
      <c r="H466">
        <v>297</v>
      </c>
      <c r="I466">
        <f>Table2[[#This Row],[Sales_Achieved]]*Table2[[#This Row],[Audit_Score]]</f>
        <v>653.40000000000009</v>
      </c>
      <c r="J466">
        <v>2.2000000000000002</v>
      </c>
    </row>
    <row r="467" spans="1:11" x14ac:dyDescent="0.3">
      <c r="A467" t="s">
        <v>5254</v>
      </c>
      <c r="B467" t="s">
        <v>3574</v>
      </c>
      <c r="C467" t="s">
        <v>5255</v>
      </c>
      <c r="D467" t="s">
        <v>36</v>
      </c>
      <c r="E467" s="3">
        <v>45907</v>
      </c>
      <c r="F467">
        <v>3</v>
      </c>
      <c r="G467">
        <v>5.2</v>
      </c>
      <c r="H467">
        <v>236</v>
      </c>
      <c r="I467">
        <f>Table2[[#This Row],[Sales_Achieved]]*Table2[[#This Row],[Audit_Score]]</f>
        <v>613.6</v>
      </c>
      <c r="J467">
        <v>2.6</v>
      </c>
    </row>
    <row r="468" spans="1:11" x14ac:dyDescent="0.3">
      <c r="A468" t="s">
        <v>5256</v>
      </c>
      <c r="B468" t="s">
        <v>237</v>
      </c>
      <c r="C468" t="s">
        <v>5257</v>
      </c>
      <c r="D468" t="s">
        <v>58</v>
      </c>
      <c r="E468" s="3">
        <v>45547</v>
      </c>
      <c r="F468">
        <v>4</v>
      </c>
      <c r="G468">
        <v>5.8</v>
      </c>
      <c r="H468">
        <v>9210</v>
      </c>
      <c r="I468">
        <f>Table2[[#This Row],[Sales_Achieved]]*Table2[[#This Row],[Audit_Score]]</f>
        <v>37761</v>
      </c>
      <c r="J468">
        <v>4.0999999999999996</v>
      </c>
    </row>
    <row r="469" spans="1:11" x14ac:dyDescent="0.3">
      <c r="A469" t="s">
        <v>5258</v>
      </c>
      <c r="B469" t="s">
        <v>854</v>
      </c>
      <c r="C469" t="s">
        <v>5237</v>
      </c>
      <c r="D469" t="s">
        <v>78</v>
      </c>
      <c r="E469" s="3">
        <v>45666</v>
      </c>
      <c r="F469">
        <v>3</v>
      </c>
      <c r="G469">
        <v>6</v>
      </c>
      <c r="H469">
        <v>2400</v>
      </c>
      <c r="I469">
        <f>Table2[[#This Row],[Sales_Achieved]]*Table2[[#This Row],[Audit_Score]]</f>
        <v>11280</v>
      </c>
      <c r="J469">
        <v>4.7</v>
      </c>
    </row>
    <row r="470" spans="1:11" x14ac:dyDescent="0.3">
      <c r="A470" t="s">
        <v>5259</v>
      </c>
      <c r="B470" t="s">
        <v>750</v>
      </c>
      <c r="C470" t="s">
        <v>5260</v>
      </c>
      <c r="D470" t="s">
        <v>45</v>
      </c>
      <c r="E470" s="3">
        <v>45653</v>
      </c>
      <c r="F470">
        <v>9</v>
      </c>
      <c r="G470">
        <v>7.4</v>
      </c>
      <c r="H470">
        <v>3508</v>
      </c>
      <c r="I470">
        <f>Table2[[#This Row],[Sales_Achieved]]*Table2[[#This Row],[Audit_Score]]</f>
        <v>16136.8</v>
      </c>
      <c r="J470">
        <v>4.5999999999999996</v>
      </c>
    </row>
    <row r="471" spans="1:11" x14ac:dyDescent="0.3">
      <c r="A471" t="s">
        <v>5261</v>
      </c>
      <c r="B471" t="s">
        <v>627</v>
      </c>
      <c r="C471" t="s">
        <v>4636</v>
      </c>
      <c r="D471" t="s">
        <v>36</v>
      </c>
      <c r="E471" s="3">
        <v>45724</v>
      </c>
      <c r="F471">
        <v>6</v>
      </c>
      <c r="G471">
        <v>5.4</v>
      </c>
      <c r="H471">
        <v>2154</v>
      </c>
      <c r="I471">
        <f>Table2[[#This Row],[Sales_Achieved]]*Table2[[#This Row],[Audit_Score]]</f>
        <v>2584.7999999999997</v>
      </c>
      <c r="J471">
        <v>1.2</v>
      </c>
    </row>
    <row r="472" spans="1:11" x14ac:dyDescent="0.3">
      <c r="A472" t="s">
        <v>5262</v>
      </c>
      <c r="B472" t="s">
        <v>1293</v>
      </c>
      <c r="C472" t="s">
        <v>5213</v>
      </c>
      <c r="D472" t="s">
        <v>19</v>
      </c>
      <c r="E472" s="3">
        <v>45760</v>
      </c>
      <c r="F472">
        <v>9</v>
      </c>
      <c r="G472">
        <v>4.5</v>
      </c>
      <c r="H472">
        <v>11373</v>
      </c>
      <c r="I472">
        <f>Table2[[#This Row],[Sales_Achieved]]*Table2[[#This Row],[Audit_Score]]</f>
        <v>15922.199999999999</v>
      </c>
      <c r="J472">
        <v>1.4</v>
      </c>
    </row>
    <row r="473" spans="1:11" x14ac:dyDescent="0.3">
      <c r="A473" t="s">
        <v>5263</v>
      </c>
      <c r="B473" t="s">
        <v>493</v>
      </c>
      <c r="C473" t="s">
        <v>4676</v>
      </c>
      <c r="D473" t="s">
        <v>36</v>
      </c>
      <c r="E473" s="3">
        <v>45710</v>
      </c>
      <c r="F473">
        <v>3</v>
      </c>
      <c r="G473">
        <v>7</v>
      </c>
      <c r="H473">
        <v>3200</v>
      </c>
      <c r="I473">
        <f>Table2[[#This Row],[Sales_Achieved]]*Table2[[#This Row],[Audit_Score]]</f>
        <v>5440</v>
      </c>
      <c r="J473">
        <v>1.7</v>
      </c>
    </row>
    <row r="474" spans="1:11" x14ac:dyDescent="0.3">
      <c r="A474" t="s">
        <v>5264</v>
      </c>
      <c r="B474" t="s">
        <v>202</v>
      </c>
      <c r="C474" t="s">
        <v>5208</v>
      </c>
      <c r="D474" t="s">
        <v>36</v>
      </c>
      <c r="E474" s="3">
        <v>45894</v>
      </c>
      <c r="F474">
        <v>5</v>
      </c>
      <c r="G474">
        <v>5.0999999999999996</v>
      </c>
      <c r="H474">
        <v>7472</v>
      </c>
      <c r="I474">
        <f>Table2[[#This Row],[Sales_Achieved]]*Table2[[#This Row],[Audit_Score]]</f>
        <v>18680</v>
      </c>
      <c r="J474">
        <v>2.5</v>
      </c>
      <c r="K474" t="s">
        <v>4561</v>
      </c>
    </row>
    <row r="475" spans="1:11" x14ac:dyDescent="0.3">
      <c r="A475" t="s">
        <v>5265</v>
      </c>
      <c r="B475" t="s">
        <v>1644</v>
      </c>
      <c r="C475" t="s">
        <v>4607</v>
      </c>
      <c r="D475" t="s">
        <v>78</v>
      </c>
      <c r="E475" s="3">
        <v>45823</v>
      </c>
      <c r="F475">
        <v>2</v>
      </c>
      <c r="G475">
        <v>7.7</v>
      </c>
      <c r="H475">
        <v>5080</v>
      </c>
      <c r="I475">
        <f>Table2[[#This Row],[Sales_Achieved]]*Table2[[#This Row],[Audit_Score]]</f>
        <v>8636</v>
      </c>
      <c r="J475">
        <v>1.7</v>
      </c>
    </row>
    <row r="476" spans="1:11" x14ac:dyDescent="0.3">
      <c r="A476" t="s">
        <v>5266</v>
      </c>
      <c r="B476" t="s">
        <v>43</v>
      </c>
      <c r="C476" t="s">
        <v>4665</v>
      </c>
      <c r="D476" t="s">
        <v>19</v>
      </c>
      <c r="E476" s="3">
        <v>45596</v>
      </c>
      <c r="F476">
        <v>2</v>
      </c>
      <c r="G476">
        <v>6.9</v>
      </c>
      <c r="H476">
        <v>5110</v>
      </c>
      <c r="I476">
        <f>Table2[[#This Row],[Sales_Achieved]]*Table2[[#This Row],[Audit_Score]]</f>
        <v>20951</v>
      </c>
      <c r="J476">
        <v>4.0999999999999996</v>
      </c>
    </row>
    <row r="477" spans="1:11" x14ac:dyDescent="0.3">
      <c r="A477" t="s">
        <v>5267</v>
      </c>
      <c r="B477" t="s">
        <v>862</v>
      </c>
      <c r="C477" t="s">
        <v>5268</v>
      </c>
      <c r="D477" t="s">
        <v>36</v>
      </c>
      <c r="E477" s="3">
        <v>45686</v>
      </c>
      <c r="F477">
        <v>5</v>
      </c>
      <c r="G477">
        <v>9.6</v>
      </c>
      <c r="H477">
        <v>1655</v>
      </c>
      <c r="I477">
        <f>Table2[[#This Row],[Sales_Achieved]]*Table2[[#This Row],[Audit_Score]]</f>
        <v>1986</v>
      </c>
      <c r="J477">
        <v>1.2</v>
      </c>
    </row>
    <row r="478" spans="1:11" x14ac:dyDescent="0.3">
      <c r="A478" t="s">
        <v>5269</v>
      </c>
      <c r="B478" t="s">
        <v>2823</v>
      </c>
      <c r="C478" t="s">
        <v>4567</v>
      </c>
      <c r="D478" t="s">
        <v>19</v>
      </c>
      <c r="E478" s="3">
        <v>45811</v>
      </c>
      <c r="F478">
        <v>6</v>
      </c>
      <c r="G478">
        <v>5.6</v>
      </c>
      <c r="H478">
        <v>2837</v>
      </c>
      <c r="I478">
        <f>Table2[[#This Row],[Sales_Achieved]]*Table2[[#This Row],[Audit_Score]]</f>
        <v>10780.6</v>
      </c>
      <c r="J478">
        <v>3.8</v>
      </c>
    </row>
    <row r="479" spans="1:11" x14ac:dyDescent="0.3">
      <c r="A479" t="s">
        <v>5270</v>
      </c>
      <c r="B479" t="s">
        <v>576</v>
      </c>
      <c r="C479" t="s">
        <v>5271</v>
      </c>
      <c r="D479" t="s">
        <v>58</v>
      </c>
      <c r="E479" s="3">
        <v>45799</v>
      </c>
      <c r="F479">
        <v>3</v>
      </c>
      <c r="G479">
        <v>6.3</v>
      </c>
      <c r="H479">
        <v>3069</v>
      </c>
      <c r="I479">
        <f>Table2[[#This Row],[Sales_Achieved]]*Table2[[#This Row],[Audit_Score]]</f>
        <v>14731.199999999999</v>
      </c>
      <c r="J479">
        <v>4.8</v>
      </c>
      <c r="K479" t="s">
        <v>4561</v>
      </c>
    </row>
    <row r="480" spans="1:11" x14ac:dyDescent="0.3">
      <c r="A480" t="s">
        <v>5272</v>
      </c>
      <c r="B480" t="s">
        <v>1523</v>
      </c>
      <c r="C480" t="s">
        <v>5273</v>
      </c>
      <c r="D480" t="s">
        <v>58</v>
      </c>
      <c r="E480" s="3">
        <v>45367</v>
      </c>
      <c r="F480">
        <v>6</v>
      </c>
      <c r="G480">
        <v>6.5</v>
      </c>
      <c r="H480">
        <v>4997</v>
      </c>
      <c r="I480">
        <f>Table2[[#This Row],[Sales_Achieved]]*Table2[[#This Row],[Audit_Score]]</f>
        <v>19988</v>
      </c>
      <c r="J480">
        <v>4</v>
      </c>
    </row>
    <row r="481" spans="1:11" x14ac:dyDescent="0.3">
      <c r="A481" t="s">
        <v>5274</v>
      </c>
      <c r="B481" t="s">
        <v>982</v>
      </c>
      <c r="C481" t="s">
        <v>5202</v>
      </c>
      <c r="D481" t="s">
        <v>58</v>
      </c>
      <c r="E481" s="3">
        <v>45559</v>
      </c>
      <c r="F481">
        <v>3</v>
      </c>
      <c r="G481">
        <v>7.3</v>
      </c>
      <c r="H481">
        <v>12452</v>
      </c>
      <c r="I481">
        <f>Table2[[#This Row],[Sales_Achieved]]*Table2[[#This Row],[Audit_Score]]</f>
        <v>52298.400000000001</v>
      </c>
      <c r="J481">
        <v>4.2</v>
      </c>
    </row>
    <row r="482" spans="1:11" x14ac:dyDescent="0.3">
      <c r="A482" t="s">
        <v>5275</v>
      </c>
      <c r="B482" t="s">
        <v>974</v>
      </c>
      <c r="C482" t="s">
        <v>4922</v>
      </c>
      <c r="D482" t="s">
        <v>78</v>
      </c>
      <c r="E482" s="3">
        <v>45470</v>
      </c>
      <c r="F482">
        <v>6</v>
      </c>
      <c r="G482">
        <v>6.7</v>
      </c>
      <c r="H482">
        <v>158</v>
      </c>
      <c r="I482">
        <f>Table2[[#This Row],[Sales_Achieved]]*Table2[[#This Row],[Audit_Score]]</f>
        <v>316</v>
      </c>
      <c r="J482">
        <v>2</v>
      </c>
    </row>
    <row r="483" spans="1:11" x14ac:dyDescent="0.3">
      <c r="A483" t="s">
        <v>5276</v>
      </c>
      <c r="B483" t="s">
        <v>567</v>
      </c>
      <c r="C483" t="s">
        <v>4718</v>
      </c>
      <c r="D483" t="s">
        <v>58</v>
      </c>
      <c r="E483" s="3">
        <v>45520</v>
      </c>
      <c r="F483">
        <v>4</v>
      </c>
      <c r="G483">
        <v>10.4</v>
      </c>
      <c r="H483">
        <v>4121</v>
      </c>
      <c r="I483">
        <f>Table2[[#This Row],[Sales_Achieved]]*Table2[[#This Row],[Audit_Score]]</f>
        <v>6181.5</v>
      </c>
      <c r="J483">
        <v>1.5</v>
      </c>
    </row>
    <row r="484" spans="1:11" x14ac:dyDescent="0.3">
      <c r="A484" t="s">
        <v>5277</v>
      </c>
      <c r="B484" t="s">
        <v>275</v>
      </c>
      <c r="C484" t="s">
        <v>5163</v>
      </c>
      <c r="D484" t="s">
        <v>19</v>
      </c>
      <c r="E484" s="3">
        <v>45983</v>
      </c>
      <c r="F484">
        <v>2</v>
      </c>
      <c r="G484">
        <v>7.3</v>
      </c>
      <c r="H484">
        <v>5681</v>
      </c>
      <c r="I484">
        <f>Table2[[#This Row],[Sales_Achieved]]*Table2[[#This Row],[Audit_Score]]</f>
        <v>11362</v>
      </c>
      <c r="J484">
        <v>2</v>
      </c>
      <c r="K484" t="s">
        <v>4561</v>
      </c>
    </row>
    <row r="485" spans="1:11" x14ac:dyDescent="0.3">
      <c r="A485" t="s">
        <v>5278</v>
      </c>
      <c r="B485" t="s">
        <v>1668</v>
      </c>
      <c r="C485" t="s">
        <v>4812</v>
      </c>
      <c r="D485" t="s">
        <v>19</v>
      </c>
      <c r="E485" s="3">
        <v>45947</v>
      </c>
      <c r="F485">
        <v>6</v>
      </c>
      <c r="G485">
        <v>7.4</v>
      </c>
      <c r="H485">
        <v>1932</v>
      </c>
      <c r="I485">
        <f>Table2[[#This Row],[Sales_Achieved]]*Table2[[#This Row],[Audit_Score]]</f>
        <v>7148.4000000000005</v>
      </c>
      <c r="J485">
        <v>3.7</v>
      </c>
    </row>
    <row r="486" spans="1:11" x14ac:dyDescent="0.3">
      <c r="A486" t="s">
        <v>5279</v>
      </c>
      <c r="B486" t="s">
        <v>126</v>
      </c>
      <c r="C486" t="s">
        <v>4597</v>
      </c>
      <c r="D486" t="s">
        <v>58</v>
      </c>
      <c r="E486" s="3">
        <v>45512</v>
      </c>
      <c r="F486">
        <v>7</v>
      </c>
      <c r="G486">
        <v>6.8</v>
      </c>
      <c r="H486">
        <v>12194</v>
      </c>
      <c r="I486">
        <f>Table2[[#This Row],[Sales_Achieved]]*Table2[[#This Row],[Audit_Score]]</f>
        <v>20729.8</v>
      </c>
      <c r="J486">
        <v>1.7</v>
      </c>
    </row>
    <row r="487" spans="1:11" x14ac:dyDescent="0.3">
      <c r="A487" t="s">
        <v>5280</v>
      </c>
      <c r="B487" t="s">
        <v>4106</v>
      </c>
      <c r="C487" t="s">
        <v>4805</v>
      </c>
      <c r="D487" t="s">
        <v>36</v>
      </c>
      <c r="E487" s="3">
        <v>45769</v>
      </c>
      <c r="F487">
        <v>10</v>
      </c>
      <c r="G487">
        <v>6</v>
      </c>
      <c r="H487">
        <v>4359</v>
      </c>
      <c r="I487">
        <f>Table2[[#This Row],[Sales_Achieved]]*Table2[[#This Row],[Audit_Score]]</f>
        <v>17000.099999999999</v>
      </c>
      <c r="J487">
        <v>3.9</v>
      </c>
    </row>
    <row r="488" spans="1:11" x14ac:dyDescent="0.3">
      <c r="A488" t="s">
        <v>5281</v>
      </c>
      <c r="B488" t="s">
        <v>1030</v>
      </c>
      <c r="C488" t="s">
        <v>5282</v>
      </c>
      <c r="D488" t="s">
        <v>78</v>
      </c>
      <c r="E488" s="3">
        <v>45372</v>
      </c>
      <c r="F488">
        <v>5</v>
      </c>
      <c r="G488">
        <v>6.8</v>
      </c>
      <c r="H488">
        <v>6129</v>
      </c>
      <c r="I488">
        <f>Table2[[#This Row],[Sales_Achieved]]*Table2[[#This Row],[Audit_Score]]</f>
        <v>25741.8</v>
      </c>
      <c r="J488">
        <v>4.2</v>
      </c>
    </row>
    <row r="489" spans="1:11" x14ac:dyDescent="0.3">
      <c r="A489" t="s">
        <v>5283</v>
      </c>
      <c r="B489" t="s">
        <v>647</v>
      </c>
      <c r="C489" t="s">
        <v>4971</v>
      </c>
      <c r="D489" t="s">
        <v>19</v>
      </c>
      <c r="E489" s="3">
        <v>45663</v>
      </c>
      <c r="F489">
        <v>6</v>
      </c>
      <c r="G489">
        <v>6.5</v>
      </c>
      <c r="H489">
        <v>1934</v>
      </c>
      <c r="I489">
        <f>Table2[[#This Row],[Sales_Achieved]]*Table2[[#This Row],[Audit_Score]]</f>
        <v>3287.7999999999997</v>
      </c>
      <c r="J489">
        <v>1.7</v>
      </c>
    </row>
    <row r="490" spans="1:11" x14ac:dyDescent="0.3">
      <c r="A490" t="s">
        <v>5284</v>
      </c>
      <c r="B490" t="s">
        <v>412</v>
      </c>
      <c r="C490" t="s">
        <v>4942</v>
      </c>
      <c r="D490" t="s">
        <v>58</v>
      </c>
      <c r="E490" s="3">
        <v>45292</v>
      </c>
      <c r="F490">
        <v>10</v>
      </c>
      <c r="G490">
        <v>6.9</v>
      </c>
      <c r="H490">
        <v>2702</v>
      </c>
      <c r="I490">
        <f>Table2[[#This Row],[Sales_Achieved]]*Table2[[#This Row],[Audit_Score]]</f>
        <v>12429.199999999999</v>
      </c>
      <c r="J490">
        <v>4.5999999999999996</v>
      </c>
    </row>
    <row r="491" spans="1:11" x14ac:dyDescent="0.3">
      <c r="A491" t="s">
        <v>5285</v>
      </c>
      <c r="B491" t="s">
        <v>253</v>
      </c>
      <c r="C491" t="s">
        <v>5122</v>
      </c>
      <c r="D491" t="s">
        <v>58</v>
      </c>
      <c r="E491" s="3">
        <v>45784</v>
      </c>
      <c r="F491">
        <v>8</v>
      </c>
      <c r="G491">
        <v>11.4</v>
      </c>
      <c r="H491">
        <v>6254</v>
      </c>
      <c r="I491">
        <f>Table2[[#This Row],[Sales_Achieved]]*Table2[[#This Row],[Audit_Score]]</f>
        <v>8130.2000000000007</v>
      </c>
      <c r="J491">
        <v>1.3</v>
      </c>
      <c r="K491" t="s">
        <v>4561</v>
      </c>
    </row>
    <row r="492" spans="1:11" x14ac:dyDescent="0.3">
      <c r="A492" t="s">
        <v>5286</v>
      </c>
      <c r="B492" t="s">
        <v>1483</v>
      </c>
      <c r="C492" t="s">
        <v>4713</v>
      </c>
      <c r="D492" t="s">
        <v>45</v>
      </c>
      <c r="E492" s="3">
        <v>45335</v>
      </c>
      <c r="F492">
        <v>9</v>
      </c>
      <c r="G492">
        <v>8.6999999999999993</v>
      </c>
      <c r="H492">
        <v>227</v>
      </c>
      <c r="I492">
        <f>Table2[[#This Row],[Sales_Achieved]]*Table2[[#This Row],[Audit_Score]]</f>
        <v>454</v>
      </c>
      <c r="J492">
        <v>2</v>
      </c>
    </row>
    <row r="493" spans="1:11" x14ac:dyDescent="0.3">
      <c r="A493" t="s">
        <v>5287</v>
      </c>
      <c r="B493" t="s">
        <v>544</v>
      </c>
      <c r="C493" t="s">
        <v>5008</v>
      </c>
      <c r="D493" t="s">
        <v>36</v>
      </c>
      <c r="E493" s="3">
        <v>45318</v>
      </c>
      <c r="F493">
        <v>5</v>
      </c>
      <c r="G493">
        <v>8.5</v>
      </c>
      <c r="H493">
        <v>8879</v>
      </c>
      <c r="I493">
        <f>Table2[[#This Row],[Sales_Achieved]]*Table2[[#This Row],[Audit_Score]]</f>
        <v>37291.800000000003</v>
      </c>
      <c r="J493">
        <v>4.2</v>
      </c>
    </row>
    <row r="494" spans="1:11" x14ac:dyDescent="0.3">
      <c r="A494" t="s">
        <v>5288</v>
      </c>
      <c r="B494" t="s">
        <v>3477</v>
      </c>
      <c r="C494" t="s">
        <v>5289</v>
      </c>
      <c r="D494" t="s">
        <v>19</v>
      </c>
      <c r="E494" s="3">
        <v>45735</v>
      </c>
      <c r="F494">
        <v>4</v>
      </c>
      <c r="G494">
        <v>5.8</v>
      </c>
      <c r="H494">
        <v>537</v>
      </c>
      <c r="I494">
        <f>Table2[[#This Row],[Sales_Achieved]]*Table2[[#This Row],[Audit_Score]]</f>
        <v>1718.4</v>
      </c>
      <c r="J494">
        <v>3.2</v>
      </c>
    </row>
    <row r="495" spans="1:11" x14ac:dyDescent="0.3">
      <c r="A495" t="s">
        <v>5290</v>
      </c>
      <c r="B495" t="s">
        <v>26</v>
      </c>
      <c r="C495" t="s">
        <v>4651</v>
      </c>
      <c r="D495" t="s">
        <v>78</v>
      </c>
      <c r="E495" s="3">
        <v>45819</v>
      </c>
      <c r="F495">
        <v>4</v>
      </c>
      <c r="G495">
        <v>6.1</v>
      </c>
      <c r="H495">
        <v>1405</v>
      </c>
      <c r="I495">
        <f>Table2[[#This Row],[Sales_Achieved]]*Table2[[#This Row],[Audit_Score]]</f>
        <v>3372</v>
      </c>
      <c r="J495">
        <v>2.4</v>
      </c>
    </row>
    <row r="496" spans="1:11" x14ac:dyDescent="0.3">
      <c r="A496" t="s">
        <v>5291</v>
      </c>
      <c r="B496" t="s">
        <v>889</v>
      </c>
      <c r="C496" t="s">
        <v>4859</v>
      </c>
      <c r="D496" t="s">
        <v>58</v>
      </c>
      <c r="E496" s="3">
        <v>45420</v>
      </c>
      <c r="F496">
        <v>5</v>
      </c>
      <c r="G496">
        <v>6.2</v>
      </c>
      <c r="H496">
        <v>9088</v>
      </c>
      <c r="I496">
        <f>Table2[[#This Row],[Sales_Achieved]]*Table2[[#This Row],[Audit_Score]]</f>
        <v>36352</v>
      </c>
      <c r="J496">
        <v>4</v>
      </c>
    </row>
    <row r="497" spans="1:11" x14ac:dyDescent="0.3">
      <c r="A497" t="s">
        <v>5292</v>
      </c>
      <c r="B497" t="s">
        <v>1483</v>
      </c>
      <c r="C497" t="s">
        <v>4713</v>
      </c>
      <c r="D497" t="s">
        <v>58</v>
      </c>
      <c r="E497" s="3">
        <v>45552</v>
      </c>
      <c r="F497">
        <v>4</v>
      </c>
      <c r="G497">
        <v>3.9</v>
      </c>
      <c r="H497">
        <v>7770</v>
      </c>
      <c r="I497">
        <f>Table2[[#This Row],[Sales_Achieved]]*Table2[[#This Row],[Audit_Score]]</f>
        <v>37296</v>
      </c>
      <c r="J497">
        <v>4.8</v>
      </c>
    </row>
    <row r="498" spans="1:11" x14ac:dyDescent="0.3">
      <c r="A498" t="s">
        <v>5293</v>
      </c>
      <c r="B498" t="s">
        <v>2301</v>
      </c>
      <c r="C498" t="s">
        <v>4668</v>
      </c>
      <c r="D498" t="s">
        <v>45</v>
      </c>
      <c r="E498" s="3">
        <v>45511</v>
      </c>
      <c r="F498">
        <v>1</v>
      </c>
      <c r="G498">
        <v>5.7</v>
      </c>
      <c r="H498">
        <v>11789</v>
      </c>
      <c r="I498">
        <f>Table2[[#This Row],[Sales_Achieved]]*Table2[[#This Row],[Audit_Score]]</f>
        <v>16504.599999999999</v>
      </c>
      <c r="J498">
        <v>1.4</v>
      </c>
    </row>
    <row r="499" spans="1:11" x14ac:dyDescent="0.3">
      <c r="A499" t="s">
        <v>5294</v>
      </c>
      <c r="B499" t="s">
        <v>1335</v>
      </c>
      <c r="C499" t="s">
        <v>5151</v>
      </c>
      <c r="D499" t="s">
        <v>45</v>
      </c>
      <c r="E499" s="3">
        <v>45784</v>
      </c>
      <c r="F499">
        <v>2</v>
      </c>
      <c r="G499">
        <v>7.8</v>
      </c>
      <c r="H499">
        <v>7099</v>
      </c>
      <c r="I499">
        <f>Table2[[#This Row],[Sales_Achieved]]*Table2[[#This Row],[Audit_Score]]</f>
        <v>24136.6</v>
      </c>
      <c r="J499">
        <v>3.4</v>
      </c>
    </row>
    <row r="500" spans="1:11" x14ac:dyDescent="0.3">
      <c r="A500" t="s">
        <v>5295</v>
      </c>
      <c r="B500" t="s">
        <v>366</v>
      </c>
      <c r="C500" t="s">
        <v>5296</v>
      </c>
      <c r="D500" t="s">
        <v>58</v>
      </c>
      <c r="E500" s="3">
        <v>45909</v>
      </c>
      <c r="F500">
        <v>4</v>
      </c>
      <c r="G500">
        <v>9.8000000000000007</v>
      </c>
      <c r="H500">
        <v>10598</v>
      </c>
      <c r="I500">
        <f>Table2[[#This Row],[Sales_Achieved]]*Table2[[#This Row],[Audit_Score]]</f>
        <v>19076.400000000001</v>
      </c>
      <c r="J500">
        <v>1.8</v>
      </c>
      <c r="K500" t="s">
        <v>4561</v>
      </c>
    </row>
    <row r="501" spans="1:11" x14ac:dyDescent="0.3">
      <c r="A501" t="s">
        <v>5297</v>
      </c>
      <c r="B501" t="s">
        <v>464</v>
      </c>
      <c r="C501" t="s">
        <v>4786</v>
      </c>
      <c r="D501" t="s">
        <v>36</v>
      </c>
      <c r="E501" s="3">
        <v>45804</v>
      </c>
      <c r="F501">
        <v>4</v>
      </c>
      <c r="G501">
        <v>8.1999999999999993</v>
      </c>
      <c r="H501">
        <v>7836</v>
      </c>
      <c r="I501">
        <f>Table2[[#This Row],[Sales_Achieved]]*Table2[[#This Row],[Audit_Score]]</f>
        <v>21940.799999999999</v>
      </c>
      <c r="J501">
        <v>2.8</v>
      </c>
    </row>
    <row r="502" spans="1:11" x14ac:dyDescent="0.3">
      <c r="A502" t="s">
        <v>5298</v>
      </c>
      <c r="B502" t="s">
        <v>328</v>
      </c>
      <c r="C502" t="s">
        <v>4808</v>
      </c>
      <c r="D502" t="s">
        <v>58</v>
      </c>
      <c r="E502" s="3">
        <v>45547</v>
      </c>
      <c r="F502">
        <v>5</v>
      </c>
      <c r="G502">
        <v>9.4</v>
      </c>
      <c r="H502">
        <v>1339</v>
      </c>
      <c r="I502">
        <f>Table2[[#This Row],[Sales_Achieved]]*Table2[[#This Row],[Audit_Score]]</f>
        <v>5891.6</v>
      </c>
      <c r="J502">
        <f>VLOOKUP(Field_Sales_Data!B:B,Field_Sales_Data!B:R,17,FALSE)</f>
        <v>4.4000000000000004</v>
      </c>
    </row>
    <row r="503" spans="1:11" x14ac:dyDescent="0.3">
      <c r="A503" t="s">
        <v>5299</v>
      </c>
      <c r="B503" t="s">
        <v>202</v>
      </c>
      <c r="C503" t="s">
        <v>5208</v>
      </c>
      <c r="D503" t="s">
        <v>45</v>
      </c>
      <c r="E503" s="3">
        <v>45591</v>
      </c>
      <c r="F503">
        <v>7</v>
      </c>
      <c r="G503">
        <v>5.5</v>
      </c>
      <c r="H503">
        <v>5579</v>
      </c>
      <c r="I503">
        <f>Table2[[#This Row],[Sales_Achieved]]*Table2[[#This Row],[Audit_Score]]</f>
        <v>27895</v>
      </c>
      <c r="J503">
        <v>5</v>
      </c>
      <c r="K503" t="s">
        <v>4561</v>
      </c>
    </row>
    <row r="504" spans="1:11" x14ac:dyDescent="0.3">
      <c r="A504" t="s">
        <v>5300</v>
      </c>
      <c r="B504" t="s">
        <v>275</v>
      </c>
      <c r="C504" t="s">
        <v>5163</v>
      </c>
      <c r="D504" t="s">
        <v>19</v>
      </c>
      <c r="E504" s="3">
        <v>45811</v>
      </c>
      <c r="F504">
        <v>2</v>
      </c>
      <c r="G504">
        <v>6.9</v>
      </c>
      <c r="H504">
        <v>6359</v>
      </c>
      <c r="I504">
        <f>Table2[[#This Row],[Sales_Achieved]]*Table2[[#This Row],[Audit_Score]]</f>
        <v>24800.1</v>
      </c>
      <c r="J504">
        <v>3.9</v>
      </c>
    </row>
    <row r="505" spans="1:11" x14ac:dyDescent="0.3">
      <c r="A505" t="s">
        <v>5301</v>
      </c>
      <c r="B505" t="s">
        <v>669</v>
      </c>
      <c r="C505" t="s">
        <v>5302</v>
      </c>
      <c r="D505" t="s">
        <v>45</v>
      </c>
      <c r="E505" s="3">
        <v>45303</v>
      </c>
      <c r="F505">
        <v>2</v>
      </c>
      <c r="G505">
        <v>3.7</v>
      </c>
      <c r="H505">
        <v>1303</v>
      </c>
      <c r="I505">
        <f>Table2[[#This Row],[Sales_Achieved]]*Table2[[#This Row],[Audit_Score]]</f>
        <v>2475.6999999999998</v>
      </c>
      <c r="J505">
        <f>VLOOKUP(Field_Sales_Data!B:B,Field_Sales_Data!B:R,17,FALSE)</f>
        <v>1.9</v>
      </c>
    </row>
    <row r="506" spans="1:11" x14ac:dyDescent="0.3">
      <c r="A506" t="s">
        <v>5303</v>
      </c>
      <c r="B506" t="s">
        <v>271</v>
      </c>
      <c r="C506" t="s">
        <v>4715</v>
      </c>
      <c r="D506" t="s">
        <v>36</v>
      </c>
      <c r="E506" s="3">
        <v>45806</v>
      </c>
      <c r="F506" s="5">
        <v>0</v>
      </c>
      <c r="G506">
        <v>4.0999999999999996</v>
      </c>
      <c r="H506">
        <v>5604</v>
      </c>
      <c r="I506">
        <f>Table2[[#This Row],[Sales_Achieved]]*Table2[[#This Row],[Audit_Score]]</f>
        <v>16251.6</v>
      </c>
      <c r="J506">
        <v>2.9</v>
      </c>
    </row>
    <row r="507" spans="1:11" x14ac:dyDescent="0.3">
      <c r="A507" t="s">
        <v>5304</v>
      </c>
      <c r="B507" t="s">
        <v>174</v>
      </c>
      <c r="C507" t="s">
        <v>4734</v>
      </c>
      <c r="D507" t="s">
        <v>45</v>
      </c>
      <c r="E507" s="3">
        <v>45907</v>
      </c>
      <c r="F507">
        <v>1</v>
      </c>
      <c r="G507">
        <v>5.0999999999999996</v>
      </c>
      <c r="H507">
        <v>7187</v>
      </c>
      <c r="I507">
        <f>Table2[[#This Row],[Sales_Achieved]]*Table2[[#This Row],[Audit_Score]]</f>
        <v>25154.5</v>
      </c>
      <c r="J507">
        <v>3.5</v>
      </c>
    </row>
    <row r="508" spans="1:11" x14ac:dyDescent="0.3">
      <c r="A508" t="s">
        <v>5305</v>
      </c>
      <c r="B508" t="s">
        <v>440</v>
      </c>
      <c r="C508" t="s">
        <v>5306</v>
      </c>
      <c r="D508" t="s">
        <v>78</v>
      </c>
      <c r="E508" s="3">
        <v>45873</v>
      </c>
      <c r="F508">
        <v>6</v>
      </c>
      <c r="G508">
        <v>5.8</v>
      </c>
      <c r="H508">
        <v>6236</v>
      </c>
      <c r="I508">
        <f>Table2[[#This Row],[Sales_Achieved]]*Table2[[#This Row],[Audit_Score]]</f>
        <v>23696.799999999999</v>
      </c>
      <c r="J508">
        <v>3.8</v>
      </c>
    </row>
    <row r="509" spans="1:11" x14ac:dyDescent="0.3">
      <c r="A509" t="s">
        <v>5307</v>
      </c>
      <c r="B509" t="s">
        <v>361</v>
      </c>
      <c r="C509" t="s">
        <v>4767</v>
      </c>
      <c r="D509" t="s">
        <v>36</v>
      </c>
      <c r="E509" s="3">
        <v>45757</v>
      </c>
      <c r="F509">
        <v>1</v>
      </c>
      <c r="G509">
        <v>8.1999999999999993</v>
      </c>
      <c r="H509">
        <v>9434</v>
      </c>
      <c r="I509">
        <f>Table2[[#This Row],[Sales_Achieved]]*Table2[[#This Row],[Audit_Score]]</f>
        <v>45283.199999999997</v>
      </c>
      <c r="J509">
        <v>4.8</v>
      </c>
    </row>
    <row r="510" spans="1:11" x14ac:dyDescent="0.3">
      <c r="A510" t="s">
        <v>5308</v>
      </c>
      <c r="B510" t="s">
        <v>854</v>
      </c>
      <c r="C510" t="s">
        <v>5237</v>
      </c>
      <c r="D510" t="s">
        <v>19</v>
      </c>
      <c r="E510" s="3">
        <v>45356</v>
      </c>
      <c r="F510">
        <v>4</v>
      </c>
      <c r="G510">
        <v>6.5</v>
      </c>
      <c r="H510">
        <v>10808</v>
      </c>
      <c r="I510">
        <f>Table2[[#This Row],[Sales_Achieved]]*Table2[[#This Row],[Audit_Score]]</f>
        <v>18373.599999999999</v>
      </c>
      <c r="J510">
        <v>1.7</v>
      </c>
    </row>
    <row r="511" spans="1:11" x14ac:dyDescent="0.3">
      <c r="A511" t="s">
        <v>5309</v>
      </c>
      <c r="B511" t="s">
        <v>2290</v>
      </c>
      <c r="C511" t="s">
        <v>5061</v>
      </c>
      <c r="D511" t="s">
        <v>58</v>
      </c>
      <c r="E511" s="3">
        <v>45502</v>
      </c>
      <c r="F511">
        <v>3</v>
      </c>
      <c r="G511">
        <v>8.1</v>
      </c>
      <c r="H511">
        <v>6528</v>
      </c>
      <c r="I511">
        <f>Table2[[#This Row],[Sales_Achieved]]*Table2[[#This Row],[Audit_Score]]</f>
        <v>24806.399999999998</v>
      </c>
      <c r="J511">
        <v>3.8</v>
      </c>
    </row>
    <row r="512" spans="1:11" x14ac:dyDescent="0.3">
      <c r="A512" t="s">
        <v>5310</v>
      </c>
      <c r="B512" t="s">
        <v>669</v>
      </c>
      <c r="C512" t="s">
        <v>5302</v>
      </c>
      <c r="D512" t="s">
        <v>45</v>
      </c>
      <c r="E512" s="3">
        <v>45832</v>
      </c>
      <c r="F512">
        <v>6</v>
      </c>
      <c r="G512">
        <v>12</v>
      </c>
      <c r="H512">
        <v>1734</v>
      </c>
      <c r="I512">
        <f>Table2[[#This Row],[Sales_Achieved]]*Table2[[#This Row],[Audit_Score]]</f>
        <v>6242.4000000000005</v>
      </c>
      <c r="J512">
        <v>3.6</v>
      </c>
    </row>
    <row r="513" spans="1:11" x14ac:dyDescent="0.3">
      <c r="A513" t="s">
        <v>5311</v>
      </c>
      <c r="B513" t="s">
        <v>894</v>
      </c>
      <c r="C513" t="s">
        <v>5312</v>
      </c>
      <c r="D513" t="s">
        <v>19</v>
      </c>
      <c r="E513" s="3">
        <v>45852</v>
      </c>
      <c r="F513">
        <v>4</v>
      </c>
      <c r="G513">
        <v>7.1</v>
      </c>
      <c r="H513">
        <v>1054</v>
      </c>
      <c r="I513">
        <f>Table2[[#This Row],[Sales_Achieved]]*Table2[[#This Row],[Audit_Score]]</f>
        <v>4848.3999999999996</v>
      </c>
      <c r="J513">
        <v>4.5999999999999996</v>
      </c>
    </row>
    <row r="514" spans="1:11" x14ac:dyDescent="0.3">
      <c r="A514" t="s">
        <v>5313</v>
      </c>
      <c r="B514" t="s">
        <v>651</v>
      </c>
      <c r="C514" t="s">
        <v>4810</v>
      </c>
      <c r="D514" t="s">
        <v>78</v>
      </c>
      <c r="E514" s="3">
        <v>45496</v>
      </c>
      <c r="F514">
        <v>2</v>
      </c>
      <c r="G514">
        <v>7.1</v>
      </c>
      <c r="H514">
        <v>11382</v>
      </c>
      <c r="I514">
        <f>Table2[[#This Row],[Sales_Achieved]]*Table2[[#This Row],[Audit_Score]]</f>
        <v>20487.600000000002</v>
      </c>
      <c r="J514">
        <v>1.8</v>
      </c>
      <c r="K514" t="s">
        <v>4561</v>
      </c>
    </row>
    <row r="515" spans="1:11" x14ac:dyDescent="0.3">
      <c r="A515" t="s">
        <v>5314</v>
      </c>
      <c r="B515" t="s">
        <v>576</v>
      </c>
      <c r="C515" t="s">
        <v>5271</v>
      </c>
      <c r="D515" t="s">
        <v>45</v>
      </c>
      <c r="E515" s="3">
        <v>45453</v>
      </c>
      <c r="F515">
        <v>3</v>
      </c>
      <c r="G515">
        <v>7.1</v>
      </c>
      <c r="H515">
        <v>947</v>
      </c>
      <c r="I515">
        <f>Table2[[#This Row],[Sales_Achieved]]*Table2[[#This Row],[Audit_Score]]</f>
        <v>1704.6000000000001</v>
      </c>
      <c r="J515">
        <f>VLOOKUP(Field_Sales_Data!B:B,Field_Sales_Data!B:R,17,FALSE)</f>
        <v>1.8</v>
      </c>
    </row>
    <row r="516" spans="1:11" x14ac:dyDescent="0.3">
      <c r="A516" t="s">
        <v>5315</v>
      </c>
      <c r="B516" t="s">
        <v>1883</v>
      </c>
      <c r="C516" t="s">
        <v>4754</v>
      </c>
      <c r="D516" t="s">
        <v>36</v>
      </c>
      <c r="E516" s="3">
        <v>45424</v>
      </c>
      <c r="F516">
        <v>6</v>
      </c>
      <c r="G516">
        <v>7.5</v>
      </c>
      <c r="H516">
        <v>4417</v>
      </c>
      <c r="I516">
        <f>Table2[[#This Row],[Sales_Achieved]]*Table2[[#This Row],[Audit_Score]]</f>
        <v>11484.2</v>
      </c>
      <c r="J516">
        <v>2.6</v>
      </c>
    </row>
    <row r="517" spans="1:11" x14ac:dyDescent="0.3">
      <c r="A517" t="s">
        <v>5316</v>
      </c>
      <c r="B517" t="s">
        <v>228</v>
      </c>
      <c r="C517" t="s">
        <v>4975</v>
      </c>
      <c r="D517" t="s">
        <v>58</v>
      </c>
      <c r="E517" s="3">
        <v>45696</v>
      </c>
      <c r="F517">
        <v>4</v>
      </c>
      <c r="G517">
        <v>5.6</v>
      </c>
      <c r="H517">
        <v>4817</v>
      </c>
      <c r="I517">
        <f>Table2[[#This Row],[Sales_Achieved]]*Table2[[#This Row],[Audit_Score]]</f>
        <v>6743.7999999999993</v>
      </c>
      <c r="J517">
        <v>1.4</v>
      </c>
    </row>
    <row r="518" spans="1:11" x14ac:dyDescent="0.3">
      <c r="A518" t="s">
        <v>5317</v>
      </c>
      <c r="B518" t="s">
        <v>1259</v>
      </c>
      <c r="C518" t="s">
        <v>5318</v>
      </c>
      <c r="D518" t="s">
        <v>58</v>
      </c>
      <c r="E518" s="3">
        <v>45540</v>
      </c>
      <c r="F518">
        <v>1</v>
      </c>
      <c r="G518">
        <v>8.1</v>
      </c>
      <c r="H518">
        <v>978</v>
      </c>
      <c r="I518">
        <f>Table2[[#This Row],[Sales_Achieved]]*Table2[[#This Row],[Audit_Score]]</f>
        <v>4401</v>
      </c>
      <c r="J518">
        <v>4.5</v>
      </c>
    </row>
    <row r="519" spans="1:11" x14ac:dyDescent="0.3">
      <c r="A519" t="s">
        <v>5319</v>
      </c>
      <c r="B519" t="s">
        <v>440</v>
      </c>
      <c r="C519" t="s">
        <v>5306</v>
      </c>
      <c r="D519" t="s">
        <v>45</v>
      </c>
      <c r="E519" s="3">
        <v>45795</v>
      </c>
      <c r="F519">
        <v>7</v>
      </c>
      <c r="G519">
        <v>4.5999999999999996</v>
      </c>
      <c r="H519">
        <v>8066</v>
      </c>
      <c r="I519">
        <f>Table2[[#This Row],[Sales_Achieved]]*Table2[[#This Row],[Audit_Score]]</f>
        <v>14518.800000000001</v>
      </c>
      <c r="J519">
        <v>1.8</v>
      </c>
    </row>
    <row r="520" spans="1:11" x14ac:dyDescent="0.3">
      <c r="A520" t="s">
        <v>5320</v>
      </c>
      <c r="B520" t="s">
        <v>1625</v>
      </c>
      <c r="C520" t="s">
        <v>5069</v>
      </c>
      <c r="D520" t="s">
        <v>58</v>
      </c>
      <c r="E520" s="3">
        <v>45924</v>
      </c>
      <c r="F520">
        <v>9</v>
      </c>
      <c r="G520">
        <v>5.9</v>
      </c>
      <c r="H520">
        <v>5893</v>
      </c>
      <c r="I520">
        <f>Table2[[#This Row],[Sales_Achieved]]*Table2[[#This Row],[Audit_Score]]</f>
        <v>9428.8000000000011</v>
      </c>
      <c r="J520">
        <v>1.6</v>
      </c>
      <c r="K520" t="s">
        <v>4561</v>
      </c>
    </row>
    <row r="521" spans="1:11" x14ac:dyDescent="0.3">
      <c r="A521" t="s">
        <v>5321</v>
      </c>
      <c r="B521" t="s">
        <v>535</v>
      </c>
      <c r="C521" t="s">
        <v>5185</v>
      </c>
      <c r="D521" t="s">
        <v>45</v>
      </c>
      <c r="E521" s="3">
        <v>45933</v>
      </c>
      <c r="F521">
        <v>4</v>
      </c>
      <c r="G521">
        <v>5.9</v>
      </c>
      <c r="H521">
        <v>1238</v>
      </c>
      <c r="I521">
        <f>Table2[[#This Row],[Sales_Achieved]]*Table2[[#This Row],[Audit_Score]]</f>
        <v>3714</v>
      </c>
      <c r="J521">
        <v>3</v>
      </c>
    </row>
    <row r="522" spans="1:11" x14ac:dyDescent="0.3">
      <c r="A522" t="s">
        <v>5322</v>
      </c>
      <c r="B522" t="s">
        <v>2842</v>
      </c>
      <c r="C522" t="s">
        <v>5132</v>
      </c>
      <c r="D522" t="s">
        <v>58</v>
      </c>
      <c r="E522" s="3">
        <v>45373</v>
      </c>
      <c r="F522">
        <v>6</v>
      </c>
      <c r="G522">
        <v>5.0999999999999996</v>
      </c>
      <c r="H522">
        <v>2171</v>
      </c>
      <c r="I522">
        <f>Table2[[#This Row],[Sales_Achieved]]*Table2[[#This Row],[Audit_Score]]</f>
        <v>4776.2000000000007</v>
      </c>
      <c r="J522">
        <v>2.2000000000000002</v>
      </c>
    </row>
    <row r="523" spans="1:11" x14ac:dyDescent="0.3">
      <c r="A523" t="s">
        <v>5323</v>
      </c>
      <c r="B523" t="s">
        <v>501</v>
      </c>
      <c r="C523" t="s">
        <v>5324</v>
      </c>
      <c r="D523" t="s">
        <v>19</v>
      </c>
      <c r="E523" s="3">
        <v>45682</v>
      </c>
      <c r="F523">
        <v>2</v>
      </c>
      <c r="G523">
        <v>5.8</v>
      </c>
      <c r="H523">
        <v>234</v>
      </c>
      <c r="I523">
        <f>Table2[[#This Row],[Sales_Achieved]]*Table2[[#This Row],[Audit_Score]]</f>
        <v>1076.3999999999999</v>
      </c>
      <c r="J523">
        <v>4.5999999999999996</v>
      </c>
    </row>
    <row r="524" spans="1:11" x14ac:dyDescent="0.3">
      <c r="A524" t="s">
        <v>5325</v>
      </c>
      <c r="B524" t="s">
        <v>651</v>
      </c>
      <c r="C524" t="s">
        <v>4810</v>
      </c>
      <c r="D524" t="s">
        <v>78</v>
      </c>
      <c r="E524" s="3">
        <v>45700</v>
      </c>
      <c r="F524">
        <v>7</v>
      </c>
      <c r="G524">
        <v>5.8</v>
      </c>
      <c r="H524">
        <v>4188</v>
      </c>
      <c r="I524">
        <f>Table2[[#This Row],[Sales_Achieved]]*Table2[[#This Row],[Audit_Score]]</f>
        <v>14239.199999999999</v>
      </c>
      <c r="J524">
        <v>3.4</v>
      </c>
    </row>
    <row r="525" spans="1:11" x14ac:dyDescent="0.3">
      <c r="A525" t="s">
        <v>5326</v>
      </c>
      <c r="B525" t="s">
        <v>1086</v>
      </c>
      <c r="C525" t="s">
        <v>4632</v>
      </c>
      <c r="D525" t="s">
        <v>19</v>
      </c>
      <c r="E525" s="3">
        <v>45840</v>
      </c>
      <c r="F525">
        <v>4</v>
      </c>
      <c r="G525">
        <v>5.5</v>
      </c>
      <c r="H525">
        <v>9356</v>
      </c>
      <c r="I525">
        <f>Table2[[#This Row],[Sales_Achieved]]*Table2[[#This Row],[Audit_Score]]</f>
        <v>14969.6</v>
      </c>
      <c r="J525">
        <v>1.6</v>
      </c>
    </row>
    <row r="526" spans="1:11" x14ac:dyDescent="0.3">
      <c r="A526" t="s">
        <v>5327</v>
      </c>
      <c r="B526" t="s">
        <v>1787</v>
      </c>
      <c r="C526" t="s">
        <v>4673</v>
      </c>
      <c r="D526" t="s">
        <v>58</v>
      </c>
      <c r="E526" s="3">
        <v>45394</v>
      </c>
      <c r="F526">
        <v>2</v>
      </c>
      <c r="G526">
        <v>9</v>
      </c>
      <c r="H526">
        <v>3068</v>
      </c>
      <c r="I526">
        <f>Table2[[#This Row],[Sales_Achieved]]*Table2[[#This Row],[Audit_Score]]</f>
        <v>14726.4</v>
      </c>
      <c r="J526">
        <v>4.8</v>
      </c>
      <c r="K526" t="s">
        <v>4561</v>
      </c>
    </row>
    <row r="527" spans="1:11" x14ac:dyDescent="0.3">
      <c r="A527" t="s">
        <v>5328</v>
      </c>
      <c r="B527" t="s">
        <v>459</v>
      </c>
      <c r="C527" t="s">
        <v>4911</v>
      </c>
      <c r="D527" t="s">
        <v>36</v>
      </c>
      <c r="E527" s="3">
        <v>45763</v>
      </c>
      <c r="F527">
        <v>6</v>
      </c>
      <c r="G527">
        <v>5.7</v>
      </c>
      <c r="H527">
        <v>4122</v>
      </c>
      <c r="I527">
        <f>Table2[[#This Row],[Sales_Achieved]]*Table2[[#This Row],[Audit_Score]]</f>
        <v>16900.199999999997</v>
      </c>
      <c r="J527">
        <v>4.0999999999999996</v>
      </c>
    </row>
    <row r="528" spans="1:11" x14ac:dyDescent="0.3">
      <c r="A528" t="s">
        <v>5329</v>
      </c>
      <c r="B528" t="s">
        <v>361</v>
      </c>
      <c r="C528" t="s">
        <v>4767</v>
      </c>
      <c r="D528" t="s">
        <v>19</v>
      </c>
      <c r="E528" s="3">
        <v>45482</v>
      </c>
      <c r="F528">
        <v>7</v>
      </c>
      <c r="G528">
        <v>6.6</v>
      </c>
      <c r="H528">
        <v>5954</v>
      </c>
      <c r="I528">
        <f>Table2[[#This Row],[Sales_Achieved]]*Table2[[#This Row],[Audit_Score]]</f>
        <v>11908</v>
      </c>
      <c r="J528">
        <v>2</v>
      </c>
      <c r="K528" t="s">
        <v>4561</v>
      </c>
    </row>
    <row r="529" spans="1:11" x14ac:dyDescent="0.3">
      <c r="A529" t="s">
        <v>5330</v>
      </c>
      <c r="B529" t="s">
        <v>1772</v>
      </c>
      <c r="C529" t="s">
        <v>5331</v>
      </c>
      <c r="D529" t="s">
        <v>78</v>
      </c>
      <c r="E529" s="3">
        <v>45637</v>
      </c>
      <c r="F529">
        <v>2</v>
      </c>
      <c r="G529">
        <v>6</v>
      </c>
      <c r="H529">
        <v>5645</v>
      </c>
      <c r="I529">
        <f>Table2[[#This Row],[Sales_Achieved]]*Table2[[#This Row],[Audit_Score]]</f>
        <v>25402.5</v>
      </c>
      <c r="J529">
        <v>4.5</v>
      </c>
    </row>
    <row r="530" spans="1:11" x14ac:dyDescent="0.3">
      <c r="A530" t="s">
        <v>5332</v>
      </c>
      <c r="B530" t="s">
        <v>1034</v>
      </c>
      <c r="C530" t="s">
        <v>5020</v>
      </c>
      <c r="D530" t="s">
        <v>19</v>
      </c>
      <c r="E530" s="3">
        <v>45847</v>
      </c>
      <c r="F530">
        <v>5</v>
      </c>
      <c r="G530">
        <v>10.4</v>
      </c>
      <c r="H530">
        <v>8950</v>
      </c>
      <c r="I530">
        <f>Table2[[#This Row],[Sales_Achieved]]*Table2[[#This Row],[Audit_Score]]</f>
        <v>42960</v>
      </c>
      <c r="J530">
        <v>4.8</v>
      </c>
    </row>
    <row r="531" spans="1:11" x14ac:dyDescent="0.3">
      <c r="A531" t="s">
        <v>5333</v>
      </c>
      <c r="B531" t="s">
        <v>1534</v>
      </c>
      <c r="C531" t="s">
        <v>4834</v>
      </c>
      <c r="D531" t="s">
        <v>19</v>
      </c>
      <c r="E531" s="3">
        <v>45624</v>
      </c>
      <c r="F531">
        <v>4</v>
      </c>
      <c r="G531">
        <v>9.9</v>
      </c>
      <c r="H531">
        <v>1058</v>
      </c>
      <c r="I531">
        <f>Table2[[#This Row],[Sales_Achieved]]*Table2[[#This Row],[Audit_Score]]</f>
        <v>1904.4</v>
      </c>
      <c r="J531">
        <v>1.8</v>
      </c>
    </row>
    <row r="532" spans="1:11" x14ac:dyDescent="0.3">
      <c r="A532" t="s">
        <v>5334</v>
      </c>
      <c r="B532" t="s">
        <v>576</v>
      </c>
      <c r="C532" t="s">
        <v>5271</v>
      </c>
      <c r="D532" t="s">
        <v>45</v>
      </c>
      <c r="E532" s="3">
        <v>45651</v>
      </c>
      <c r="F532">
        <v>5</v>
      </c>
      <c r="G532">
        <v>11.2</v>
      </c>
      <c r="H532">
        <v>5830</v>
      </c>
      <c r="I532">
        <f>Table2[[#This Row],[Sales_Achieved]]*Table2[[#This Row],[Audit_Score]]</f>
        <v>25069</v>
      </c>
      <c r="J532">
        <v>4.3</v>
      </c>
    </row>
    <row r="533" spans="1:11" x14ac:dyDescent="0.3">
      <c r="A533" t="s">
        <v>5335</v>
      </c>
      <c r="B533" t="s">
        <v>1414</v>
      </c>
      <c r="C533" t="s">
        <v>5336</v>
      </c>
      <c r="D533" t="s">
        <v>19</v>
      </c>
      <c r="E533" s="3">
        <v>45342</v>
      </c>
      <c r="F533">
        <v>3</v>
      </c>
      <c r="G533">
        <v>7.2</v>
      </c>
      <c r="H533">
        <v>4535</v>
      </c>
      <c r="I533">
        <f>Table2[[#This Row],[Sales_Achieved]]*Table2[[#This Row],[Audit_Score]]</f>
        <v>4988.5</v>
      </c>
      <c r="J533">
        <v>1.1000000000000001</v>
      </c>
    </row>
    <row r="534" spans="1:11" x14ac:dyDescent="0.3">
      <c r="A534" t="s">
        <v>5337</v>
      </c>
      <c r="B534" t="s">
        <v>884</v>
      </c>
      <c r="C534" t="s">
        <v>4865</v>
      </c>
      <c r="D534" t="s">
        <v>19</v>
      </c>
      <c r="E534" s="3">
        <v>45701</v>
      </c>
      <c r="F534">
        <v>5</v>
      </c>
      <c r="G534">
        <v>7.4</v>
      </c>
      <c r="H534">
        <v>6925</v>
      </c>
      <c r="I534">
        <f>Table2[[#This Row],[Sales_Achieved]]*Table2[[#This Row],[Audit_Score]]</f>
        <v>25622.5</v>
      </c>
      <c r="J534">
        <v>3.7</v>
      </c>
      <c r="K534" t="s">
        <v>4561</v>
      </c>
    </row>
    <row r="535" spans="1:11" x14ac:dyDescent="0.3">
      <c r="A535" t="s">
        <v>5338</v>
      </c>
      <c r="B535" t="s">
        <v>3403</v>
      </c>
      <c r="C535" t="s">
        <v>5234</v>
      </c>
      <c r="D535" t="s">
        <v>58</v>
      </c>
      <c r="E535" s="3">
        <v>45667</v>
      </c>
      <c r="F535">
        <v>2</v>
      </c>
      <c r="G535">
        <v>6.8</v>
      </c>
      <c r="H535">
        <v>223</v>
      </c>
      <c r="I535">
        <f>Table2[[#This Row],[Sales_Achieved]]*Table2[[#This Row],[Audit_Score]]</f>
        <v>1092.7</v>
      </c>
      <c r="J535">
        <v>4.9000000000000004</v>
      </c>
    </row>
    <row r="536" spans="1:11" x14ac:dyDescent="0.3">
      <c r="A536" t="s">
        <v>5339</v>
      </c>
      <c r="B536" t="s">
        <v>963</v>
      </c>
      <c r="C536" t="s">
        <v>4938</v>
      </c>
      <c r="D536" t="s">
        <v>78</v>
      </c>
      <c r="E536" s="3">
        <v>45890</v>
      </c>
      <c r="F536">
        <v>1</v>
      </c>
      <c r="G536">
        <v>6.2</v>
      </c>
      <c r="H536">
        <v>7060</v>
      </c>
      <c r="I536">
        <f>Table2[[#This Row],[Sales_Achieved]]*Table2[[#This Row],[Audit_Score]]</f>
        <v>18356</v>
      </c>
      <c r="J536">
        <v>2.6</v>
      </c>
    </row>
    <row r="537" spans="1:11" x14ac:dyDescent="0.3">
      <c r="A537" t="s">
        <v>5340</v>
      </c>
      <c r="B537" t="s">
        <v>594</v>
      </c>
      <c r="C537" t="s">
        <v>4724</v>
      </c>
      <c r="D537" t="s">
        <v>45</v>
      </c>
      <c r="E537" s="3">
        <v>45626</v>
      </c>
      <c r="F537">
        <v>9</v>
      </c>
      <c r="G537">
        <v>7.6</v>
      </c>
      <c r="H537">
        <v>5160</v>
      </c>
      <c r="I537">
        <f>Table2[[#This Row],[Sales_Achieved]]*Table2[[#This Row],[Audit_Score]]</f>
        <v>10320</v>
      </c>
      <c r="J537">
        <v>2</v>
      </c>
    </row>
    <row r="538" spans="1:11" x14ac:dyDescent="0.3">
      <c r="A538" t="s">
        <v>5341</v>
      </c>
      <c r="B538" t="s">
        <v>164</v>
      </c>
      <c r="C538" t="s">
        <v>5342</v>
      </c>
      <c r="D538" t="s">
        <v>45</v>
      </c>
      <c r="E538" s="3">
        <v>45768</v>
      </c>
      <c r="F538">
        <v>4</v>
      </c>
      <c r="G538">
        <v>7.6</v>
      </c>
      <c r="H538">
        <v>6633</v>
      </c>
      <c r="I538">
        <f>Table2[[#This Row],[Sales_Achieved]]*Table2[[#This Row],[Audit_Score]]</f>
        <v>23215.5</v>
      </c>
      <c r="J538">
        <v>3.5</v>
      </c>
    </row>
    <row r="539" spans="1:11" x14ac:dyDescent="0.3">
      <c r="A539" t="s">
        <v>5343</v>
      </c>
      <c r="B539" t="s">
        <v>2983</v>
      </c>
      <c r="C539" t="s">
        <v>5231</v>
      </c>
      <c r="D539" t="s">
        <v>78</v>
      </c>
      <c r="E539" s="3">
        <v>45365</v>
      </c>
      <c r="F539">
        <v>3</v>
      </c>
      <c r="G539">
        <v>8.3000000000000007</v>
      </c>
      <c r="H539">
        <v>5195</v>
      </c>
      <c r="I539">
        <f>Table2[[#This Row],[Sales_Achieved]]*Table2[[#This Row],[Audit_Score]]</f>
        <v>8831.5</v>
      </c>
      <c r="J539">
        <v>1.7</v>
      </c>
    </row>
    <row r="540" spans="1:11" x14ac:dyDescent="0.3">
      <c r="A540" t="s">
        <v>5344</v>
      </c>
      <c r="B540" t="s">
        <v>2084</v>
      </c>
      <c r="C540" t="s">
        <v>4915</v>
      </c>
      <c r="D540" t="s">
        <v>36</v>
      </c>
      <c r="E540" s="3">
        <v>45559</v>
      </c>
      <c r="F540">
        <v>4</v>
      </c>
      <c r="G540">
        <v>6.5</v>
      </c>
      <c r="H540">
        <v>6043</v>
      </c>
      <c r="I540">
        <f>Table2[[#This Row],[Sales_Achieved]]*Table2[[#This Row],[Audit_Score]]</f>
        <v>10877.4</v>
      </c>
      <c r="J540">
        <v>1.8</v>
      </c>
    </row>
    <row r="541" spans="1:11" x14ac:dyDescent="0.3">
      <c r="A541" t="s">
        <v>5345</v>
      </c>
      <c r="B541" t="s">
        <v>1398</v>
      </c>
      <c r="C541" t="s">
        <v>4603</v>
      </c>
      <c r="D541" t="s">
        <v>36</v>
      </c>
      <c r="E541" s="3">
        <v>45674</v>
      </c>
      <c r="F541">
        <v>2</v>
      </c>
      <c r="G541">
        <v>7.2</v>
      </c>
      <c r="H541">
        <v>37335</v>
      </c>
      <c r="I541">
        <f>Table2[[#This Row],[Sales_Achieved]]*Table2[[#This Row],[Audit_Score]]</f>
        <v>112005</v>
      </c>
      <c r="J541">
        <v>3</v>
      </c>
    </row>
    <row r="542" spans="1:11" x14ac:dyDescent="0.3">
      <c r="A542" t="s">
        <v>5346</v>
      </c>
      <c r="B542" t="s">
        <v>1181</v>
      </c>
      <c r="C542" t="s">
        <v>4814</v>
      </c>
      <c r="D542" t="s">
        <v>45</v>
      </c>
      <c r="E542" s="3">
        <v>45484</v>
      </c>
      <c r="F542">
        <v>2</v>
      </c>
      <c r="G542">
        <v>10.7</v>
      </c>
      <c r="H542">
        <v>40700</v>
      </c>
      <c r="I542">
        <f>Table2[[#This Row],[Sales_Achieved]]*Table2[[#This Row],[Audit_Score]]</f>
        <v>187220</v>
      </c>
      <c r="J542">
        <v>4.5999999999999996</v>
      </c>
    </row>
    <row r="543" spans="1:11" x14ac:dyDescent="0.3">
      <c r="A543" t="s">
        <v>5347</v>
      </c>
      <c r="B543" t="s">
        <v>1398</v>
      </c>
      <c r="C543" t="s">
        <v>4603</v>
      </c>
      <c r="D543" t="s">
        <v>36</v>
      </c>
      <c r="E543" s="3">
        <v>45462</v>
      </c>
      <c r="F543">
        <v>4</v>
      </c>
      <c r="G543">
        <v>5.4</v>
      </c>
      <c r="H543">
        <v>2614</v>
      </c>
      <c r="I543">
        <f>Table2[[#This Row],[Sales_Achieved]]*Table2[[#This Row],[Audit_Score]]</f>
        <v>3659.6</v>
      </c>
      <c r="J543">
        <v>1.4</v>
      </c>
    </row>
    <row r="544" spans="1:11" x14ac:dyDescent="0.3">
      <c r="A544" t="s">
        <v>5348</v>
      </c>
      <c r="B544" t="s">
        <v>854</v>
      </c>
      <c r="C544" t="s">
        <v>5237</v>
      </c>
      <c r="D544" t="s">
        <v>45</v>
      </c>
      <c r="E544" s="3">
        <v>45463</v>
      </c>
      <c r="F544">
        <v>3</v>
      </c>
      <c r="G544">
        <v>4.7</v>
      </c>
      <c r="H544">
        <v>11705</v>
      </c>
      <c r="I544">
        <f>Table2[[#This Row],[Sales_Achieved]]*Table2[[#This Row],[Audit_Score]]</f>
        <v>32774</v>
      </c>
      <c r="J544">
        <v>2.8</v>
      </c>
    </row>
    <row r="545" spans="1:10" x14ac:dyDescent="0.3">
      <c r="A545" t="s">
        <v>5349</v>
      </c>
      <c r="B545" t="s">
        <v>3363</v>
      </c>
      <c r="C545" t="s">
        <v>4688</v>
      </c>
      <c r="D545" t="s">
        <v>58</v>
      </c>
      <c r="E545" s="3">
        <v>45938</v>
      </c>
      <c r="F545">
        <v>5</v>
      </c>
      <c r="G545">
        <v>10.199999999999999</v>
      </c>
      <c r="H545">
        <v>5495</v>
      </c>
      <c r="I545">
        <f>Table2[[#This Row],[Sales_Achieved]]*Table2[[#This Row],[Audit_Score]]</f>
        <v>15385.999999999998</v>
      </c>
      <c r="J545">
        <v>2.8</v>
      </c>
    </row>
    <row r="546" spans="1:10" x14ac:dyDescent="0.3">
      <c r="A546" t="s">
        <v>5350</v>
      </c>
      <c r="B546" t="s">
        <v>2286</v>
      </c>
      <c r="C546" t="s">
        <v>4825</v>
      </c>
      <c r="D546" t="s">
        <v>58</v>
      </c>
      <c r="E546" s="3">
        <v>45791</v>
      </c>
      <c r="F546">
        <v>7</v>
      </c>
      <c r="G546">
        <v>6.5</v>
      </c>
      <c r="H546">
        <v>5493</v>
      </c>
      <c r="I546">
        <f>Table2[[#This Row],[Sales_Achieved]]*Table2[[#This Row],[Audit_Score]]</f>
        <v>18126.899999999998</v>
      </c>
      <c r="J546">
        <v>3.3</v>
      </c>
    </row>
    <row r="547" spans="1:10" x14ac:dyDescent="0.3">
      <c r="A547" t="s">
        <v>5351</v>
      </c>
      <c r="B547" t="s">
        <v>567</v>
      </c>
      <c r="C547" t="s">
        <v>4718</v>
      </c>
      <c r="D547" t="s">
        <v>19</v>
      </c>
      <c r="E547" s="3">
        <v>45367</v>
      </c>
      <c r="F547">
        <v>7</v>
      </c>
      <c r="G547">
        <v>12</v>
      </c>
      <c r="H547">
        <v>4531</v>
      </c>
      <c r="I547">
        <f>Table2[[#This Row],[Sales_Achieved]]*Table2[[#This Row],[Audit_Score]]</f>
        <v>10421.299999999999</v>
      </c>
      <c r="J547">
        <v>2.2999999999999998</v>
      </c>
    </row>
    <row r="548" spans="1:10" x14ac:dyDescent="0.3">
      <c r="A548" t="s">
        <v>5352</v>
      </c>
      <c r="B548" t="s">
        <v>3403</v>
      </c>
      <c r="C548" t="s">
        <v>5234</v>
      </c>
      <c r="D548" t="s">
        <v>36</v>
      </c>
      <c r="E548" s="3">
        <v>45811</v>
      </c>
      <c r="F548">
        <v>7</v>
      </c>
      <c r="G548">
        <v>3</v>
      </c>
      <c r="H548">
        <v>7877</v>
      </c>
      <c r="I548">
        <f>Table2[[#This Row],[Sales_Achieved]]*Table2[[#This Row],[Audit_Score]]</f>
        <v>38597.300000000003</v>
      </c>
      <c r="J548">
        <v>4.9000000000000004</v>
      </c>
    </row>
    <row r="549" spans="1:10" x14ac:dyDescent="0.3">
      <c r="A549" t="s">
        <v>5353</v>
      </c>
      <c r="B549" t="s">
        <v>114</v>
      </c>
      <c r="C549" t="s">
        <v>5157</v>
      </c>
      <c r="D549" t="s">
        <v>78</v>
      </c>
      <c r="E549" s="3">
        <v>45457</v>
      </c>
      <c r="F549">
        <v>6</v>
      </c>
      <c r="G549">
        <v>6.9</v>
      </c>
      <c r="H549">
        <v>3968</v>
      </c>
      <c r="I549">
        <f>Table2[[#This Row],[Sales_Achieved]]*Table2[[#This Row],[Audit_Score]]</f>
        <v>17856</v>
      </c>
      <c r="J549">
        <v>4.5</v>
      </c>
    </row>
    <row r="550" spans="1:10" x14ac:dyDescent="0.3">
      <c r="A550" t="s">
        <v>5354</v>
      </c>
      <c r="B550" t="s">
        <v>599</v>
      </c>
      <c r="C550" t="s">
        <v>4560</v>
      </c>
      <c r="D550" t="s">
        <v>58</v>
      </c>
      <c r="E550" s="3">
        <v>45964</v>
      </c>
      <c r="F550">
        <v>2</v>
      </c>
      <c r="G550">
        <v>9.6</v>
      </c>
      <c r="H550">
        <v>1906</v>
      </c>
      <c r="I550">
        <f>Table2[[#This Row],[Sales_Achieved]]*Table2[[#This Row],[Audit_Score]]</f>
        <v>8005.2000000000007</v>
      </c>
      <c r="J550">
        <v>4.2</v>
      </c>
    </row>
    <row r="551" spans="1:10" x14ac:dyDescent="0.3">
      <c r="A551" t="s">
        <v>5355</v>
      </c>
      <c r="B551" t="s">
        <v>1081</v>
      </c>
      <c r="C551" t="s">
        <v>5126</v>
      </c>
      <c r="D551" t="s">
        <v>45</v>
      </c>
      <c r="E551" s="3">
        <v>45379</v>
      </c>
      <c r="F551">
        <v>7</v>
      </c>
      <c r="G551">
        <v>9.8000000000000007</v>
      </c>
      <c r="H551">
        <v>5171</v>
      </c>
      <c r="I551">
        <f>Table2[[#This Row],[Sales_Achieved]]*Table2[[#This Row],[Audit_Score]]</f>
        <v>5171</v>
      </c>
      <c r="J551">
        <v>1</v>
      </c>
    </row>
    <row r="552" spans="1:10" x14ac:dyDescent="0.3">
      <c r="A552" t="s">
        <v>5356</v>
      </c>
      <c r="B552" t="s">
        <v>1876</v>
      </c>
      <c r="C552" t="s">
        <v>4883</v>
      </c>
      <c r="D552" t="s">
        <v>36</v>
      </c>
      <c r="E552" s="3">
        <v>45653</v>
      </c>
      <c r="F552">
        <v>6</v>
      </c>
      <c r="G552">
        <v>7.1</v>
      </c>
      <c r="H552">
        <v>503</v>
      </c>
      <c r="I552">
        <f>Table2[[#This Row],[Sales_Achieved]]*Table2[[#This Row],[Audit_Score]]</f>
        <v>2464.7000000000003</v>
      </c>
      <c r="J552">
        <v>4.9000000000000004</v>
      </c>
    </row>
    <row r="553" spans="1:10" x14ac:dyDescent="0.3">
      <c r="A553" t="s">
        <v>5357</v>
      </c>
      <c r="B553" t="s">
        <v>1625</v>
      </c>
      <c r="C553" t="s">
        <v>5069</v>
      </c>
      <c r="D553" t="s">
        <v>45</v>
      </c>
      <c r="E553" s="3">
        <v>45973</v>
      </c>
      <c r="F553">
        <v>4</v>
      </c>
      <c r="G553">
        <v>8.6999999999999993</v>
      </c>
      <c r="H553">
        <v>8688</v>
      </c>
      <c r="I553">
        <f>Table2[[#This Row],[Sales_Achieved]]*Table2[[#This Row],[Audit_Score]]</f>
        <v>27801.600000000002</v>
      </c>
      <c r="J553">
        <v>3.2</v>
      </c>
    </row>
    <row r="554" spans="1:10" x14ac:dyDescent="0.3">
      <c r="A554" t="s">
        <v>5358</v>
      </c>
      <c r="B554" t="s">
        <v>982</v>
      </c>
      <c r="C554" t="s">
        <v>5202</v>
      </c>
      <c r="D554" t="s">
        <v>78</v>
      </c>
      <c r="E554" s="3">
        <v>45803</v>
      </c>
      <c r="F554">
        <v>8</v>
      </c>
      <c r="G554">
        <v>7.5</v>
      </c>
      <c r="H554">
        <v>593</v>
      </c>
      <c r="I554">
        <f>Table2[[#This Row],[Sales_Achieved]]*Table2[[#This Row],[Audit_Score]]</f>
        <v>2490.6</v>
      </c>
      <c r="J554">
        <v>4.2</v>
      </c>
    </row>
    <row r="555" spans="1:10" x14ac:dyDescent="0.3">
      <c r="A555" t="s">
        <v>5359</v>
      </c>
      <c r="B555" t="s">
        <v>1331</v>
      </c>
      <c r="C555" t="s">
        <v>5139</v>
      </c>
      <c r="D555" t="s">
        <v>78</v>
      </c>
      <c r="E555" s="3">
        <v>45722</v>
      </c>
      <c r="F555">
        <v>9</v>
      </c>
      <c r="G555">
        <v>6.1</v>
      </c>
      <c r="H555">
        <v>4006</v>
      </c>
      <c r="I555">
        <f>Table2[[#This Row],[Sales_Achieved]]*Table2[[#This Row],[Audit_Score]]</f>
        <v>17626.400000000001</v>
      </c>
      <c r="J555">
        <v>4.4000000000000004</v>
      </c>
    </row>
    <row r="556" spans="1:10" x14ac:dyDescent="0.3">
      <c r="A556" t="s">
        <v>5360</v>
      </c>
      <c r="B556" t="s">
        <v>1115</v>
      </c>
      <c r="C556" t="s">
        <v>5030</v>
      </c>
      <c r="D556" t="s">
        <v>19</v>
      </c>
      <c r="E556" s="3">
        <v>45815</v>
      </c>
      <c r="F556">
        <v>2</v>
      </c>
      <c r="G556">
        <v>5.8</v>
      </c>
      <c r="H556">
        <v>5891</v>
      </c>
      <c r="I556">
        <f>Table2[[#This Row],[Sales_Achieved]]*Table2[[#This Row],[Audit_Score]]</f>
        <v>7658.3</v>
      </c>
      <c r="J556">
        <v>1.3</v>
      </c>
    </row>
    <row r="557" spans="1:10" x14ac:dyDescent="0.3">
      <c r="A557" t="s">
        <v>5361</v>
      </c>
      <c r="B557" t="s">
        <v>501</v>
      </c>
      <c r="C557" t="s">
        <v>5324</v>
      </c>
      <c r="D557" t="s">
        <v>58</v>
      </c>
      <c r="E557" s="3">
        <v>45397</v>
      </c>
      <c r="F557" s="5">
        <v>0</v>
      </c>
      <c r="G557">
        <v>6.5</v>
      </c>
      <c r="H557">
        <v>5404</v>
      </c>
      <c r="I557">
        <f>Table2[[#This Row],[Sales_Achieved]]*Table2[[#This Row],[Audit_Score]]</f>
        <v>7025.2</v>
      </c>
      <c r="J557">
        <v>1.3</v>
      </c>
    </row>
    <row r="558" spans="1:10" x14ac:dyDescent="0.3">
      <c r="A558" t="s">
        <v>5362</v>
      </c>
      <c r="B558" t="s">
        <v>120</v>
      </c>
      <c r="C558" t="s">
        <v>5363</v>
      </c>
      <c r="D558" t="s">
        <v>58</v>
      </c>
      <c r="E558" s="3">
        <v>45305</v>
      </c>
      <c r="F558">
        <v>5</v>
      </c>
      <c r="G558">
        <v>5.5</v>
      </c>
      <c r="H558">
        <v>3933</v>
      </c>
      <c r="I558">
        <f>Table2[[#This Row],[Sales_Achieved]]*Table2[[#This Row],[Audit_Score]]</f>
        <v>5899.5</v>
      </c>
      <c r="J558">
        <v>1.5</v>
      </c>
    </row>
    <row r="559" spans="1:10" x14ac:dyDescent="0.3">
      <c r="A559" t="s">
        <v>5364</v>
      </c>
      <c r="B559" t="s">
        <v>1234</v>
      </c>
      <c r="C559" t="s">
        <v>5365</v>
      </c>
      <c r="D559" t="s">
        <v>36</v>
      </c>
      <c r="E559" s="3">
        <v>45926</v>
      </c>
      <c r="F559">
        <v>2</v>
      </c>
      <c r="G559">
        <v>6.4</v>
      </c>
      <c r="H559">
        <v>3830</v>
      </c>
      <c r="I559">
        <f>Table2[[#This Row],[Sales_Achieved]]*Table2[[#This Row],[Audit_Score]]</f>
        <v>9192</v>
      </c>
      <c r="J559">
        <v>2.4</v>
      </c>
    </row>
    <row r="560" spans="1:10" x14ac:dyDescent="0.3">
      <c r="A560" t="s">
        <v>5366</v>
      </c>
      <c r="B560" t="s">
        <v>253</v>
      </c>
      <c r="C560" t="s">
        <v>5122</v>
      </c>
      <c r="D560" t="s">
        <v>45</v>
      </c>
      <c r="E560" s="3">
        <v>45384</v>
      </c>
      <c r="F560">
        <v>4</v>
      </c>
      <c r="G560">
        <v>7.7</v>
      </c>
      <c r="H560">
        <v>6787</v>
      </c>
      <c r="I560">
        <f>Table2[[#This Row],[Sales_Achieved]]*Table2[[#This Row],[Audit_Score]]</f>
        <v>10180.5</v>
      </c>
      <c r="J560">
        <v>1.5</v>
      </c>
    </row>
    <row r="561" spans="1:11" x14ac:dyDescent="0.3">
      <c r="A561" t="s">
        <v>5367</v>
      </c>
      <c r="B561" t="s">
        <v>185</v>
      </c>
      <c r="C561" t="s">
        <v>4593</v>
      </c>
      <c r="D561" t="s">
        <v>78</v>
      </c>
      <c r="E561" s="3">
        <v>45694</v>
      </c>
      <c r="F561">
        <v>7</v>
      </c>
      <c r="G561">
        <v>6.6</v>
      </c>
      <c r="H561">
        <v>8618</v>
      </c>
      <c r="I561">
        <f>Table2[[#This Row],[Sales_Achieved]]*Table2[[#This Row],[Audit_Score]]</f>
        <v>22406.799999999999</v>
      </c>
      <c r="J561">
        <v>2.6</v>
      </c>
      <c r="K561" t="s">
        <v>4561</v>
      </c>
    </row>
    <row r="562" spans="1:11" x14ac:dyDescent="0.3">
      <c r="A562" t="s">
        <v>5368</v>
      </c>
      <c r="B562" t="s">
        <v>43</v>
      </c>
      <c r="C562" t="s">
        <v>4665</v>
      </c>
      <c r="D562" t="s">
        <v>58</v>
      </c>
      <c r="E562" s="3">
        <v>45843</v>
      </c>
      <c r="F562">
        <v>7</v>
      </c>
      <c r="G562">
        <v>6</v>
      </c>
      <c r="H562">
        <v>9594</v>
      </c>
      <c r="I562">
        <f>Table2[[#This Row],[Sales_Achieved]]*Table2[[#This Row],[Audit_Score]]</f>
        <v>24944.400000000001</v>
      </c>
      <c r="J562">
        <v>2.6</v>
      </c>
    </row>
    <row r="563" spans="1:11" x14ac:dyDescent="0.3">
      <c r="A563" t="s">
        <v>5369</v>
      </c>
      <c r="B563" t="s">
        <v>617</v>
      </c>
      <c r="C563" t="s">
        <v>4880</v>
      </c>
      <c r="D563" t="s">
        <v>19</v>
      </c>
      <c r="E563" s="3">
        <v>45472</v>
      </c>
      <c r="F563">
        <v>2</v>
      </c>
      <c r="G563">
        <v>6.5</v>
      </c>
      <c r="H563">
        <v>685</v>
      </c>
      <c r="I563">
        <f>Table2[[#This Row],[Sales_Achieved]]*Table2[[#This Row],[Audit_Score]]</f>
        <v>3219.5</v>
      </c>
      <c r="J563">
        <v>4.7</v>
      </c>
    </row>
    <row r="564" spans="1:11" x14ac:dyDescent="0.3">
      <c r="A564" t="s">
        <v>5370</v>
      </c>
      <c r="B564" t="s">
        <v>554</v>
      </c>
      <c r="C564" t="s">
        <v>5196</v>
      </c>
      <c r="D564" t="s">
        <v>45</v>
      </c>
      <c r="E564" s="3">
        <v>45332</v>
      </c>
      <c r="F564">
        <v>3</v>
      </c>
      <c r="G564">
        <v>6.5</v>
      </c>
      <c r="H564">
        <v>3931</v>
      </c>
      <c r="I564">
        <f>Table2[[#This Row],[Sales_Achieved]]*Table2[[#This Row],[Audit_Score]]</f>
        <v>18082.599999999999</v>
      </c>
      <c r="J564">
        <v>4.5999999999999996</v>
      </c>
    </row>
    <row r="565" spans="1:11" x14ac:dyDescent="0.3">
      <c r="A565" t="s">
        <v>5371</v>
      </c>
      <c r="B565" t="s">
        <v>501</v>
      </c>
      <c r="C565" t="s">
        <v>5324</v>
      </c>
      <c r="D565" t="s">
        <v>45</v>
      </c>
      <c r="E565" s="3">
        <v>45653</v>
      </c>
      <c r="F565">
        <v>7</v>
      </c>
      <c r="G565">
        <v>10.1</v>
      </c>
      <c r="H565">
        <v>5289</v>
      </c>
      <c r="I565">
        <f>Table2[[#This Row],[Sales_Achieved]]*Table2[[#This Row],[Audit_Score]]</f>
        <v>6346.8</v>
      </c>
      <c r="J565">
        <v>1.2</v>
      </c>
    </row>
    <row r="566" spans="1:11" x14ac:dyDescent="0.3">
      <c r="A566" t="s">
        <v>5372</v>
      </c>
      <c r="B566" t="s">
        <v>2880</v>
      </c>
      <c r="C566" t="s">
        <v>4565</v>
      </c>
      <c r="D566" t="s">
        <v>36</v>
      </c>
      <c r="E566" s="3">
        <v>45421</v>
      </c>
      <c r="F566">
        <v>2</v>
      </c>
      <c r="G566">
        <v>5.3</v>
      </c>
      <c r="H566">
        <v>2550</v>
      </c>
      <c r="I566">
        <f>Table2[[#This Row],[Sales_Achieved]]*Table2[[#This Row],[Audit_Score]]</f>
        <v>7905</v>
      </c>
      <c r="J566">
        <v>3.1</v>
      </c>
    </row>
    <row r="567" spans="1:11" x14ac:dyDescent="0.3">
      <c r="A567" t="s">
        <v>5373</v>
      </c>
      <c r="B567" t="s">
        <v>3194</v>
      </c>
      <c r="C567" t="s">
        <v>4913</v>
      </c>
      <c r="D567" t="s">
        <v>58</v>
      </c>
      <c r="E567" s="3">
        <v>45588</v>
      </c>
      <c r="F567">
        <v>7</v>
      </c>
      <c r="G567">
        <v>11.7</v>
      </c>
      <c r="H567">
        <v>12667</v>
      </c>
      <c r="I567">
        <f>Table2[[#This Row],[Sales_Achieved]]*Table2[[#This Row],[Audit_Score]]</f>
        <v>13933.7</v>
      </c>
      <c r="J567">
        <v>1.1000000000000001</v>
      </c>
      <c r="K567" t="s">
        <v>4561</v>
      </c>
    </row>
    <row r="568" spans="1:11" x14ac:dyDescent="0.3">
      <c r="A568" t="s">
        <v>5374</v>
      </c>
      <c r="B568" t="s">
        <v>3574</v>
      </c>
      <c r="C568" t="s">
        <v>5255</v>
      </c>
      <c r="D568" t="s">
        <v>58</v>
      </c>
      <c r="E568" s="3">
        <v>45390</v>
      </c>
      <c r="F568">
        <v>4</v>
      </c>
      <c r="G568">
        <v>5.0999999999999996</v>
      </c>
      <c r="H568">
        <v>674</v>
      </c>
      <c r="I568">
        <f>Table2[[#This Row],[Sales_Achieved]]*Table2[[#This Row],[Audit_Score]]</f>
        <v>3167.8</v>
      </c>
      <c r="J568">
        <v>4.7</v>
      </c>
    </row>
    <row r="569" spans="1:11" x14ac:dyDescent="0.3">
      <c r="A569" t="s">
        <v>5375</v>
      </c>
      <c r="B569" t="s">
        <v>1245</v>
      </c>
      <c r="C569" t="s">
        <v>4904</v>
      </c>
      <c r="D569" t="s">
        <v>58</v>
      </c>
      <c r="E569" s="3">
        <v>45402</v>
      </c>
      <c r="F569">
        <v>3</v>
      </c>
      <c r="G569">
        <v>9.5</v>
      </c>
      <c r="H569">
        <v>3331</v>
      </c>
      <c r="I569">
        <f>Table2[[#This Row],[Sales_Achieved]]*Table2[[#This Row],[Audit_Score]]</f>
        <v>11325.4</v>
      </c>
      <c r="J569">
        <v>3.4</v>
      </c>
    </row>
    <row r="570" spans="1:11" x14ac:dyDescent="0.3">
      <c r="A570" t="s">
        <v>5376</v>
      </c>
      <c r="B570" t="s">
        <v>567</v>
      </c>
      <c r="C570" t="s">
        <v>4718</v>
      </c>
      <c r="D570" t="s">
        <v>78</v>
      </c>
      <c r="E570" s="3">
        <v>45466</v>
      </c>
      <c r="F570">
        <v>5</v>
      </c>
      <c r="G570">
        <v>6.7</v>
      </c>
      <c r="H570">
        <v>9413</v>
      </c>
      <c r="I570">
        <f>Table2[[#This Row],[Sales_Achieved]]*Table2[[#This Row],[Audit_Score]]</f>
        <v>46123.700000000004</v>
      </c>
      <c r="J570">
        <v>4.9000000000000004</v>
      </c>
    </row>
    <row r="571" spans="1:11" x14ac:dyDescent="0.3">
      <c r="A571" t="s">
        <v>5377</v>
      </c>
      <c r="B571" t="s">
        <v>1335</v>
      </c>
      <c r="C571" t="s">
        <v>5151</v>
      </c>
      <c r="D571" t="s">
        <v>36</v>
      </c>
      <c r="E571" s="3">
        <v>45980</v>
      </c>
      <c r="F571">
        <v>3</v>
      </c>
      <c r="G571">
        <v>6.7</v>
      </c>
      <c r="H571">
        <v>1996</v>
      </c>
      <c r="I571">
        <f>Table2[[#This Row],[Sales_Achieved]]*Table2[[#This Row],[Audit_Score]]</f>
        <v>7185.6</v>
      </c>
      <c r="J571">
        <v>3.6</v>
      </c>
    </row>
    <row r="572" spans="1:11" x14ac:dyDescent="0.3">
      <c r="A572" t="s">
        <v>5378</v>
      </c>
      <c r="B572" t="s">
        <v>2028</v>
      </c>
      <c r="C572" t="s">
        <v>4987</v>
      </c>
      <c r="D572" t="s">
        <v>78</v>
      </c>
      <c r="E572" s="3">
        <v>45430</v>
      </c>
      <c r="F572">
        <v>8</v>
      </c>
      <c r="G572">
        <v>8.1999999999999993</v>
      </c>
      <c r="H572">
        <v>921</v>
      </c>
      <c r="I572">
        <f>Table2[[#This Row],[Sales_Achieved]]*Table2[[#This Row],[Audit_Score]]</f>
        <v>2763</v>
      </c>
      <c r="J572">
        <v>3</v>
      </c>
    </row>
    <row r="573" spans="1:11" x14ac:dyDescent="0.3">
      <c r="A573" t="s">
        <v>5379</v>
      </c>
      <c r="B573" t="s">
        <v>421</v>
      </c>
      <c r="C573" t="s">
        <v>5003</v>
      </c>
      <c r="D573" t="s">
        <v>45</v>
      </c>
      <c r="E573" s="3">
        <v>45819</v>
      </c>
      <c r="F573">
        <v>6</v>
      </c>
      <c r="G573">
        <v>8</v>
      </c>
      <c r="H573">
        <v>5894</v>
      </c>
      <c r="I573">
        <f>Table2[[#This Row],[Sales_Achieved]]*Table2[[#This Row],[Audit_Score]]</f>
        <v>19450.2</v>
      </c>
      <c r="J573">
        <v>3.3</v>
      </c>
    </row>
    <row r="574" spans="1:11" x14ac:dyDescent="0.3">
      <c r="A574" t="s">
        <v>5380</v>
      </c>
      <c r="B574" t="s">
        <v>63</v>
      </c>
      <c r="C574" t="s">
        <v>4794</v>
      </c>
      <c r="D574" t="s">
        <v>78</v>
      </c>
      <c r="E574" s="3">
        <v>45684</v>
      </c>
      <c r="F574">
        <v>3</v>
      </c>
      <c r="G574">
        <v>7.6</v>
      </c>
      <c r="H574">
        <v>888</v>
      </c>
      <c r="I574">
        <f>Table2[[#This Row],[Sales_Achieved]]*Table2[[#This Row],[Audit_Score]]</f>
        <v>4173.6000000000004</v>
      </c>
      <c r="J574">
        <v>4.7</v>
      </c>
    </row>
    <row r="575" spans="1:11" x14ac:dyDescent="0.3">
      <c r="A575" t="s">
        <v>5381</v>
      </c>
      <c r="B575" t="s">
        <v>319</v>
      </c>
      <c r="C575" t="s">
        <v>5382</v>
      </c>
      <c r="D575" t="s">
        <v>36</v>
      </c>
      <c r="E575" s="3">
        <v>45802</v>
      </c>
      <c r="F575">
        <v>5</v>
      </c>
      <c r="G575">
        <v>4</v>
      </c>
      <c r="H575">
        <v>4029</v>
      </c>
      <c r="I575">
        <f>Table2[[#This Row],[Sales_Achieved]]*Table2[[#This Row],[Audit_Score]]</f>
        <v>14504.4</v>
      </c>
      <c r="J575">
        <v>3.6</v>
      </c>
    </row>
    <row r="576" spans="1:11" x14ac:dyDescent="0.3">
      <c r="A576" t="s">
        <v>5383</v>
      </c>
      <c r="B576" t="s">
        <v>2084</v>
      </c>
      <c r="C576" t="s">
        <v>4915</v>
      </c>
      <c r="D576" t="s">
        <v>58</v>
      </c>
      <c r="E576" s="3">
        <v>45342</v>
      </c>
      <c r="F576">
        <v>4</v>
      </c>
      <c r="G576">
        <v>4.0999999999999996</v>
      </c>
      <c r="H576">
        <v>6170</v>
      </c>
      <c r="I576">
        <f>Table2[[#This Row],[Sales_Achieved]]*Table2[[#This Row],[Audit_Score]]</f>
        <v>14808</v>
      </c>
      <c r="J576">
        <v>2.4</v>
      </c>
    </row>
    <row r="577" spans="1:11" x14ac:dyDescent="0.3">
      <c r="A577" t="s">
        <v>5384</v>
      </c>
      <c r="B577" t="s">
        <v>576</v>
      </c>
      <c r="C577" t="s">
        <v>5271</v>
      </c>
      <c r="D577" t="s">
        <v>36</v>
      </c>
      <c r="E577" s="3">
        <v>45515</v>
      </c>
      <c r="F577">
        <v>5</v>
      </c>
      <c r="G577">
        <v>3.9</v>
      </c>
      <c r="H577">
        <v>8313</v>
      </c>
      <c r="I577">
        <f>Table2[[#This Row],[Sales_Achieved]]*Table2[[#This Row],[Audit_Score]]</f>
        <v>22445.100000000002</v>
      </c>
      <c r="J577">
        <v>2.7</v>
      </c>
      <c r="K577" t="s">
        <v>4561</v>
      </c>
    </row>
    <row r="578" spans="1:11" x14ac:dyDescent="0.3">
      <c r="A578" t="s">
        <v>5385</v>
      </c>
      <c r="B578" t="s">
        <v>1066</v>
      </c>
      <c r="C578" t="s">
        <v>4745</v>
      </c>
      <c r="D578" t="s">
        <v>36</v>
      </c>
      <c r="E578" s="3">
        <v>45919</v>
      </c>
      <c r="F578">
        <v>4</v>
      </c>
      <c r="G578">
        <v>7.4</v>
      </c>
      <c r="H578">
        <v>5275</v>
      </c>
      <c r="I578">
        <f>Table2[[#This Row],[Sales_Achieved]]*Table2[[#This Row],[Audit_Score]]</f>
        <v>25847.500000000004</v>
      </c>
      <c r="J578">
        <v>4.9000000000000004</v>
      </c>
    </row>
    <row r="579" spans="1:11" x14ac:dyDescent="0.3">
      <c r="A579" t="s">
        <v>5386</v>
      </c>
      <c r="B579" t="s">
        <v>2036</v>
      </c>
      <c r="C579" t="s">
        <v>4732</v>
      </c>
      <c r="D579" t="s">
        <v>45</v>
      </c>
      <c r="E579" s="3">
        <v>45957</v>
      </c>
      <c r="F579">
        <v>7</v>
      </c>
      <c r="G579">
        <v>5.6</v>
      </c>
      <c r="H579">
        <v>8286</v>
      </c>
      <c r="I579">
        <f>Table2[[#This Row],[Sales_Achieved]]*Table2[[#This Row],[Audit_Score]]</f>
        <v>22372.2</v>
      </c>
      <c r="J579">
        <v>2.7</v>
      </c>
      <c r="K579" t="s">
        <v>4561</v>
      </c>
    </row>
    <row r="580" spans="1:11" x14ac:dyDescent="0.3">
      <c r="A580" t="s">
        <v>5387</v>
      </c>
      <c r="B580" t="s">
        <v>1099</v>
      </c>
      <c r="C580" t="s">
        <v>5388</v>
      </c>
      <c r="D580" t="s">
        <v>45</v>
      </c>
      <c r="E580" s="3">
        <v>45814</v>
      </c>
      <c r="F580">
        <v>4</v>
      </c>
      <c r="G580">
        <v>8.4</v>
      </c>
      <c r="H580">
        <v>2677</v>
      </c>
      <c r="I580">
        <f>Table2[[#This Row],[Sales_Achieved]]*Table2[[#This Row],[Audit_Score]]</f>
        <v>5621.7</v>
      </c>
      <c r="J580">
        <v>2.1</v>
      </c>
    </row>
    <row r="581" spans="1:11" x14ac:dyDescent="0.3">
      <c r="A581" t="s">
        <v>5389</v>
      </c>
      <c r="B581" t="s">
        <v>563</v>
      </c>
      <c r="C581" t="s">
        <v>4648</v>
      </c>
      <c r="D581" t="s">
        <v>45</v>
      </c>
      <c r="E581" s="3">
        <v>45936</v>
      </c>
      <c r="F581">
        <v>4</v>
      </c>
      <c r="G581">
        <v>8</v>
      </c>
      <c r="H581">
        <v>416</v>
      </c>
      <c r="I581">
        <f>Table2[[#This Row],[Sales_Achieved]]*Table2[[#This Row],[Audit_Score]]</f>
        <v>457.6</v>
      </c>
      <c r="J581">
        <v>1.1000000000000001</v>
      </c>
    </row>
    <row r="582" spans="1:11" x14ac:dyDescent="0.3">
      <c r="A582" t="s">
        <v>5390</v>
      </c>
      <c r="B582" t="s">
        <v>2155</v>
      </c>
      <c r="C582" t="s">
        <v>4692</v>
      </c>
      <c r="D582" t="s">
        <v>58</v>
      </c>
      <c r="E582" s="3">
        <v>45344</v>
      </c>
      <c r="F582">
        <v>2</v>
      </c>
      <c r="G582">
        <v>7.9</v>
      </c>
      <c r="H582">
        <v>6853</v>
      </c>
      <c r="I582">
        <f>Table2[[#This Row],[Sales_Achieved]]*Table2[[#This Row],[Audit_Score]]</f>
        <v>20559</v>
      </c>
      <c r="J582">
        <v>3</v>
      </c>
    </row>
    <row r="583" spans="1:11" x14ac:dyDescent="0.3">
      <c r="A583" t="s">
        <v>5391</v>
      </c>
      <c r="B583" t="s">
        <v>2223</v>
      </c>
      <c r="C583" t="s">
        <v>5192</v>
      </c>
      <c r="D583" t="s">
        <v>45</v>
      </c>
      <c r="E583" s="3">
        <v>45487</v>
      </c>
      <c r="F583">
        <v>6</v>
      </c>
      <c r="G583">
        <v>6.8</v>
      </c>
      <c r="H583">
        <v>8094</v>
      </c>
      <c r="I583">
        <f>Table2[[#This Row],[Sales_Achieved]]*Table2[[#This Row],[Audit_Score]]</f>
        <v>22663.199999999997</v>
      </c>
      <c r="J583">
        <v>2.8</v>
      </c>
    </row>
    <row r="584" spans="1:11" x14ac:dyDescent="0.3">
      <c r="A584" t="s">
        <v>5392</v>
      </c>
      <c r="B584" t="s">
        <v>1335</v>
      </c>
      <c r="C584" t="s">
        <v>5151</v>
      </c>
      <c r="D584" t="s">
        <v>58</v>
      </c>
      <c r="E584" s="3">
        <v>45754</v>
      </c>
      <c r="F584">
        <v>5</v>
      </c>
      <c r="G584">
        <v>7.4</v>
      </c>
      <c r="H584">
        <v>8675</v>
      </c>
      <c r="I584">
        <f>Table2[[#This Row],[Sales_Achieved]]*Table2[[#This Row],[Audit_Score]]</f>
        <v>33832.5</v>
      </c>
      <c r="J584">
        <v>3.9</v>
      </c>
    </row>
    <row r="585" spans="1:11" x14ac:dyDescent="0.3">
      <c r="A585" t="s">
        <v>5393</v>
      </c>
      <c r="B585" t="s">
        <v>136</v>
      </c>
      <c r="C585" t="s">
        <v>4571</v>
      </c>
      <c r="D585" t="s">
        <v>78</v>
      </c>
      <c r="E585" s="3">
        <v>45324</v>
      </c>
      <c r="F585">
        <v>5</v>
      </c>
      <c r="G585">
        <v>7.4</v>
      </c>
      <c r="H585">
        <v>4564</v>
      </c>
      <c r="I585">
        <f>Table2[[#This Row],[Sales_Achieved]]*Table2[[#This Row],[Audit_Score]]</f>
        <v>14604.800000000001</v>
      </c>
      <c r="J585">
        <v>3.2</v>
      </c>
    </row>
    <row r="586" spans="1:11" x14ac:dyDescent="0.3">
      <c r="A586" t="s">
        <v>5394</v>
      </c>
      <c r="B586" t="s">
        <v>1556</v>
      </c>
      <c r="C586" t="s">
        <v>4878</v>
      </c>
      <c r="D586" t="s">
        <v>36</v>
      </c>
      <c r="E586" s="3">
        <v>45756</v>
      </c>
      <c r="F586">
        <v>4</v>
      </c>
      <c r="G586">
        <v>6.1</v>
      </c>
      <c r="H586">
        <v>4916</v>
      </c>
      <c r="I586">
        <f>Table2[[#This Row],[Sales_Achieved]]*Table2[[#This Row],[Audit_Score]]</f>
        <v>19664</v>
      </c>
      <c r="J586">
        <v>4</v>
      </c>
    </row>
    <row r="587" spans="1:11" x14ac:dyDescent="0.3">
      <c r="A587" t="s">
        <v>5395</v>
      </c>
      <c r="B587" t="s">
        <v>3574</v>
      </c>
      <c r="C587" t="s">
        <v>5255</v>
      </c>
      <c r="D587" t="s">
        <v>78</v>
      </c>
      <c r="E587" s="3">
        <v>45625</v>
      </c>
      <c r="F587">
        <v>10</v>
      </c>
      <c r="G587">
        <v>7.2</v>
      </c>
      <c r="H587">
        <v>1357</v>
      </c>
      <c r="I587">
        <f>Table2[[#This Row],[Sales_Achieved]]*Table2[[#This Row],[Audit_Score]]</f>
        <v>6785</v>
      </c>
      <c r="J587">
        <v>5</v>
      </c>
    </row>
    <row r="588" spans="1:11" x14ac:dyDescent="0.3">
      <c r="A588" t="s">
        <v>5396</v>
      </c>
      <c r="B588" t="s">
        <v>651</v>
      </c>
      <c r="C588" t="s">
        <v>4810</v>
      </c>
      <c r="D588" t="s">
        <v>78</v>
      </c>
      <c r="E588" s="3">
        <v>45308</v>
      </c>
      <c r="F588">
        <v>6</v>
      </c>
      <c r="G588">
        <v>7.9</v>
      </c>
      <c r="H588">
        <v>371</v>
      </c>
      <c r="I588">
        <f>Table2[[#This Row],[Sales_Achieved]]*Table2[[#This Row],[Audit_Score]]</f>
        <v>1335.6000000000001</v>
      </c>
      <c r="J588">
        <v>3.6</v>
      </c>
    </row>
    <row r="589" spans="1:11" x14ac:dyDescent="0.3">
      <c r="A589" t="s">
        <v>5397</v>
      </c>
      <c r="B589" t="s">
        <v>371</v>
      </c>
      <c r="C589" t="s">
        <v>4992</v>
      </c>
      <c r="D589" t="s">
        <v>45</v>
      </c>
      <c r="E589" s="3">
        <v>45700</v>
      </c>
      <c r="F589">
        <v>3</v>
      </c>
      <c r="G589">
        <v>4.5999999999999996</v>
      </c>
      <c r="H589">
        <v>1384</v>
      </c>
      <c r="I589">
        <f>Table2[[#This Row],[Sales_Achieved]]*Table2[[#This Row],[Audit_Score]]</f>
        <v>2768</v>
      </c>
      <c r="J589">
        <v>2</v>
      </c>
    </row>
    <row r="590" spans="1:11" x14ac:dyDescent="0.3">
      <c r="A590" t="s">
        <v>5398</v>
      </c>
      <c r="B590" t="s">
        <v>152</v>
      </c>
      <c r="C590" t="s">
        <v>4773</v>
      </c>
      <c r="D590" t="s">
        <v>78</v>
      </c>
      <c r="E590" s="3">
        <v>45697</v>
      </c>
      <c r="F590">
        <v>3</v>
      </c>
      <c r="G590">
        <v>8.1</v>
      </c>
      <c r="H590">
        <v>1740</v>
      </c>
      <c r="I590">
        <f>Table2[[#This Row],[Sales_Achieved]]*Table2[[#This Row],[Audit_Score]]</f>
        <v>2262</v>
      </c>
      <c r="J590">
        <v>1.3</v>
      </c>
    </row>
    <row r="591" spans="1:11" x14ac:dyDescent="0.3">
      <c r="A591" t="s">
        <v>5399</v>
      </c>
      <c r="B591" t="s">
        <v>2028</v>
      </c>
      <c r="C591" t="s">
        <v>4987</v>
      </c>
      <c r="D591" t="s">
        <v>58</v>
      </c>
      <c r="E591" s="3">
        <v>45989</v>
      </c>
      <c r="F591">
        <v>4</v>
      </c>
      <c r="G591">
        <v>5.8</v>
      </c>
      <c r="H591">
        <v>5757</v>
      </c>
      <c r="I591">
        <f>Table2[[#This Row],[Sales_Achieved]]*Table2[[#This Row],[Audit_Score]]</f>
        <v>12089.7</v>
      </c>
      <c r="J591">
        <v>2.1</v>
      </c>
    </row>
    <row r="592" spans="1:11" x14ac:dyDescent="0.3">
      <c r="A592" t="s">
        <v>5400</v>
      </c>
      <c r="B592" t="s">
        <v>608</v>
      </c>
      <c r="C592" t="s">
        <v>4961</v>
      </c>
      <c r="D592" t="s">
        <v>36</v>
      </c>
      <c r="E592" s="3">
        <v>45712</v>
      </c>
      <c r="F592">
        <v>2</v>
      </c>
      <c r="G592">
        <v>8.4</v>
      </c>
      <c r="H592">
        <v>3082</v>
      </c>
      <c r="I592">
        <f>Table2[[#This Row],[Sales_Achieved]]*Table2[[#This Row],[Audit_Score]]</f>
        <v>6472.2000000000007</v>
      </c>
      <c r="J592">
        <v>2.1</v>
      </c>
    </row>
    <row r="593" spans="1:11" x14ac:dyDescent="0.3">
      <c r="A593" t="s">
        <v>5401</v>
      </c>
      <c r="B593" t="s">
        <v>1150</v>
      </c>
      <c r="C593" t="s">
        <v>5103</v>
      </c>
      <c r="D593" t="s">
        <v>36</v>
      </c>
      <c r="E593" s="3">
        <v>45380</v>
      </c>
      <c r="F593">
        <v>3</v>
      </c>
      <c r="G593">
        <v>6.1</v>
      </c>
      <c r="H593">
        <v>2243</v>
      </c>
      <c r="I593">
        <f>Table2[[#This Row],[Sales_Achieved]]*Table2[[#This Row],[Audit_Score]]</f>
        <v>9420.6</v>
      </c>
      <c r="J593">
        <v>4.2</v>
      </c>
    </row>
    <row r="594" spans="1:11" x14ac:dyDescent="0.3">
      <c r="A594" t="s">
        <v>5402</v>
      </c>
      <c r="B594" t="s">
        <v>945</v>
      </c>
      <c r="C594" t="s">
        <v>4907</v>
      </c>
      <c r="D594" t="s">
        <v>45</v>
      </c>
      <c r="E594" s="3">
        <v>45386</v>
      </c>
      <c r="F594">
        <v>5</v>
      </c>
      <c r="G594">
        <v>5.5</v>
      </c>
      <c r="H594">
        <v>9294</v>
      </c>
      <c r="I594">
        <f>Table2[[#This Row],[Sales_Achieved]]*Table2[[#This Row],[Audit_Score]]</f>
        <v>23235</v>
      </c>
      <c r="J594">
        <v>2.5</v>
      </c>
    </row>
    <row r="595" spans="1:11" x14ac:dyDescent="0.3">
      <c r="A595" t="s">
        <v>5403</v>
      </c>
      <c r="B595" t="s">
        <v>2286</v>
      </c>
      <c r="C595" t="s">
        <v>4825</v>
      </c>
      <c r="D595" t="s">
        <v>19</v>
      </c>
      <c r="E595" s="3">
        <v>45447</v>
      </c>
      <c r="F595">
        <v>11</v>
      </c>
      <c r="G595">
        <v>6.6</v>
      </c>
      <c r="H595">
        <v>1575</v>
      </c>
      <c r="I595">
        <f>Table2[[#This Row],[Sales_Achieved]]*Table2[[#This Row],[Audit_Score]]</f>
        <v>4252.5</v>
      </c>
      <c r="J595">
        <v>2.7</v>
      </c>
      <c r="K595" t="s">
        <v>4561</v>
      </c>
    </row>
    <row r="596" spans="1:11" x14ac:dyDescent="0.3">
      <c r="A596" t="s">
        <v>5404</v>
      </c>
      <c r="B596" t="s">
        <v>862</v>
      </c>
      <c r="C596" t="s">
        <v>5268</v>
      </c>
      <c r="D596" t="s">
        <v>36</v>
      </c>
      <c r="E596" s="3">
        <v>45659</v>
      </c>
      <c r="F596">
        <v>2</v>
      </c>
      <c r="G596">
        <v>8.6</v>
      </c>
      <c r="H596">
        <v>2949</v>
      </c>
      <c r="I596">
        <f>Table2[[#This Row],[Sales_Achieved]]*Table2[[#This Row],[Audit_Score]]</f>
        <v>10321.5</v>
      </c>
      <c r="J596">
        <v>3.5</v>
      </c>
    </row>
    <row r="597" spans="1:11" x14ac:dyDescent="0.3">
      <c r="A597" t="s">
        <v>5405</v>
      </c>
      <c r="B597" t="s">
        <v>152</v>
      </c>
      <c r="C597" t="s">
        <v>4773</v>
      </c>
      <c r="D597" t="s">
        <v>19</v>
      </c>
      <c r="E597" s="3">
        <v>45543</v>
      </c>
      <c r="F597">
        <v>4</v>
      </c>
      <c r="G597">
        <v>7.6</v>
      </c>
      <c r="H597">
        <v>423</v>
      </c>
      <c r="I597">
        <f>Table2[[#This Row],[Sales_Achieved]]*Table2[[#This Row],[Audit_Score]]</f>
        <v>1480.5</v>
      </c>
      <c r="J597">
        <v>3.5</v>
      </c>
    </row>
    <row r="598" spans="1:11" x14ac:dyDescent="0.3">
      <c r="A598" t="s">
        <v>5406</v>
      </c>
      <c r="B598" t="s">
        <v>708</v>
      </c>
      <c r="C598" t="s">
        <v>5033</v>
      </c>
      <c r="D598" t="s">
        <v>36</v>
      </c>
      <c r="E598" s="3">
        <v>45315</v>
      </c>
      <c r="F598">
        <v>10</v>
      </c>
      <c r="G598">
        <v>5.0999999999999996</v>
      </c>
      <c r="H598">
        <v>5854</v>
      </c>
      <c r="I598">
        <f>Table2[[#This Row],[Sales_Achieved]]*Table2[[#This Row],[Audit_Score]]</f>
        <v>14635</v>
      </c>
      <c r="J598">
        <v>2.5</v>
      </c>
    </row>
    <row r="599" spans="1:11" x14ac:dyDescent="0.3">
      <c r="A599" t="s">
        <v>5407</v>
      </c>
      <c r="B599" t="s">
        <v>1046</v>
      </c>
      <c r="C599" t="s">
        <v>4957</v>
      </c>
      <c r="D599" t="s">
        <v>78</v>
      </c>
      <c r="E599" s="3">
        <v>45654</v>
      </c>
      <c r="F599">
        <v>3</v>
      </c>
      <c r="G599">
        <v>7</v>
      </c>
      <c r="H599">
        <v>7345</v>
      </c>
      <c r="I599">
        <f>Table2[[#This Row],[Sales_Achieved]]*Table2[[#This Row],[Audit_Score]]</f>
        <v>16159.000000000002</v>
      </c>
      <c r="J599">
        <v>2.2000000000000002</v>
      </c>
    </row>
    <row r="600" spans="1:11" x14ac:dyDescent="0.3">
      <c r="A600" t="s">
        <v>5408</v>
      </c>
      <c r="B600" t="s">
        <v>1046</v>
      </c>
      <c r="C600" t="s">
        <v>4957</v>
      </c>
      <c r="D600" t="s">
        <v>45</v>
      </c>
      <c r="E600" s="3">
        <v>45598</v>
      </c>
      <c r="F600">
        <v>6</v>
      </c>
      <c r="G600">
        <v>7.8</v>
      </c>
      <c r="H600">
        <v>5355</v>
      </c>
      <c r="I600">
        <f>Table2[[#This Row],[Sales_Achieved]]*Table2[[#This Row],[Audit_Score]]</f>
        <v>8568</v>
      </c>
      <c r="J600">
        <v>1.6</v>
      </c>
    </row>
    <row r="601" spans="1:11" x14ac:dyDescent="0.3">
      <c r="A601" t="s">
        <v>5409</v>
      </c>
      <c r="B601" t="s">
        <v>1534</v>
      </c>
      <c r="C601" t="s">
        <v>4834</v>
      </c>
      <c r="D601" t="s">
        <v>36</v>
      </c>
      <c r="E601" s="3">
        <v>45771</v>
      </c>
      <c r="F601">
        <v>6</v>
      </c>
      <c r="G601">
        <v>5</v>
      </c>
      <c r="H601">
        <v>5238</v>
      </c>
      <c r="I601">
        <f>Table2[[#This Row],[Sales_Achieved]]*Table2[[#This Row],[Audit_Score]]</f>
        <v>5761.8</v>
      </c>
      <c r="J601">
        <v>1.1000000000000001</v>
      </c>
    </row>
    <row r="602" spans="1:11" x14ac:dyDescent="0.3">
      <c r="A602" t="s">
        <v>5410</v>
      </c>
      <c r="B602" t="s">
        <v>237</v>
      </c>
      <c r="C602" t="s">
        <v>5257</v>
      </c>
      <c r="D602" t="s">
        <v>19</v>
      </c>
      <c r="E602" s="3">
        <v>45534</v>
      </c>
      <c r="F602">
        <v>5</v>
      </c>
      <c r="G602">
        <v>6.4</v>
      </c>
      <c r="H602">
        <v>1779</v>
      </c>
      <c r="I602">
        <f>Table2[[#This Row],[Sales_Achieved]]*Table2[[#This Row],[Audit_Score]]</f>
        <v>3735.9</v>
      </c>
      <c r="J602">
        <v>2.1</v>
      </c>
    </row>
    <row r="603" spans="1:11" x14ac:dyDescent="0.3">
      <c r="A603" t="s">
        <v>5411</v>
      </c>
      <c r="B603" t="s">
        <v>642</v>
      </c>
      <c r="C603" t="s">
        <v>4599</v>
      </c>
      <c r="D603" t="s">
        <v>78</v>
      </c>
      <c r="E603" s="3">
        <v>45576</v>
      </c>
      <c r="F603">
        <v>2</v>
      </c>
      <c r="G603">
        <v>7.2</v>
      </c>
      <c r="H603">
        <v>9154</v>
      </c>
      <c r="I603">
        <f>Table2[[#This Row],[Sales_Achieved]]*Table2[[#This Row],[Audit_Score]]</f>
        <v>37531.399999999994</v>
      </c>
      <c r="J603">
        <v>4.0999999999999996</v>
      </c>
    </row>
    <row r="604" spans="1:11" x14ac:dyDescent="0.3">
      <c r="A604" t="s">
        <v>5412</v>
      </c>
      <c r="B604" t="s">
        <v>459</v>
      </c>
      <c r="C604" t="s">
        <v>4911</v>
      </c>
      <c r="D604" t="s">
        <v>78</v>
      </c>
      <c r="E604" s="3">
        <v>45344</v>
      </c>
      <c r="F604">
        <v>3</v>
      </c>
      <c r="G604">
        <v>8.1999999999999993</v>
      </c>
      <c r="H604">
        <v>2168</v>
      </c>
      <c r="I604">
        <f>Table2[[#This Row],[Sales_Achieved]]*Table2[[#This Row],[Audit_Score]]</f>
        <v>5636.8</v>
      </c>
      <c r="J604">
        <v>2.6</v>
      </c>
    </row>
    <row r="605" spans="1:11" x14ac:dyDescent="0.3">
      <c r="A605" t="s">
        <v>5413</v>
      </c>
      <c r="B605" t="s">
        <v>169</v>
      </c>
      <c r="C605" t="s">
        <v>5194</v>
      </c>
      <c r="D605" t="s">
        <v>58</v>
      </c>
      <c r="E605" s="3">
        <v>45320</v>
      </c>
      <c r="F605">
        <v>4</v>
      </c>
      <c r="G605">
        <v>7.5</v>
      </c>
      <c r="H605">
        <v>4419</v>
      </c>
      <c r="I605">
        <f>Table2[[#This Row],[Sales_Achieved]]*Table2[[#This Row],[Audit_Score]]</f>
        <v>16350.300000000001</v>
      </c>
      <c r="J605">
        <v>3.7</v>
      </c>
    </row>
    <row r="606" spans="1:11" x14ac:dyDescent="0.3">
      <c r="A606" t="s">
        <v>5414</v>
      </c>
      <c r="B606" t="s">
        <v>1576</v>
      </c>
      <c r="C606" t="s">
        <v>4769</v>
      </c>
      <c r="D606" t="s">
        <v>45</v>
      </c>
      <c r="E606" s="3">
        <v>45366</v>
      </c>
      <c r="F606">
        <v>2</v>
      </c>
      <c r="G606">
        <v>7.2</v>
      </c>
      <c r="H606">
        <v>9364</v>
      </c>
      <c r="I606">
        <f>Table2[[#This Row],[Sales_Achieved]]*Table2[[#This Row],[Audit_Score]]</f>
        <v>40265.199999999997</v>
      </c>
      <c r="J606">
        <v>4.3</v>
      </c>
    </row>
    <row r="607" spans="1:11" x14ac:dyDescent="0.3">
      <c r="A607" t="s">
        <v>5415</v>
      </c>
      <c r="B607" t="s">
        <v>632</v>
      </c>
      <c r="C607" t="s">
        <v>4583</v>
      </c>
      <c r="D607" t="s">
        <v>78</v>
      </c>
      <c r="E607" s="3">
        <v>45343</v>
      </c>
      <c r="F607">
        <v>7</v>
      </c>
      <c r="G607">
        <v>6.9</v>
      </c>
      <c r="H607">
        <v>10126</v>
      </c>
      <c r="I607">
        <f>Table2[[#This Row],[Sales_Achieved]]*Table2[[#This Row],[Audit_Score]]</f>
        <v>10126</v>
      </c>
      <c r="J607">
        <v>1</v>
      </c>
      <c r="K607" t="s">
        <v>4561</v>
      </c>
    </row>
    <row r="608" spans="1:11" x14ac:dyDescent="0.3">
      <c r="A608" t="s">
        <v>5416</v>
      </c>
      <c r="B608" t="s">
        <v>2829</v>
      </c>
      <c r="C608" t="s">
        <v>4777</v>
      </c>
      <c r="D608" t="s">
        <v>58</v>
      </c>
      <c r="E608" s="3">
        <v>45485</v>
      </c>
      <c r="F608">
        <v>3</v>
      </c>
      <c r="G608">
        <v>8.9</v>
      </c>
      <c r="H608">
        <v>6420</v>
      </c>
      <c r="I608">
        <f>Table2[[#This Row],[Sales_Achieved]]*Table2[[#This Row],[Audit_Score]]</f>
        <v>7062.0000000000009</v>
      </c>
      <c r="J608">
        <v>1.1000000000000001</v>
      </c>
    </row>
    <row r="609" spans="1:11" x14ac:dyDescent="0.3">
      <c r="A609" t="s">
        <v>5417</v>
      </c>
      <c r="B609" t="s">
        <v>3403</v>
      </c>
      <c r="C609" t="s">
        <v>5234</v>
      </c>
      <c r="D609" t="s">
        <v>58</v>
      </c>
      <c r="E609" s="3">
        <v>45828</v>
      </c>
      <c r="F609">
        <v>3</v>
      </c>
      <c r="G609">
        <v>6.3</v>
      </c>
      <c r="H609">
        <v>153</v>
      </c>
      <c r="I609">
        <f>Table2[[#This Row],[Sales_Achieved]]*Table2[[#This Row],[Audit_Score]]</f>
        <v>581.4</v>
      </c>
      <c r="J609">
        <v>3.8</v>
      </c>
    </row>
    <row r="610" spans="1:11" x14ac:dyDescent="0.3">
      <c r="A610" t="s">
        <v>5418</v>
      </c>
      <c r="B610" t="s">
        <v>402</v>
      </c>
      <c r="C610" t="s">
        <v>5419</v>
      </c>
      <c r="D610" t="s">
        <v>36</v>
      </c>
      <c r="E610" s="3">
        <v>45670</v>
      </c>
      <c r="F610">
        <v>5</v>
      </c>
      <c r="G610">
        <v>5.5</v>
      </c>
      <c r="H610">
        <v>2330</v>
      </c>
      <c r="I610">
        <f>Table2[[#This Row],[Sales_Achieved]]*Table2[[#This Row],[Audit_Score]]</f>
        <v>8621</v>
      </c>
      <c r="J610">
        <v>3.7</v>
      </c>
    </row>
    <row r="611" spans="1:11" x14ac:dyDescent="0.3">
      <c r="A611" t="s">
        <v>5420</v>
      </c>
      <c r="B611" t="s">
        <v>421</v>
      </c>
      <c r="C611" t="s">
        <v>5003</v>
      </c>
      <c r="D611" t="s">
        <v>45</v>
      </c>
      <c r="E611" s="3">
        <v>45872</v>
      </c>
      <c r="F611">
        <v>3</v>
      </c>
      <c r="G611">
        <v>4.5999999999999996</v>
      </c>
      <c r="H611">
        <v>3727</v>
      </c>
      <c r="I611">
        <f>Table2[[#This Row],[Sales_Achieved]]*Table2[[#This Row],[Audit_Score]]</f>
        <v>3727</v>
      </c>
      <c r="J611">
        <v>1</v>
      </c>
    </row>
    <row r="612" spans="1:11" x14ac:dyDescent="0.3">
      <c r="A612" t="s">
        <v>5421</v>
      </c>
      <c r="B612" t="s">
        <v>857</v>
      </c>
      <c r="C612" t="s">
        <v>5023</v>
      </c>
      <c r="D612" t="s">
        <v>78</v>
      </c>
      <c r="E612" s="3">
        <v>45365</v>
      </c>
      <c r="F612">
        <v>5</v>
      </c>
      <c r="G612">
        <v>6.4</v>
      </c>
      <c r="H612">
        <v>834</v>
      </c>
      <c r="I612">
        <f>Table2[[#This Row],[Sales_Achieved]]*Table2[[#This Row],[Audit_Score]]</f>
        <v>1668</v>
      </c>
      <c r="J612">
        <v>2</v>
      </c>
    </row>
    <row r="613" spans="1:11" x14ac:dyDescent="0.3">
      <c r="A613" t="s">
        <v>5422</v>
      </c>
      <c r="B613" t="s">
        <v>753</v>
      </c>
      <c r="C613" t="s">
        <v>4728</v>
      </c>
      <c r="D613" t="s">
        <v>19</v>
      </c>
      <c r="E613" s="3">
        <v>45376</v>
      </c>
      <c r="F613">
        <v>7</v>
      </c>
      <c r="G613">
        <v>8.1</v>
      </c>
      <c r="H613">
        <v>7535</v>
      </c>
      <c r="I613">
        <f>Table2[[#This Row],[Sales_Achieved]]*Table2[[#This Row],[Audit_Score]]</f>
        <v>23358.5</v>
      </c>
      <c r="J613">
        <v>3.1</v>
      </c>
    </row>
    <row r="614" spans="1:11" x14ac:dyDescent="0.3">
      <c r="A614" t="s">
        <v>5423</v>
      </c>
      <c r="B614" t="s">
        <v>1406</v>
      </c>
      <c r="C614" t="s">
        <v>5006</v>
      </c>
      <c r="D614" t="s">
        <v>19</v>
      </c>
      <c r="E614" s="3">
        <v>45795</v>
      </c>
      <c r="F614">
        <v>9</v>
      </c>
      <c r="G614">
        <v>10.1</v>
      </c>
      <c r="H614">
        <v>6577</v>
      </c>
      <c r="I614">
        <f>Table2[[#This Row],[Sales_Achieved]]*Table2[[#This Row],[Audit_Score]]</f>
        <v>26308</v>
      </c>
      <c r="J614">
        <v>4</v>
      </c>
    </row>
    <row r="615" spans="1:11" x14ac:dyDescent="0.3">
      <c r="A615" t="s">
        <v>5424</v>
      </c>
      <c r="B615" t="s">
        <v>894</v>
      </c>
      <c r="C615" t="s">
        <v>5312</v>
      </c>
      <c r="D615" t="s">
        <v>19</v>
      </c>
      <c r="E615" s="3">
        <v>45376</v>
      </c>
      <c r="F615">
        <v>6</v>
      </c>
      <c r="G615">
        <v>4.4000000000000004</v>
      </c>
      <c r="H615">
        <v>8493</v>
      </c>
      <c r="I615">
        <f>Table2[[#This Row],[Sales_Achieved]]*Table2[[#This Row],[Audit_Score]]</f>
        <v>41615.700000000004</v>
      </c>
      <c r="J615">
        <v>4.9000000000000004</v>
      </c>
    </row>
    <row r="616" spans="1:11" x14ac:dyDescent="0.3">
      <c r="A616" t="s">
        <v>5425</v>
      </c>
      <c r="B616" t="s">
        <v>1242</v>
      </c>
      <c r="C616" t="s">
        <v>4784</v>
      </c>
      <c r="D616" t="s">
        <v>36</v>
      </c>
      <c r="E616" s="3">
        <v>45942</v>
      </c>
      <c r="F616">
        <v>7</v>
      </c>
      <c r="G616">
        <v>8.3000000000000007</v>
      </c>
      <c r="H616">
        <v>4792</v>
      </c>
      <c r="I616">
        <f>Table2[[#This Row],[Sales_Achieved]]*Table2[[#This Row],[Audit_Score]]</f>
        <v>9584</v>
      </c>
      <c r="J616">
        <v>2</v>
      </c>
    </row>
    <row r="617" spans="1:11" x14ac:dyDescent="0.3">
      <c r="A617" t="s">
        <v>5426</v>
      </c>
      <c r="B617" t="s">
        <v>3194</v>
      </c>
      <c r="C617" t="s">
        <v>4913</v>
      </c>
      <c r="D617" t="s">
        <v>19</v>
      </c>
      <c r="E617" s="3">
        <v>45695</v>
      </c>
      <c r="F617">
        <v>4</v>
      </c>
      <c r="G617">
        <v>9.1</v>
      </c>
      <c r="H617">
        <v>692</v>
      </c>
      <c r="I617">
        <f>Table2[[#This Row],[Sales_Achieved]]*Table2[[#This Row],[Audit_Score]]</f>
        <v>2560.4</v>
      </c>
      <c r="J617">
        <v>3.7</v>
      </c>
    </row>
    <row r="618" spans="1:11" x14ac:dyDescent="0.3">
      <c r="A618" t="s">
        <v>5427</v>
      </c>
      <c r="B618" t="s">
        <v>1406</v>
      </c>
      <c r="C618" t="s">
        <v>5006</v>
      </c>
      <c r="D618" t="s">
        <v>36</v>
      </c>
      <c r="E618" s="3">
        <v>45691</v>
      </c>
      <c r="F618">
        <v>6</v>
      </c>
      <c r="G618">
        <v>5.7</v>
      </c>
      <c r="H618">
        <v>3933</v>
      </c>
      <c r="I618">
        <f>Table2[[#This Row],[Sales_Achieved]]*Table2[[#This Row],[Audit_Score]]</f>
        <v>16518.600000000002</v>
      </c>
      <c r="J618">
        <v>4.2</v>
      </c>
    </row>
    <row r="619" spans="1:11" x14ac:dyDescent="0.3">
      <c r="A619" t="s">
        <v>5428</v>
      </c>
      <c r="B619" t="s">
        <v>371</v>
      </c>
      <c r="C619" t="s">
        <v>4992</v>
      </c>
      <c r="D619" t="s">
        <v>19</v>
      </c>
      <c r="E619" s="3">
        <v>45399</v>
      </c>
      <c r="F619">
        <v>4</v>
      </c>
      <c r="G619">
        <v>7.7</v>
      </c>
      <c r="H619">
        <v>2150</v>
      </c>
      <c r="I619">
        <f>Table2[[#This Row],[Sales_Achieved]]*Table2[[#This Row],[Audit_Score]]</f>
        <v>7740</v>
      </c>
      <c r="J619">
        <v>3.6</v>
      </c>
    </row>
    <row r="620" spans="1:11" x14ac:dyDescent="0.3">
      <c r="A620" t="s">
        <v>5429</v>
      </c>
      <c r="B620" t="s">
        <v>971</v>
      </c>
      <c r="C620" t="s">
        <v>4585</v>
      </c>
      <c r="D620" t="s">
        <v>78</v>
      </c>
      <c r="E620" s="3">
        <v>45875</v>
      </c>
      <c r="F620">
        <v>4</v>
      </c>
      <c r="G620">
        <v>7.1</v>
      </c>
      <c r="H620">
        <v>2334</v>
      </c>
      <c r="I620">
        <f>Table2[[#This Row],[Sales_Achieved]]*Table2[[#This Row],[Audit_Score]]</f>
        <v>7002</v>
      </c>
      <c r="J620">
        <v>3</v>
      </c>
    </row>
    <row r="621" spans="1:11" x14ac:dyDescent="0.3">
      <c r="A621" t="s">
        <v>5430</v>
      </c>
      <c r="B621" t="s">
        <v>1157</v>
      </c>
      <c r="C621" t="s">
        <v>5431</v>
      </c>
      <c r="D621" t="s">
        <v>36</v>
      </c>
      <c r="E621" s="3">
        <v>45515</v>
      </c>
      <c r="F621">
        <v>3</v>
      </c>
      <c r="G621">
        <v>8.1999999999999993</v>
      </c>
      <c r="H621">
        <v>9676</v>
      </c>
      <c r="I621">
        <f>Table2[[#This Row],[Sales_Achieved]]*Table2[[#This Row],[Audit_Score]]</f>
        <v>44509.599999999999</v>
      </c>
      <c r="J621">
        <v>4.5999999999999996</v>
      </c>
      <c r="K621" t="s">
        <v>4561</v>
      </c>
    </row>
    <row r="622" spans="1:11" x14ac:dyDescent="0.3">
      <c r="A622" t="s">
        <v>5432</v>
      </c>
      <c r="B622" t="s">
        <v>2290</v>
      </c>
      <c r="C622" t="s">
        <v>5061</v>
      </c>
      <c r="D622" t="s">
        <v>58</v>
      </c>
      <c r="E622" s="3">
        <v>45929</v>
      </c>
      <c r="F622">
        <v>8</v>
      </c>
      <c r="G622">
        <v>7.6</v>
      </c>
      <c r="H622">
        <v>387</v>
      </c>
      <c r="I622">
        <f>Table2[[#This Row],[Sales_Achieved]]*Table2[[#This Row],[Audit_Score]]</f>
        <v>541.79999999999995</v>
      </c>
      <c r="J622">
        <v>1.4</v>
      </c>
    </row>
    <row r="623" spans="1:11" x14ac:dyDescent="0.3">
      <c r="A623" t="s">
        <v>5433</v>
      </c>
      <c r="B623" t="s">
        <v>2775</v>
      </c>
      <c r="C623" t="s">
        <v>5434</v>
      </c>
      <c r="D623" t="s">
        <v>45</v>
      </c>
      <c r="E623" s="3">
        <v>45482</v>
      </c>
      <c r="F623">
        <v>5</v>
      </c>
      <c r="G623">
        <v>8</v>
      </c>
      <c r="H623">
        <v>5031</v>
      </c>
      <c r="I623">
        <f>Table2[[#This Row],[Sales_Achieved]]*Table2[[#This Row],[Audit_Score]]</f>
        <v>7546.5</v>
      </c>
      <c r="J623">
        <v>1.5</v>
      </c>
    </row>
    <row r="624" spans="1:11" x14ac:dyDescent="0.3">
      <c r="A624" t="s">
        <v>5435</v>
      </c>
      <c r="B624" t="s">
        <v>2345</v>
      </c>
      <c r="C624" t="s">
        <v>5436</v>
      </c>
      <c r="D624" t="s">
        <v>58</v>
      </c>
      <c r="E624" s="3">
        <v>45627</v>
      </c>
      <c r="F624">
        <v>3</v>
      </c>
      <c r="G624">
        <v>7.6</v>
      </c>
      <c r="H624">
        <v>2331</v>
      </c>
      <c r="I624">
        <f>Table2[[#This Row],[Sales_Achieved]]*Table2[[#This Row],[Audit_Score]]</f>
        <v>6993</v>
      </c>
      <c r="J624">
        <v>3</v>
      </c>
    </row>
    <row r="625" spans="1:11" x14ac:dyDescent="0.3">
      <c r="A625" t="s">
        <v>5437</v>
      </c>
      <c r="B625" t="s">
        <v>2028</v>
      </c>
      <c r="C625" t="s">
        <v>4987</v>
      </c>
      <c r="D625" t="s">
        <v>78</v>
      </c>
      <c r="E625" s="3">
        <v>45773</v>
      </c>
      <c r="F625">
        <v>8</v>
      </c>
      <c r="G625">
        <v>3.7</v>
      </c>
      <c r="H625">
        <v>7010</v>
      </c>
      <c r="I625">
        <f>Table2[[#This Row],[Sales_Achieved]]*Table2[[#This Row],[Audit_Score]]</f>
        <v>34349</v>
      </c>
      <c r="J625">
        <v>4.9000000000000004</v>
      </c>
      <c r="K625" t="s">
        <v>4561</v>
      </c>
    </row>
    <row r="626" spans="1:11" x14ac:dyDescent="0.3">
      <c r="A626" t="s">
        <v>5438</v>
      </c>
      <c r="B626" t="s">
        <v>608</v>
      </c>
      <c r="C626" t="s">
        <v>4961</v>
      </c>
      <c r="D626" t="s">
        <v>58</v>
      </c>
      <c r="E626" s="3">
        <v>45636</v>
      </c>
      <c r="F626">
        <v>10</v>
      </c>
      <c r="G626">
        <v>6.3</v>
      </c>
      <c r="H626">
        <v>11299</v>
      </c>
      <c r="I626">
        <f>Table2[[#This Row],[Sales_Achieved]]*Table2[[#This Row],[Audit_Score]]</f>
        <v>11299</v>
      </c>
      <c r="J626">
        <v>1</v>
      </c>
    </row>
    <row r="627" spans="1:11" x14ac:dyDescent="0.3">
      <c r="A627" t="s">
        <v>5439</v>
      </c>
      <c r="B627" t="s">
        <v>3654</v>
      </c>
      <c r="C627" t="s">
        <v>4575</v>
      </c>
      <c r="D627" t="s">
        <v>36</v>
      </c>
      <c r="E627" s="3">
        <v>45838</v>
      </c>
      <c r="F627">
        <v>9</v>
      </c>
      <c r="G627">
        <v>6.6</v>
      </c>
      <c r="H627">
        <v>3033</v>
      </c>
      <c r="I627">
        <f>Table2[[#This Row],[Sales_Achieved]]*Table2[[#This Row],[Audit_Score]]</f>
        <v>14861.7</v>
      </c>
      <c r="J627">
        <v>4.9000000000000004</v>
      </c>
    </row>
    <row r="628" spans="1:11" x14ac:dyDescent="0.3">
      <c r="A628" t="s">
        <v>5440</v>
      </c>
      <c r="B628" t="s">
        <v>440</v>
      </c>
      <c r="C628" t="s">
        <v>5306</v>
      </c>
      <c r="D628" t="s">
        <v>45</v>
      </c>
      <c r="E628" s="3">
        <v>45606</v>
      </c>
      <c r="F628">
        <v>4</v>
      </c>
      <c r="G628">
        <v>7.9</v>
      </c>
      <c r="H628">
        <v>1328</v>
      </c>
      <c r="I628">
        <f>Table2[[#This Row],[Sales_Achieved]]*Table2[[#This Row],[Audit_Score]]</f>
        <v>1328</v>
      </c>
      <c r="J628">
        <v>1</v>
      </c>
    </row>
    <row r="629" spans="1:11" x14ac:dyDescent="0.3">
      <c r="A629" t="s">
        <v>5441</v>
      </c>
      <c r="B629" t="s">
        <v>2823</v>
      </c>
      <c r="C629" t="s">
        <v>4567</v>
      </c>
      <c r="D629" t="s">
        <v>19</v>
      </c>
      <c r="E629" s="3">
        <v>45971</v>
      </c>
      <c r="F629">
        <v>3</v>
      </c>
      <c r="G629">
        <v>4.5999999999999996</v>
      </c>
      <c r="H629">
        <v>7510</v>
      </c>
      <c r="I629">
        <f>Table2[[#This Row],[Sales_Achieved]]*Table2[[#This Row],[Audit_Score]]</f>
        <v>14269</v>
      </c>
      <c r="J629">
        <v>1.9</v>
      </c>
    </row>
    <row r="630" spans="1:11" x14ac:dyDescent="0.3">
      <c r="A630" t="s">
        <v>5442</v>
      </c>
      <c r="B630" t="s">
        <v>1504</v>
      </c>
      <c r="C630" t="s">
        <v>4955</v>
      </c>
      <c r="D630" t="s">
        <v>78</v>
      </c>
      <c r="E630" s="3">
        <v>45413</v>
      </c>
      <c r="F630">
        <v>6</v>
      </c>
      <c r="G630">
        <v>8.5</v>
      </c>
      <c r="H630">
        <v>5083</v>
      </c>
      <c r="I630">
        <f>Table2[[#This Row],[Sales_Achieved]]*Table2[[#This Row],[Audit_Score]]</f>
        <v>11690.9</v>
      </c>
      <c r="J630">
        <v>2.2999999999999998</v>
      </c>
    </row>
    <row r="631" spans="1:11" x14ac:dyDescent="0.3">
      <c r="A631" t="s">
        <v>5443</v>
      </c>
      <c r="B631" t="s">
        <v>2100</v>
      </c>
      <c r="C631" t="s">
        <v>4626</v>
      </c>
      <c r="D631" t="s">
        <v>19</v>
      </c>
      <c r="E631" s="3">
        <v>45486</v>
      </c>
      <c r="F631">
        <v>5</v>
      </c>
      <c r="G631">
        <v>3.6</v>
      </c>
      <c r="H631">
        <v>3398</v>
      </c>
      <c r="I631">
        <f>Table2[[#This Row],[Sales_Achieved]]*Table2[[#This Row],[Audit_Score]]</f>
        <v>12572.6</v>
      </c>
      <c r="J631">
        <v>3.7</v>
      </c>
    </row>
    <row r="632" spans="1:11" x14ac:dyDescent="0.3">
      <c r="A632" t="s">
        <v>5444</v>
      </c>
      <c r="B632" t="s">
        <v>1414</v>
      </c>
      <c r="C632" t="s">
        <v>5336</v>
      </c>
      <c r="D632" t="s">
        <v>78</v>
      </c>
      <c r="E632" s="3">
        <v>45507</v>
      </c>
      <c r="F632">
        <v>1</v>
      </c>
      <c r="G632">
        <v>8.4</v>
      </c>
      <c r="H632">
        <v>4810</v>
      </c>
      <c r="I632">
        <f>Table2[[#This Row],[Sales_Achieved]]*Table2[[#This Row],[Audit_Score]]</f>
        <v>15873</v>
      </c>
      <c r="J632">
        <v>3.3</v>
      </c>
      <c r="K632" t="s">
        <v>4561</v>
      </c>
    </row>
    <row r="633" spans="1:11" x14ac:dyDescent="0.3">
      <c r="A633" t="s">
        <v>5445</v>
      </c>
      <c r="B633" t="s">
        <v>56</v>
      </c>
      <c r="C633" t="s">
        <v>5042</v>
      </c>
      <c r="D633" t="s">
        <v>36</v>
      </c>
      <c r="E633" s="3">
        <v>45382</v>
      </c>
      <c r="F633">
        <v>7</v>
      </c>
      <c r="G633">
        <v>6.7</v>
      </c>
      <c r="H633">
        <v>3360</v>
      </c>
      <c r="I633">
        <f>Table2[[#This Row],[Sales_Achieved]]*Table2[[#This Row],[Audit_Score]]</f>
        <v>9744</v>
      </c>
      <c r="J633">
        <v>2.9</v>
      </c>
      <c r="K633" t="s">
        <v>4561</v>
      </c>
    </row>
    <row r="634" spans="1:11" x14ac:dyDescent="0.3">
      <c r="A634" t="s">
        <v>5446</v>
      </c>
      <c r="B634" t="s">
        <v>402</v>
      </c>
      <c r="C634" t="s">
        <v>5419</v>
      </c>
      <c r="D634" t="s">
        <v>19</v>
      </c>
      <c r="E634" s="3">
        <v>45396</v>
      </c>
      <c r="F634">
        <v>5</v>
      </c>
      <c r="G634">
        <v>6.7</v>
      </c>
      <c r="H634">
        <v>8168</v>
      </c>
      <c r="I634">
        <f>Table2[[#This Row],[Sales_Achieved]]*Table2[[#This Row],[Audit_Score]]</f>
        <v>32672</v>
      </c>
      <c r="J634">
        <v>4</v>
      </c>
      <c r="K634" t="s">
        <v>4561</v>
      </c>
    </row>
    <row r="635" spans="1:11" x14ac:dyDescent="0.3">
      <c r="A635" t="s">
        <v>5447</v>
      </c>
      <c r="B635" t="s">
        <v>842</v>
      </c>
      <c r="C635" t="s">
        <v>4726</v>
      </c>
      <c r="D635" t="s">
        <v>58</v>
      </c>
      <c r="E635" s="3">
        <v>45756</v>
      </c>
      <c r="F635">
        <v>1</v>
      </c>
      <c r="G635">
        <v>3</v>
      </c>
      <c r="H635">
        <v>3939</v>
      </c>
      <c r="I635">
        <f>Table2[[#This Row],[Sales_Achieved]]*Table2[[#This Row],[Audit_Score]]</f>
        <v>6696.3</v>
      </c>
      <c r="J635">
        <v>1.7</v>
      </c>
    </row>
    <row r="636" spans="1:11" x14ac:dyDescent="0.3">
      <c r="A636" t="s">
        <v>5448</v>
      </c>
      <c r="B636" t="s">
        <v>1124</v>
      </c>
      <c r="C636" t="s">
        <v>4722</v>
      </c>
      <c r="D636" t="s">
        <v>19</v>
      </c>
      <c r="E636" s="3">
        <v>45988</v>
      </c>
      <c r="F636">
        <v>4</v>
      </c>
      <c r="G636">
        <v>7.3</v>
      </c>
      <c r="H636">
        <v>5092</v>
      </c>
      <c r="I636">
        <f>Table2[[#This Row],[Sales_Achieved]]*Table2[[#This Row],[Audit_Score]]</f>
        <v>10184</v>
      </c>
      <c r="J636">
        <v>2</v>
      </c>
    </row>
    <row r="637" spans="1:11" x14ac:dyDescent="0.3">
      <c r="A637" t="s">
        <v>5449</v>
      </c>
      <c r="B637" t="s">
        <v>559</v>
      </c>
      <c r="C637" t="s">
        <v>4748</v>
      </c>
      <c r="D637" t="s">
        <v>58</v>
      </c>
      <c r="E637" s="3">
        <v>45787</v>
      </c>
      <c r="F637">
        <v>6</v>
      </c>
      <c r="G637">
        <v>6</v>
      </c>
      <c r="H637">
        <v>4024</v>
      </c>
      <c r="I637">
        <f>Table2[[#This Row],[Sales_Achieved]]*Table2[[#This Row],[Audit_Score]]</f>
        <v>15291.199999999999</v>
      </c>
      <c r="J637">
        <v>3.8</v>
      </c>
    </row>
    <row r="638" spans="1:11" x14ac:dyDescent="0.3">
      <c r="A638" t="s">
        <v>5450</v>
      </c>
      <c r="B638" t="s">
        <v>1213</v>
      </c>
      <c r="C638" t="s">
        <v>4920</v>
      </c>
      <c r="D638" t="s">
        <v>58</v>
      </c>
      <c r="E638" s="3">
        <v>45924</v>
      </c>
      <c r="F638">
        <v>8</v>
      </c>
      <c r="G638">
        <v>7.5</v>
      </c>
      <c r="H638">
        <v>4345</v>
      </c>
      <c r="I638">
        <f>Table2[[#This Row],[Sales_Achieved]]*Table2[[#This Row],[Audit_Score]]</f>
        <v>12166</v>
      </c>
      <c r="J638">
        <f>VLOOKUP(Field_Sales_Data!B:B,Field_Sales_Data!B:R,17,FALSE)</f>
        <v>2.8</v>
      </c>
    </row>
    <row r="639" spans="1:11" x14ac:dyDescent="0.3">
      <c r="A639" t="s">
        <v>5451</v>
      </c>
      <c r="B639" t="s">
        <v>2189</v>
      </c>
      <c r="C639" t="s">
        <v>4587</v>
      </c>
      <c r="D639" t="s">
        <v>19</v>
      </c>
      <c r="E639" s="3">
        <v>45739</v>
      </c>
      <c r="F639">
        <v>4</v>
      </c>
      <c r="G639">
        <v>6.2</v>
      </c>
      <c r="H639">
        <v>5349</v>
      </c>
      <c r="I639">
        <f>Table2[[#This Row],[Sales_Achieved]]*Table2[[#This Row],[Audit_Score]]</f>
        <v>21396</v>
      </c>
      <c r="J639">
        <v>4</v>
      </c>
    </row>
    <row r="640" spans="1:11" x14ac:dyDescent="0.3">
      <c r="A640" t="s">
        <v>5452</v>
      </c>
      <c r="B640" t="s">
        <v>489</v>
      </c>
      <c r="C640" t="s">
        <v>4622</v>
      </c>
      <c r="D640" t="s">
        <v>19</v>
      </c>
      <c r="E640" s="3">
        <v>45584</v>
      </c>
      <c r="F640">
        <v>8</v>
      </c>
      <c r="G640">
        <v>5.9</v>
      </c>
      <c r="H640">
        <v>1479</v>
      </c>
      <c r="I640">
        <f>Table2[[#This Row],[Sales_Achieved]]*Table2[[#This Row],[Audit_Score]]</f>
        <v>1479</v>
      </c>
      <c r="J640">
        <v>1</v>
      </c>
    </row>
    <row r="641" spans="1:10" x14ac:dyDescent="0.3">
      <c r="A641" t="s">
        <v>5453</v>
      </c>
      <c r="B641" t="s">
        <v>179</v>
      </c>
      <c r="C641" t="s">
        <v>4638</v>
      </c>
      <c r="D641" t="s">
        <v>78</v>
      </c>
      <c r="E641" s="3">
        <v>45918</v>
      </c>
      <c r="F641">
        <v>5</v>
      </c>
      <c r="G641">
        <v>7</v>
      </c>
      <c r="H641">
        <v>11208</v>
      </c>
      <c r="I641">
        <f>Table2[[#This Row],[Sales_Achieved]]*Table2[[#This Row],[Audit_Score]]</f>
        <v>28020</v>
      </c>
      <c r="J641">
        <v>2.5</v>
      </c>
    </row>
    <row r="642" spans="1:10" x14ac:dyDescent="0.3">
      <c r="A642" t="s">
        <v>5454</v>
      </c>
      <c r="B642" t="s">
        <v>753</v>
      </c>
      <c r="C642" t="s">
        <v>4728</v>
      </c>
      <c r="D642" t="s">
        <v>19</v>
      </c>
      <c r="E642" s="3">
        <v>45389</v>
      </c>
      <c r="F642">
        <v>5</v>
      </c>
      <c r="G642">
        <v>6</v>
      </c>
      <c r="H642">
        <v>8008</v>
      </c>
      <c r="I642">
        <f>Table2[[#This Row],[Sales_Achieved]]*Table2[[#This Row],[Audit_Score]]</f>
        <v>39239.200000000004</v>
      </c>
      <c r="J642">
        <v>4.9000000000000004</v>
      </c>
    </row>
    <row r="643" spans="1:10" x14ac:dyDescent="0.3">
      <c r="A643" t="s">
        <v>5455</v>
      </c>
      <c r="B643" t="s">
        <v>527</v>
      </c>
      <c r="C643" t="s">
        <v>5144</v>
      </c>
      <c r="D643" t="s">
        <v>78</v>
      </c>
      <c r="E643" s="3">
        <v>45705</v>
      </c>
      <c r="F643">
        <v>7</v>
      </c>
      <c r="G643">
        <v>7.4</v>
      </c>
      <c r="H643">
        <v>4596</v>
      </c>
      <c r="I643">
        <f>Table2[[#This Row],[Sales_Achieved]]*Table2[[#This Row],[Audit_Score]]</f>
        <v>20682</v>
      </c>
      <c r="J643">
        <v>4.5</v>
      </c>
    </row>
    <row r="644" spans="1:10" x14ac:dyDescent="0.3">
      <c r="A644" t="s">
        <v>5456</v>
      </c>
      <c r="B644" t="s">
        <v>1943</v>
      </c>
      <c r="C644" t="s">
        <v>4660</v>
      </c>
      <c r="D644" t="s">
        <v>36</v>
      </c>
      <c r="E644" s="3">
        <v>45931</v>
      </c>
      <c r="F644">
        <v>7</v>
      </c>
      <c r="G644">
        <v>4.8</v>
      </c>
      <c r="H644">
        <v>5991</v>
      </c>
      <c r="I644">
        <f>Table2[[#This Row],[Sales_Achieved]]*Table2[[#This Row],[Audit_Score]]</f>
        <v>26959.5</v>
      </c>
      <c r="J644">
        <v>4.5</v>
      </c>
    </row>
    <row r="645" spans="1:10" x14ac:dyDescent="0.3">
      <c r="A645" t="s">
        <v>5457</v>
      </c>
      <c r="B645" t="s">
        <v>1406</v>
      </c>
      <c r="C645" t="s">
        <v>5006</v>
      </c>
      <c r="D645" t="s">
        <v>78</v>
      </c>
      <c r="E645" s="3">
        <v>45810</v>
      </c>
      <c r="F645">
        <v>8</v>
      </c>
      <c r="G645">
        <v>4.4000000000000004</v>
      </c>
      <c r="H645">
        <v>2097</v>
      </c>
      <c r="I645">
        <f>Table2[[#This Row],[Sales_Achieved]]*Table2[[#This Row],[Audit_Score]]</f>
        <v>7549.2</v>
      </c>
      <c r="J645">
        <v>3.6</v>
      </c>
    </row>
    <row r="646" spans="1:10" x14ac:dyDescent="0.3">
      <c r="A646" t="s">
        <v>5458</v>
      </c>
      <c r="B646" t="s">
        <v>1310</v>
      </c>
      <c r="C646" t="s">
        <v>4948</v>
      </c>
      <c r="D646" t="s">
        <v>78</v>
      </c>
      <c r="E646" s="3">
        <v>45395</v>
      </c>
      <c r="F646">
        <v>4</v>
      </c>
      <c r="G646">
        <v>9.9</v>
      </c>
      <c r="H646">
        <v>7697</v>
      </c>
      <c r="I646">
        <f>Table2[[#This Row],[Sales_Achieved]]*Table2[[#This Row],[Audit_Score]]</f>
        <v>37715.300000000003</v>
      </c>
      <c r="J646">
        <v>4.9000000000000004</v>
      </c>
    </row>
    <row r="647" spans="1:10" x14ac:dyDescent="0.3">
      <c r="A647" t="s">
        <v>5459</v>
      </c>
      <c r="B647" t="s">
        <v>753</v>
      </c>
      <c r="C647" t="s">
        <v>4728</v>
      </c>
      <c r="D647" t="s">
        <v>78</v>
      </c>
      <c r="E647" s="3">
        <v>45445</v>
      </c>
      <c r="F647">
        <v>9</v>
      </c>
      <c r="G647">
        <v>3</v>
      </c>
      <c r="H647">
        <v>1934</v>
      </c>
      <c r="I647">
        <f>Table2[[#This Row],[Sales_Achieved]]*Table2[[#This Row],[Audit_Score]]</f>
        <v>3868</v>
      </c>
      <c r="J647">
        <v>2</v>
      </c>
    </row>
    <row r="648" spans="1:10" x14ac:dyDescent="0.3">
      <c r="A648" t="s">
        <v>5460</v>
      </c>
      <c r="B648" t="s">
        <v>590</v>
      </c>
      <c r="C648" t="s">
        <v>5013</v>
      </c>
      <c r="D648" t="s">
        <v>36</v>
      </c>
      <c r="E648" s="3">
        <v>45784</v>
      </c>
      <c r="F648">
        <v>5</v>
      </c>
      <c r="G648">
        <v>9.1999999999999993</v>
      </c>
      <c r="H648">
        <v>1769</v>
      </c>
      <c r="I648">
        <f>Table2[[#This Row],[Sales_Achieved]]*Table2[[#This Row],[Audit_Score]]</f>
        <v>6014.5999999999995</v>
      </c>
      <c r="J648">
        <v>3.4</v>
      </c>
    </row>
    <row r="649" spans="1:10" x14ac:dyDescent="0.3">
      <c r="A649" t="s">
        <v>5461</v>
      </c>
      <c r="B649" t="s">
        <v>842</v>
      </c>
      <c r="C649" t="s">
        <v>4726</v>
      </c>
      <c r="D649" t="s">
        <v>78</v>
      </c>
      <c r="E649" s="3">
        <v>45671</v>
      </c>
      <c r="F649">
        <v>1</v>
      </c>
      <c r="G649">
        <v>7.5</v>
      </c>
      <c r="H649">
        <v>7255</v>
      </c>
      <c r="I649">
        <f>Table2[[#This Row],[Sales_Achieved]]*Table2[[#This Row],[Audit_Score]]</f>
        <v>30471</v>
      </c>
      <c r="J649">
        <v>4.2</v>
      </c>
    </row>
    <row r="650" spans="1:10" x14ac:dyDescent="0.3">
      <c r="A650" t="s">
        <v>5462</v>
      </c>
      <c r="B650" t="s">
        <v>237</v>
      </c>
      <c r="C650" t="s">
        <v>5257</v>
      </c>
      <c r="D650" t="s">
        <v>19</v>
      </c>
      <c r="E650" s="3">
        <v>45776</v>
      </c>
      <c r="F650">
        <v>3</v>
      </c>
      <c r="G650">
        <v>6.9</v>
      </c>
      <c r="H650">
        <v>4255</v>
      </c>
      <c r="I650">
        <f>Table2[[#This Row],[Sales_Achieved]]*Table2[[#This Row],[Audit_Score]]</f>
        <v>4255</v>
      </c>
      <c r="J650">
        <v>1</v>
      </c>
    </row>
    <row r="651" spans="1:10" x14ac:dyDescent="0.3">
      <c r="A651" t="s">
        <v>5463</v>
      </c>
      <c r="B651" t="s">
        <v>440</v>
      </c>
      <c r="C651" t="s">
        <v>5306</v>
      </c>
      <c r="D651" t="s">
        <v>78</v>
      </c>
      <c r="E651" s="3">
        <v>45827</v>
      </c>
      <c r="F651">
        <v>4</v>
      </c>
      <c r="G651">
        <v>10</v>
      </c>
      <c r="H651">
        <v>2215</v>
      </c>
      <c r="I651">
        <f>Table2[[#This Row],[Sales_Achieved]]*Table2[[#This Row],[Audit_Score]]</f>
        <v>5537.5</v>
      </c>
      <c r="J651">
        <v>2.5</v>
      </c>
    </row>
    <row r="652" spans="1:10" x14ac:dyDescent="0.3">
      <c r="A652" t="s">
        <v>5464</v>
      </c>
      <c r="B652" t="s">
        <v>2345</v>
      </c>
      <c r="C652" t="s">
        <v>5436</v>
      </c>
      <c r="D652" t="s">
        <v>45</v>
      </c>
      <c r="E652" s="3">
        <v>45699</v>
      </c>
      <c r="F652">
        <v>4</v>
      </c>
      <c r="G652">
        <v>8.6</v>
      </c>
      <c r="H652">
        <v>353</v>
      </c>
      <c r="I652">
        <f>Table2[[#This Row],[Sales_Achieved]]*Table2[[#This Row],[Audit_Score]]</f>
        <v>988.4</v>
      </c>
      <c r="J652">
        <v>2.8</v>
      </c>
    </row>
    <row r="653" spans="1:10" x14ac:dyDescent="0.3">
      <c r="A653" t="s">
        <v>5465</v>
      </c>
      <c r="B653" t="s">
        <v>669</v>
      </c>
      <c r="C653" t="s">
        <v>5302</v>
      </c>
      <c r="D653" t="s">
        <v>36</v>
      </c>
      <c r="E653" s="3">
        <v>45580</v>
      </c>
      <c r="F653">
        <v>8</v>
      </c>
      <c r="G653">
        <v>9.9</v>
      </c>
      <c r="H653">
        <v>907</v>
      </c>
      <c r="I653">
        <f>Table2[[#This Row],[Sales_Achieved]]*Table2[[#This Row],[Audit_Score]]</f>
        <v>3628</v>
      </c>
      <c r="J653">
        <v>4</v>
      </c>
    </row>
    <row r="654" spans="1:10" x14ac:dyDescent="0.3">
      <c r="A654" t="s">
        <v>5466</v>
      </c>
      <c r="B654" t="s">
        <v>1331</v>
      </c>
      <c r="C654" t="s">
        <v>5139</v>
      </c>
      <c r="D654" t="s">
        <v>78</v>
      </c>
      <c r="E654" s="3">
        <v>45456</v>
      </c>
      <c r="F654">
        <v>3</v>
      </c>
      <c r="G654">
        <v>5.8</v>
      </c>
      <c r="H654">
        <v>6561</v>
      </c>
      <c r="I654">
        <f>Table2[[#This Row],[Sales_Achieved]]*Table2[[#This Row],[Audit_Score]]</f>
        <v>22963.5</v>
      </c>
      <c r="J654">
        <v>3.5</v>
      </c>
    </row>
    <row r="655" spans="1:10" x14ac:dyDescent="0.3">
      <c r="A655" t="s">
        <v>5467</v>
      </c>
      <c r="B655" t="s">
        <v>1576</v>
      </c>
      <c r="C655" t="s">
        <v>4769</v>
      </c>
      <c r="D655" t="s">
        <v>45</v>
      </c>
      <c r="E655" s="3">
        <v>45938</v>
      </c>
      <c r="F655">
        <v>4</v>
      </c>
      <c r="G655">
        <v>7.1</v>
      </c>
      <c r="H655">
        <v>9375</v>
      </c>
      <c r="I655">
        <f>Table2[[#This Row],[Sales_Achieved]]*Table2[[#This Row],[Audit_Score]]</f>
        <v>12187.5</v>
      </c>
      <c r="J655">
        <v>1.3</v>
      </c>
    </row>
    <row r="656" spans="1:10" x14ac:dyDescent="0.3">
      <c r="A656" t="s">
        <v>5468</v>
      </c>
      <c r="B656" t="s">
        <v>1406</v>
      </c>
      <c r="C656" t="s">
        <v>5006</v>
      </c>
      <c r="D656" t="s">
        <v>19</v>
      </c>
      <c r="E656" s="3">
        <v>45534</v>
      </c>
      <c r="F656">
        <v>7</v>
      </c>
      <c r="G656">
        <v>8.6999999999999993</v>
      </c>
      <c r="H656">
        <v>3166</v>
      </c>
      <c r="I656">
        <f>Table2[[#This Row],[Sales_Achieved]]*Table2[[#This Row],[Audit_Score]]</f>
        <v>7598.4</v>
      </c>
      <c r="J656">
        <v>2.4</v>
      </c>
    </row>
    <row r="657" spans="1:11" x14ac:dyDescent="0.3">
      <c r="A657" t="s">
        <v>5469</v>
      </c>
      <c r="B657" t="s">
        <v>3477</v>
      </c>
      <c r="C657" t="s">
        <v>5289</v>
      </c>
      <c r="D657" t="s">
        <v>58</v>
      </c>
      <c r="E657" s="3">
        <v>45835</v>
      </c>
      <c r="F657">
        <v>6</v>
      </c>
      <c r="G657">
        <v>6.5</v>
      </c>
      <c r="H657">
        <v>4935</v>
      </c>
      <c r="I657">
        <f>Table2[[#This Row],[Sales_Achieved]]*Table2[[#This Row],[Audit_Score]]</f>
        <v>10857</v>
      </c>
      <c r="J657">
        <v>2.2000000000000002</v>
      </c>
    </row>
    <row r="658" spans="1:11" x14ac:dyDescent="0.3">
      <c r="A658" t="s">
        <v>5470</v>
      </c>
      <c r="B658" t="s">
        <v>1331</v>
      </c>
      <c r="C658" t="s">
        <v>5139</v>
      </c>
      <c r="D658" t="s">
        <v>58</v>
      </c>
      <c r="E658" s="3">
        <v>45448</v>
      </c>
      <c r="F658">
        <v>6</v>
      </c>
      <c r="G658">
        <v>5.7</v>
      </c>
      <c r="H658">
        <v>10193</v>
      </c>
      <c r="I658">
        <f>Table2[[#This Row],[Sales_Achieved]]*Table2[[#This Row],[Audit_Score]]</f>
        <v>39752.699999999997</v>
      </c>
      <c r="J658">
        <v>3.9</v>
      </c>
    </row>
    <row r="659" spans="1:11" x14ac:dyDescent="0.3">
      <c r="A659" t="s">
        <v>5471</v>
      </c>
      <c r="B659" t="s">
        <v>2286</v>
      </c>
      <c r="C659" t="s">
        <v>4825</v>
      </c>
      <c r="D659" t="s">
        <v>78</v>
      </c>
      <c r="E659" s="3">
        <v>45477</v>
      </c>
      <c r="F659">
        <v>4</v>
      </c>
      <c r="G659">
        <v>4.7</v>
      </c>
      <c r="H659">
        <v>2078</v>
      </c>
      <c r="I659">
        <f>Table2[[#This Row],[Sales_Achieved]]*Table2[[#This Row],[Audit_Score]]</f>
        <v>8312</v>
      </c>
      <c r="J659">
        <v>4</v>
      </c>
    </row>
    <row r="660" spans="1:11" x14ac:dyDescent="0.3">
      <c r="A660" t="s">
        <v>5472</v>
      </c>
      <c r="B660" t="s">
        <v>381</v>
      </c>
      <c r="C660" t="s">
        <v>5473</v>
      </c>
      <c r="D660" t="s">
        <v>19</v>
      </c>
      <c r="E660" s="3">
        <v>45781</v>
      </c>
      <c r="F660">
        <v>6</v>
      </c>
      <c r="G660">
        <v>3.8</v>
      </c>
      <c r="H660">
        <v>5898</v>
      </c>
      <c r="I660">
        <f>Table2[[#This Row],[Sales_Achieved]]*Table2[[#This Row],[Audit_Score]]</f>
        <v>14745</v>
      </c>
      <c r="J660">
        <v>2.5</v>
      </c>
    </row>
    <row r="661" spans="1:11" x14ac:dyDescent="0.3">
      <c r="A661" t="s">
        <v>5474</v>
      </c>
      <c r="B661" t="s">
        <v>1150</v>
      </c>
      <c r="C661" t="s">
        <v>5103</v>
      </c>
      <c r="D661" t="s">
        <v>19</v>
      </c>
      <c r="E661" s="3">
        <v>45633</v>
      </c>
      <c r="F661">
        <v>9</v>
      </c>
      <c r="G661">
        <v>4.2</v>
      </c>
      <c r="H661">
        <v>32550</v>
      </c>
      <c r="I661">
        <f>Table2[[#This Row],[Sales_Achieved]]*Table2[[#This Row],[Audit_Score]]</f>
        <v>149730</v>
      </c>
      <c r="J661">
        <v>4.5999999999999996</v>
      </c>
    </row>
    <row r="662" spans="1:11" x14ac:dyDescent="0.3">
      <c r="A662" t="s">
        <v>5475</v>
      </c>
      <c r="B662" t="s">
        <v>1876</v>
      </c>
      <c r="C662" t="s">
        <v>4883</v>
      </c>
      <c r="D662" t="s">
        <v>36</v>
      </c>
      <c r="E662" s="3">
        <v>45487</v>
      </c>
      <c r="F662">
        <v>11</v>
      </c>
      <c r="G662">
        <v>11.5</v>
      </c>
      <c r="H662">
        <v>7766</v>
      </c>
      <c r="I662">
        <f>Table2[[#This Row],[Sales_Achieved]]*Table2[[#This Row],[Audit_Score]]</f>
        <v>17861.8</v>
      </c>
      <c r="J662">
        <v>2.2999999999999998</v>
      </c>
      <c r="K662" t="s">
        <v>4561</v>
      </c>
    </row>
    <row r="663" spans="1:11" x14ac:dyDescent="0.3">
      <c r="A663" t="s">
        <v>5476</v>
      </c>
      <c r="B663" t="s">
        <v>1764</v>
      </c>
      <c r="C663" t="s">
        <v>5477</v>
      </c>
      <c r="D663" t="s">
        <v>36</v>
      </c>
      <c r="E663" s="3">
        <v>45465</v>
      </c>
      <c r="F663">
        <v>7</v>
      </c>
      <c r="G663">
        <v>5.4</v>
      </c>
      <c r="H663">
        <v>3773</v>
      </c>
      <c r="I663">
        <f>Table2[[#This Row],[Sales_Achieved]]*Table2[[#This Row],[Audit_Score]]</f>
        <v>10564.4</v>
      </c>
      <c r="J663">
        <v>2.8</v>
      </c>
    </row>
    <row r="664" spans="1:11" x14ac:dyDescent="0.3">
      <c r="A664" t="s">
        <v>5478</v>
      </c>
      <c r="B664" t="s">
        <v>1103</v>
      </c>
      <c r="C664" t="s">
        <v>4896</v>
      </c>
      <c r="D664" t="s">
        <v>78</v>
      </c>
      <c r="E664" s="3">
        <v>45658</v>
      </c>
      <c r="F664">
        <v>1</v>
      </c>
      <c r="G664">
        <v>9.1999999999999993</v>
      </c>
      <c r="H664">
        <v>8277</v>
      </c>
      <c r="I664">
        <f>Table2[[#This Row],[Sales_Achieved]]*Table2[[#This Row],[Audit_Score]]</f>
        <v>32280.3</v>
      </c>
      <c r="J664">
        <v>3.9</v>
      </c>
    </row>
    <row r="665" spans="1:11" x14ac:dyDescent="0.3">
      <c r="A665" t="s">
        <v>5479</v>
      </c>
      <c r="B665" t="s">
        <v>202</v>
      </c>
      <c r="C665" t="s">
        <v>5208</v>
      </c>
      <c r="D665" t="s">
        <v>58</v>
      </c>
      <c r="E665" s="3">
        <v>45684</v>
      </c>
      <c r="F665">
        <v>4</v>
      </c>
      <c r="G665">
        <v>5.6</v>
      </c>
      <c r="H665">
        <v>4507</v>
      </c>
      <c r="I665">
        <f>Table2[[#This Row],[Sales_Achieved]]*Table2[[#This Row],[Audit_Score]]</f>
        <v>19830.800000000003</v>
      </c>
      <c r="J665">
        <v>4.4000000000000004</v>
      </c>
    </row>
    <row r="666" spans="1:11" x14ac:dyDescent="0.3">
      <c r="A666" t="s">
        <v>5480</v>
      </c>
      <c r="B666" t="s">
        <v>708</v>
      </c>
      <c r="C666" t="s">
        <v>5033</v>
      </c>
      <c r="D666" t="s">
        <v>58</v>
      </c>
      <c r="E666" s="3">
        <v>45982</v>
      </c>
      <c r="F666">
        <v>2</v>
      </c>
      <c r="G666">
        <v>6.9</v>
      </c>
      <c r="H666">
        <v>1331</v>
      </c>
      <c r="I666">
        <f>Table2[[#This Row],[Sales_Achieved]]*Table2[[#This Row],[Audit_Score]]</f>
        <v>5057.8</v>
      </c>
      <c r="J666">
        <v>3.8</v>
      </c>
    </row>
    <row r="667" spans="1:11" x14ac:dyDescent="0.3">
      <c r="A667" t="s">
        <v>5481</v>
      </c>
      <c r="B667" t="s">
        <v>96</v>
      </c>
      <c r="C667" t="s">
        <v>4685</v>
      </c>
      <c r="D667" t="s">
        <v>45</v>
      </c>
      <c r="E667" s="3">
        <v>45723</v>
      </c>
      <c r="F667">
        <v>4</v>
      </c>
      <c r="G667">
        <v>6.9</v>
      </c>
      <c r="H667">
        <v>5961</v>
      </c>
      <c r="I667">
        <f>Table2[[#This Row],[Sales_Achieved]]*Table2[[#This Row],[Audit_Score]]</f>
        <v>18479.100000000002</v>
      </c>
      <c r="J667">
        <v>3.1</v>
      </c>
    </row>
    <row r="668" spans="1:11" x14ac:dyDescent="0.3">
      <c r="A668" t="s">
        <v>5482</v>
      </c>
      <c r="B668" t="s">
        <v>421</v>
      </c>
      <c r="C668" t="s">
        <v>5003</v>
      </c>
      <c r="D668" t="s">
        <v>58</v>
      </c>
      <c r="E668" s="3">
        <v>45715</v>
      </c>
      <c r="F668">
        <v>5</v>
      </c>
      <c r="G668">
        <v>5.6</v>
      </c>
      <c r="H668">
        <v>3474</v>
      </c>
      <c r="I668">
        <f>Table2[[#This Row],[Sales_Achieved]]*Table2[[#This Row],[Audit_Score]]</f>
        <v>7990.2</v>
      </c>
      <c r="J668">
        <v>2.2999999999999998</v>
      </c>
    </row>
    <row r="669" spans="1:11" x14ac:dyDescent="0.3">
      <c r="A669" t="s">
        <v>5483</v>
      </c>
      <c r="B669" t="s">
        <v>713</v>
      </c>
      <c r="C669" t="s">
        <v>5484</v>
      </c>
      <c r="D669" t="s">
        <v>36</v>
      </c>
      <c r="E669" s="3">
        <v>45379</v>
      </c>
      <c r="F669">
        <v>10</v>
      </c>
      <c r="G669">
        <v>5.7</v>
      </c>
      <c r="H669">
        <v>4512</v>
      </c>
      <c r="I669">
        <f>Table2[[#This Row],[Sales_Achieved]]*Table2[[#This Row],[Audit_Score]]</f>
        <v>19401.599999999999</v>
      </c>
      <c r="J669">
        <v>4.3</v>
      </c>
    </row>
    <row r="670" spans="1:11" x14ac:dyDescent="0.3">
      <c r="A670" t="s">
        <v>5485</v>
      </c>
      <c r="B670" t="s">
        <v>1066</v>
      </c>
      <c r="C670" t="s">
        <v>4745</v>
      </c>
      <c r="D670" t="s">
        <v>36</v>
      </c>
      <c r="E670" s="3">
        <v>45453</v>
      </c>
      <c r="F670">
        <v>4</v>
      </c>
      <c r="G670">
        <v>5.5</v>
      </c>
      <c r="H670">
        <v>645</v>
      </c>
      <c r="I670">
        <f>Table2[[#This Row],[Sales_Achieved]]*Table2[[#This Row],[Audit_Score]]</f>
        <v>774</v>
      </c>
      <c r="J670">
        <v>1.2</v>
      </c>
    </row>
    <row r="671" spans="1:11" x14ac:dyDescent="0.3">
      <c r="A671" t="s">
        <v>5486</v>
      </c>
      <c r="B671" t="s">
        <v>158</v>
      </c>
      <c r="C671" t="s">
        <v>4828</v>
      </c>
      <c r="D671" t="s">
        <v>78</v>
      </c>
      <c r="E671" s="3">
        <v>45441</v>
      </c>
      <c r="F671">
        <v>12</v>
      </c>
      <c r="G671">
        <v>7</v>
      </c>
      <c r="H671">
        <v>3048</v>
      </c>
      <c r="I671">
        <f>Table2[[#This Row],[Sales_Achieved]]*Table2[[#This Row],[Audit_Score]]</f>
        <v>10972.800000000001</v>
      </c>
      <c r="J671">
        <v>3.6</v>
      </c>
      <c r="K671" t="s">
        <v>4561</v>
      </c>
    </row>
    <row r="672" spans="1:11" x14ac:dyDescent="0.3">
      <c r="A672" t="s">
        <v>5487</v>
      </c>
      <c r="B672" t="s">
        <v>2100</v>
      </c>
      <c r="C672" t="s">
        <v>4626</v>
      </c>
      <c r="D672" t="s">
        <v>45</v>
      </c>
      <c r="E672" s="3">
        <v>45936</v>
      </c>
      <c r="F672">
        <v>7</v>
      </c>
      <c r="G672">
        <v>4</v>
      </c>
      <c r="H672">
        <v>1637</v>
      </c>
      <c r="I672">
        <f>Table2[[#This Row],[Sales_Achieved]]*Table2[[#This Row],[Audit_Score]]</f>
        <v>6384.3</v>
      </c>
      <c r="J672">
        <v>3.9</v>
      </c>
    </row>
    <row r="673" spans="1:11" x14ac:dyDescent="0.3">
      <c r="A673" t="s">
        <v>5488</v>
      </c>
      <c r="B673" t="s">
        <v>191</v>
      </c>
      <c r="C673" t="s">
        <v>5178</v>
      </c>
      <c r="D673" t="s">
        <v>45</v>
      </c>
      <c r="E673" s="3">
        <v>45536</v>
      </c>
      <c r="F673">
        <v>3</v>
      </c>
      <c r="G673">
        <v>3.6</v>
      </c>
      <c r="H673">
        <v>1276</v>
      </c>
      <c r="I673">
        <f>Table2[[#This Row],[Sales_Achieved]]*Table2[[#This Row],[Audit_Score]]</f>
        <v>5486.8</v>
      </c>
      <c r="J673">
        <v>4.3</v>
      </c>
    </row>
    <row r="674" spans="1:11" x14ac:dyDescent="0.3">
      <c r="A674" t="s">
        <v>5489</v>
      </c>
      <c r="B674" t="s">
        <v>333</v>
      </c>
      <c r="C674" t="s">
        <v>5490</v>
      </c>
      <c r="D674" t="s">
        <v>78</v>
      </c>
      <c r="E674" s="3">
        <v>45431</v>
      </c>
      <c r="F674">
        <v>9</v>
      </c>
      <c r="G674">
        <v>7.4</v>
      </c>
      <c r="H674">
        <v>2574</v>
      </c>
      <c r="I674">
        <f>Table2[[#This Row],[Sales_Achieved]]*Table2[[#This Row],[Audit_Score]]</f>
        <v>7722</v>
      </c>
      <c r="J674">
        <v>3</v>
      </c>
    </row>
    <row r="675" spans="1:11" x14ac:dyDescent="0.3">
      <c r="A675" t="s">
        <v>5491</v>
      </c>
      <c r="B675" t="s">
        <v>1644</v>
      </c>
      <c r="C675" t="s">
        <v>4607</v>
      </c>
      <c r="D675" t="s">
        <v>78</v>
      </c>
      <c r="E675" s="3">
        <v>45331</v>
      </c>
      <c r="F675">
        <v>3</v>
      </c>
      <c r="G675">
        <v>8</v>
      </c>
      <c r="H675">
        <v>1800</v>
      </c>
      <c r="I675">
        <f>Table2[[#This Row],[Sales_Achieved]]*Table2[[#This Row],[Audit_Score]]</f>
        <v>3780</v>
      </c>
      <c r="J675">
        <v>2.1</v>
      </c>
    </row>
    <row r="676" spans="1:11" x14ac:dyDescent="0.3">
      <c r="A676" t="s">
        <v>5492</v>
      </c>
      <c r="B676" t="s">
        <v>834</v>
      </c>
      <c r="C676" t="s">
        <v>4609</v>
      </c>
      <c r="D676" t="s">
        <v>58</v>
      </c>
      <c r="E676" s="3">
        <v>45680</v>
      </c>
      <c r="F676">
        <v>5</v>
      </c>
      <c r="G676">
        <v>8</v>
      </c>
      <c r="H676">
        <v>4675</v>
      </c>
      <c r="I676">
        <f>Table2[[#This Row],[Sales_Achieved]]*Table2[[#This Row],[Audit_Score]]</f>
        <v>21972.5</v>
      </c>
      <c r="J676">
        <v>4.7</v>
      </c>
    </row>
    <row r="677" spans="1:11" x14ac:dyDescent="0.3">
      <c r="A677" t="s">
        <v>5493</v>
      </c>
      <c r="B677" t="s">
        <v>825</v>
      </c>
      <c r="C677" t="s">
        <v>4707</v>
      </c>
      <c r="D677" t="s">
        <v>19</v>
      </c>
      <c r="E677" s="3">
        <v>45481</v>
      </c>
      <c r="F677">
        <v>2</v>
      </c>
      <c r="G677">
        <v>6.8</v>
      </c>
      <c r="H677">
        <v>3815</v>
      </c>
      <c r="I677">
        <f>Table2[[#This Row],[Sales_Achieved]]*Table2[[#This Row],[Audit_Score]]</f>
        <v>18312</v>
      </c>
      <c r="J677">
        <v>4.8</v>
      </c>
    </row>
    <row r="678" spans="1:11" x14ac:dyDescent="0.3">
      <c r="A678" t="s">
        <v>5494</v>
      </c>
      <c r="B678" t="s">
        <v>655</v>
      </c>
      <c r="C678" t="s">
        <v>5495</v>
      </c>
      <c r="D678" t="s">
        <v>78</v>
      </c>
      <c r="E678" s="3">
        <v>45356</v>
      </c>
      <c r="F678">
        <v>3</v>
      </c>
      <c r="G678">
        <v>11</v>
      </c>
      <c r="H678">
        <v>975</v>
      </c>
      <c r="I678">
        <f>Table2[[#This Row],[Sales_Achieved]]*Table2[[#This Row],[Audit_Score]]</f>
        <v>4582.5</v>
      </c>
      <c r="J678">
        <v>4.7</v>
      </c>
    </row>
    <row r="679" spans="1:11" x14ac:dyDescent="0.3">
      <c r="A679" t="s">
        <v>5496</v>
      </c>
      <c r="B679" t="s">
        <v>1213</v>
      </c>
      <c r="C679" t="s">
        <v>4920</v>
      </c>
      <c r="D679" t="s">
        <v>19</v>
      </c>
      <c r="E679" s="3">
        <v>45678</v>
      </c>
      <c r="F679">
        <v>5</v>
      </c>
      <c r="G679">
        <v>5.6</v>
      </c>
      <c r="H679">
        <v>7874</v>
      </c>
      <c r="I679">
        <f>Table2[[#This Row],[Sales_Achieved]]*Table2[[#This Row],[Audit_Score]]</f>
        <v>17322.800000000003</v>
      </c>
      <c r="J679">
        <v>2.2000000000000002</v>
      </c>
    </row>
    <row r="680" spans="1:11" x14ac:dyDescent="0.3">
      <c r="A680" t="s">
        <v>5497</v>
      </c>
      <c r="B680" t="s">
        <v>1124</v>
      </c>
      <c r="C680" t="s">
        <v>4722</v>
      </c>
      <c r="D680" t="s">
        <v>45</v>
      </c>
      <c r="E680" s="3">
        <v>45296</v>
      </c>
      <c r="F680">
        <v>1</v>
      </c>
      <c r="G680">
        <v>4.7</v>
      </c>
      <c r="H680">
        <v>7444</v>
      </c>
      <c r="I680">
        <f>Table2[[#This Row],[Sales_Achieved]]*Table2[[#This Row],[Audit_Score]]</f>
        <v>8932.7999999999993</v>
      </c>
      <c r="J680">
        <v>1.2</v>
      </c>
    </row>
    <row r="681" spans="1:11" x14ac:dyDescent="0.3">
      <c r="A681" t="s">
        <v>5498</v>
      </c>
      <c r="B681" t="s">
        <v>2223</v>
      </c>
      <c r="C681" t="s">
        <v>5192</v>
      </c>
      <c r="D681" t="s">
        <v>58</v>
      </c>
      <c r="E681" s="3">
        <v>45795</v>
      </c>
      <c r="F681">
        <v>5</v>
      </c>
      <c r="G681">
        <v>6.2</v>
      </c>
      <c r="H681">
        <v>1326</v>
      </c>
      <c r="I681">
        <f>Table2[[#This Row],[Sales_Achieved]]*Table2[[#This Row],[Audit_Score]]</f>
        <v>6497.4000000000005</v>
      </c>
      <c r="J681">
        <v>4.9000000000000004</v>
      </c>
    </row>
    <row r="682" spans="1:11" x14ac:dyDescent="0.3">
      <c r="A682" t="s">
        <v>5499</v>
      </c>
      <c r="B682" t="s">
        <v>1588</v>
      </c>
      <c r="C682" t="s">
        <v>5083</v>
      </c>
      <c r="D682" t="s">
        <v>58</v>
      </c>
      <c r="E682" s="3">
        <v>45831</v>
      </c>
      <c r="F682">
        <v>2</v>
      </c>
      <c r="G682">
        <v>5.5</v>
      </c>
      <c r="H682">
        <v>927</v>
      </c>
      <c r="I682">
        <f>Table2[[#This Row],[Sales_Achieved]]*Table2[[#This Row],[Audit_Score]]</f>
        <v>3151.7999999999997</v>
      </c>
      <c r="J682">
        <v>3.4</v>
      </c>
      <c r="K682" t="s">
        <v>4561</v>
      </c>
    </row>
    <row r="683" spans="1:11" x14ac:dyDescent="0.3">
      <c r="A683" t="s">
        <v>5500</v>
      </c>
      <c r="B683" t="s">
        <v>202</v>
      </c>
      <c r="C683" t="s">
        <v>5208</v>
      </c>
      <c r="D683" t="s">
        <v>78</v>
      </c>
      <c r="E683" s="3">
        <v>45701</v>
      </c>
      <c r="F683">
        <v>3</v>
      </c>
      <c r="G683">
        <v>7.6</v>
      </c>
      <c r="H683">
        <v>3702</v>
      </c>
      <c r="I683">
        <f>Table2[[#This Row],[Sales_Achieved]]*Table2[[#This Row],[Audit_Score]]</f>
        <v>10365.599999999999</v>
      </c>
      <c r="J683">
        <v>2.8</v>
      </c>
    </row>
    <row r="684" spans="1:11" x14ac:dyDescent="0.3">
      <c r="A684" t="s">
        <v>5501</v>
      </c>
      <c r="B684" t="s">
        <v>1688</v>
      </c>
      <c r="C684" t="s">
        <v>5115</v>
      </c>
      <c r="D684" t="s">
        <v>36</v>
      </c>
      <c r="E684" s="3">
        <v>45830</v>
      </c>
      <c r="F684">
        <v>4</v>
      </c>
      <c r="G684">
        <v>4.5</v>
      </c>
      <c r="H684">
        <v>1362</v>
      </c>
      <c r="I684">
        <f>Table2[[#This Row],[Sales_Achieved]]*Table2[[#This Row],[Audit_Score]]</f>
        <v>4767</v>
      </c>
      <c r="J684">
        <v>3.5</v>
      </c>
    </row>
    <row r="685" spans="1:11" x14ac:dyDescent="0.3">
      <c r="A685" t="s">
        <v>5502</v>
      </c>
      <c r="B685" t="s">
        <v>191</v>
      </c>
      <c r="C685" t="s">
        <v>5178</v>
      </c>
      <c r="D685" t="s">
        <v>78</v>
      </c>
      <c r="E685" s="3">
        <v>45832</v>
      </c>
      <c r="F685">
        <v>4</v>
      </c>
      <c r="G685">
        <v>7.9</v>
      </c>
      <c r="H685">
        <v>10483</v>
      </c>
      <c r="I685">
        <f>Table2[[#This Row],[Sales_Achieved]]*Table2[[#This Row],[Audit_Score]]</f>
        <v>20966</v>
      </c>
      <c r="J685">
        <v>2</v>
      </c>
      <c r="K685" t="s">
        <v>4561</v>
      </c>
    </row>
    <row r="686" spans="1:11" x14ac:dyDescent="0.3">
      <c r="A686" t="s">
        <v>5503</v>
      </c>
      <c r="B686" t="s">
        <v>1523</v>
      </c>
      <c r="C686" t="s">
        <v>5273</v>
      </c>
      <c r="D686" t="s">
        <v>78</v>
      </c>
      <c r="E686" s="3">
        <v>45686</v>
      </c>
      <c r="F686">
        <v>1</v>
      </c>
      <c r="G686">
        <v>6.5</v>
      </c>
      <c r="H686">
        <v>1825</v>
      </c>
      <c r="I686">
        <f>Table2[[#This Row],[Sales_Achieved]]*Table2[[#This Row],[Audit_Score]]</f>
        <v>8942.5</v>
      </c>
      <c r="J686">
        <v>4.9000000000000004</v>
      </c>
    </row>
    <row r="687" spans="1:11" x14ac:dyDescent="0.3">
      <c r="A687" t="s">
        <v>5504</v>
      </c>
      <c r="B687" t="s">
        <v>2531</v>
      </c>
      <c r="C687" t="s">
        <v>4615</v>
      </c>
      <c r="D687" t="s">
        <v>19</v>
      </c>
      <c r="E687" s="3">
        <v>45888</v>
      </c>
      <c r="F687">
        <v>3</v>
      </c>
      <c r="G687">
        <v>5</v>
      </c>
      <c r="H687">
        <v>3644</v>
      </c>
      <c r="I687">
        <f>Table2[[#This Row],[Sales_Achieved]]*Table2[[#This Row],[Audit_Score]]</f>
        <v>5830.4000000000005</v>
      </c>
      <c r="J687">
        <v>1.6</v>
      </c>
    </row>
    <row r="688" spans="1:11" x14ac:dyDescent="0.3">
      <c r="A688" t="s">
        <v>5505</v>
      </c>
      <c r="B688" t="s">
        <v>1030</v>
      </c>
      <c r="C688" t="s">
        <v>5282</v>
      </c>
      <c r="D688" t="s">
        <v>58</v>
      </c>
      <c r="E688" s="3">
        <v>45615</v>
      </c>
      <c r="F688">
        <v>9</v>
      </c>
      <c r="G688">
        <v>6.7</v>
      </c>
      <c r="H688">
        <v>7593</v>
      </c>
      <c r="I688">
        <f>Table2[[#This Row],[Sales_Achieved]]*Table2[[#This Row],[Audit_Score]]</f>
        <v>31131.299999999996</v>
      </c>
      <c r="J688">
        <v>4.0999999999999996</v>
      </c>
    </row>
    <row r="689" spans="1:11" x14ac:dyDescent="0.3">
      <c r="A689" t="s">
        <v>5506</v>
      </c>
      <c r="B689" t="s">
        <v>554</v>
      </c>
      <c r="C689" t="s">
        <v>5196</v>
      </c>
      <c r="D689" t="s">
        <v>78</v>
      </c>
      <c r="E689" s="3">
        <v>45616</v>
      </c>
      <c r="F689">
        <v>7</v>
      </c>
      <c r="G689">
        <v>7.9</v>
      </c>
      <c r="H689">
        <v>4053</v>
      </c>
      <c r="I689">
        <f>Table2[[#This Row],[Sales_Achieved]]*Table2[[#This Row],[Audit_Score]]</f>
        <v>11753.699999999999</v>
      </c>
      <c r="J689">
        <v>2.9</v>
      </c>
    </row>
    <row r="690" spans="1:11" x14ac:dyDescent="0.3">
      <c r="A690" t="s">
        <v>5507</v>
      </c>
      <c r="B690" t="s">
        <v>1596</v>
      </c>
      <c r="C690" t="s">
        <v>5247</v>
      </c>
      <c r="D690" t="s">
        <v>58</v>
      </c>
      <c r="E690" s="3">
        <v>45538</v>
      </c>
      <c r="F690">
        <v>6</v>
      </c>
      <c r="G690">
        <v>9.3000000000000007</v>
      </c>
      <c r="H690">
        <v>3537</v>
      </c>
      <c r="I690">
        <f>Table2[[#This Row],[Sales_Achieved]]*Table2[[#This Row],[Audit_Score]]</f>
        <v>10257.299999999999</v>
      </c>
      <c r="J690">
        <v>2.9</v>
      </c>
      <c r="K690" t="s">
        <v>4561</v>
      </c>
    </row>
    <row r="691" spans="1:11" x14ac:dyDescent="0.3">
      <c r="A691" t="s">
        <v>5508</v>
      </c>
      <c r="B691" t="s">
        <v>1181</v>
      </c>
      <c r="C691" t="s">
        <v>4814</v>
      </c>
      <c r="D691" t="s">
        <v>45</v>
      </c>
      <c r="E691" s="3">
        <v>45698</v>
      </c>
      <c r="F691">
        <v>6</v>
      </c>
      <c r="G691">
        <v>8</v>
      </c>
      <c r="H691">
        <v>561</v>
      </c>
      <c r="I691">
        <f>Table2[[#This Row],[Sales_Achieved]]*Table2[[#This Row],[Audit_Score]]</f>
        <v>2244</v>
      </c>
      <c r="J691">
        <v>4</v>
      </c>
    </row>
    <row r="692" spans="1:11" x14ac:dyDescent="0.3">
      <c r="A692" t="s">
        <v>5509</v>
      </c>
      <c r="B692" t="s">
        <v>2880</v>
      </c>
      <c r="C692" t="s">
        <v>4565</v>
      </c>
      <c r="D692" t="s">
        <v>36</v>
      </c>
      <c r="E692" s="3">
        <v>45540</v>
      </c>
      <c r="F692">
        <v>3</v>
      </c>
      <c r="G692">
        <v>9.1</v>
      </c>
      <c r="H692">
        <v>7565</v>
      </c>
      <c r="I692">
        <f>Table2[[#This Row],[Sales_Achieved]]*Table2[[#This Row],[Audit_Score]]</f>
        <v>25721</v>
      </c>
      <c r="J692">
        <v>3.4</v>
      </c>
    </row>
    <row r="693" spans="1:11" x14ac:dyDescent="0.3">
      <c r="A693" t="s">
        <v>5510</v>
      </c>
      <c r="B693" t="s">
        <v>1605</v>
      </c>
      <c r="C693" t="s">
        <v>4887</v>
      </c>
      <c r="D693" t="s">
        <v>45</v>
      </c>
      <c r="E693" s="3">
        <v>45943</v>
      </c>
      <c r="F693">
        <v>6</v>
      </c>
      <c r="G693">
        <v>5.4</v>
      </c>
      <c r="H693">
        <v>7449</v>
      </c>
      <c r="I693">
        <f>Table2[[#This Row],[Sales_Achieved]]*Table2[[#This Row],[Audit_Score]]</f>
        <v>32775.600000000006</v>
      </c>
      <c r="J693">
        <v>4.4000000000000004</v>
      </c>
    </row>
    <row r="694" spans="1:11" x14ac:dyDescent="0.3">
      <c r="A694" t="s">
        <v>5511</v>
      </c>
      <c r="B694" t="s">
        <v>96</v>
      </c>
      <c r="C694" t="s">
        <v>4685</v>
      </c>
      <c r="D694" t="s">
        <v>45</v>
      </c>
      <c r="E694" s="3">
        <v>45985</v>
      </c>
      <c r="F694">
        <v>5</v>
      </c>
      <c r="G694">
        <v>6</v>
      </c>
      <c r="H694">
        <v>1021</v>
      </c>
      <c r="I694">
        <f>Table2[[#This Row],[Sales_Achieved]]*Table2[[#This Row],[Audit_Score]]</f>
        <v>1837.8</v>
      </c>
      <c r="J694">
        <v>1.8</v>
      </c>
    </row>
    <row r="695" spans="1:11" x14ac:dyDescent="0.3">
      <c r="A695" t="s">
        <v>5512</v>
      </c>
      <c r="B695" t="s">
        <v>3407</v>
      </c>
      <c r="C695" t="s">
        <v>5513</v>
      </c>
      <c r="D695" t="s">
        <v>19</v>
      </c>
      <c r="E695" s="3">
        <v>45576</v>
      </c>
      <c r="F695">
        <v>2</v>
      </c>
      <c r="G695">
        <v>5.5</v>
      </c>
      <c r="H695">
        <v>5458</v>
      </c>
      <c r="I695">
        <f>Table2[[#This Row],[Sales_Achieved]]*Table2[[#This Row],[Audit_Score]]</f>
        <v>14736.6</v>
      </c>
      <c r="J695">
        <v>2.7</v>
      </c>
    </row>
    <row r="696" spans="1:11" x14ac:dyDescent="0.3">
      <c r="A696" t="s">
        <v>5514</v>
      </c>
      <c r="B696" t="s">
        <v>2004</v>
      </c>
      <c r="C696" t="s">
        <v>4644</v>
      </c>
      <c r="D696" t="s">
        <v>58</v>
      </c>
      <c r="E696" s="3">
        <v>45657</v>
      </c>
      <c r="F696">
        <v>2</v>
      </c>
      <c r="G696">
        <v>6.7</v>
      </c>
      <c r="H696">
        <v>7484</v>
      </c>
      <c r="I696">
        <f>Table2[[#This Row],[Sales_Achieved]]*Table2[[#This Row],[Audit_Score]]</f>
        <v>8980.7999999999993</v>
      </c>
      <c r="J696">
        <f>VLOOKUP(Field_Sales_Data!B:B,Field_Sales_Data!B:R,17,FALSE)</f>
        <v>1.2</v>
      </c>
    </row>
    <row r="697" spans="1:11" x14ac:dyDescent="0.3">
      <c r="A697" t="s">
        <v>5515</v>
      </c>
      <c r="B697" t="s">
        <v>1477</v>
      </c>
      <c r="C697" t="s">
        <v>5146</v>
      </c>
      <c r="D697" t="s">
        <v>78</v>
      </c>
      <c r="E697" s="3">
        <v>45962</v>
      </c>
      <c r="F697">
        <v>7</v>
      </c>
      <c r="G697">
        <v>6.8</v>
      </c>
      <c r="H697">
        <v>8231</v>
      </c>
      <c r="I697">
        <f>Table2[[#This Row],[Sales_Achieved]]*Table2[[#This Row],[Audit_Score]]</f>
        <v>15638.9</v>
      </c>
      <c r="J697">
        <v>1.9</v>
      </c>
    </row>
    <row r="698" spans="1:11" x14ac:dyDescent="0.3">
      <c r="A698" t="s">
        <v>5516</v>
      </c>
      <c r="B698" t="s">
        <v>627</v>
      </c>
      <c r="C698" t="s">
        <v>4636</v>
      </c>
      <c r="D698" t="s">
        <v>45</v>
      </c>
      <c r="E698" s="3">
        <v>45780</v>
      </c>
      <c r="F698">
        <v>8</v>
      </c>
      <c r="G698">
        <v>9.3000000000000007</v>
      </c>
      <c r="H698">
        <v>4807</v>
      </c>
      <c r="I698">
        <f>Table2[[#This Row],[Sales_Achieved]]*Table2[[#This Row],[Audit_Score]]</f>
        <v>14901.7</v>
      </c>
      <c r="J698">
        <v>3.1</v>
      </c>
    </row>
    <row r="699" spans="1:11" x14ac:dyDescent="0.3">
      <c r="A699" t="s">
        <v>5517</v>
      </c>
      <c r="B699" t="s">
        <v>179</v>
      </c>
      <c r="C699" t="s">
        <v>4638</v>
      </c>
      <c r="D699" t="s">
        <v>58</v>
      </c>
      <c r="E699" s="3">
        <v>45428</v>
      </c>
      <c r="F699">
        <v>9</v>
      </c>
      <c r="G699">
        <v>8.6999999999999993</v>
      </c>
      <c r="H699">
        <v>2368</v>
      </c>
      <c r="I699">
        <f>Table2[[#This Row],[Sales_Achieved]]*Table2[[#This Row],[Audit_Score]]</f>
        <v>7577.6</v>
      </c>
      <c r="J699">
        <v>3.2</v>
      </c>
    </row>
    <row r="700" spans="1:11" x14ac:dyDescent="0.3">
      <c r="A700" t="s">
        <v>5518</v>
      </c>
      <c r="B700" t="s">
        <v>911</v>
      </c>
      <c r="C700" t="s">
        <v>5519</v>
      </c>
      <c r="D700" t="s">
        <v>36</v>
      </c>
      <c r="E700" s="3">
        <v>45389</v>
      </c>
      <c r="F700">
        <v>6</v>
      </c>
      <c r="G700">
        <v>4.0999999999999996</v>
      </c>
      <c r="H700">
        <v>3120</v>
      </c>
      <c r="I700">
        <f>Table2[[#This Row],[Sales_Achieved]]*Table2[[#This Row],[Audit_Score]]</f>
        <v>11232</v>
      </c>
      <c r="J700">
        <v>3.6</v>
      </c>
    </row>
    <row r="701" spans="1:11" x14ac:dyDescent="0.3">
      <c r="A701" t="s">
        <v>5520</v>
      </c>
      <c r="B701" t="s">
        <v>3934</v>
      </c>
      <c r="C701" t="s">
        <v>5521</v>
      </c>
      <c r="D701" t="s">
        <v>19</v>
      </c>
      <c r="E701" s="3">
        <v>45535</v>
      </c>
      <c r="F701">
        <v>10</v>
      </c>
      <c r="G701">
        <v>8.1999999999999993</v>
      </c>
      <c r="H701">
        <v>4231</v>
      </c>
      <c r="I701">
        <f>Table2[[#This Row],[Sales_Achieved]]*Table2[[#This Row],[Audit_Score]]</f>
        <v>10154.4</v>
      </c>
      <c r="J701">
        <v>2.4</v>
      </c>
    </row>
    <row r="702" spans="1:11" x14ac:dyDescent="0.3">
      <c r="A702" t="s">
        <v>5522</v>
      </c>
      <c r="B702" t="s">
        <v>932</v>
      </c>
      <c r="C702" t="s">
        <v>5523</v>
      </c>
      <c r="D702" t="s">
        <v>36</v>
      </c>
      <c r="E702" s="3">
        <v>45414</v>
      </c>
      <c r="F702">
        <v>4</v>
      </c>
      <c r="G702">
        <v>8.8000000000000007</v>
      </c>
      <c r="H702">
        <v>9812</v>
      </c>
      <c r="I702">
        <f>Table2[[#This Row],[Sales_Achieved]]*Table2[[#This Row],[Audit_Score]]</f>
        <v>20605.2</v>
      </c>
      <c r="J702">
        <v>2.1</v>
      </c>
    </row>
    <row r="703" spans="1:11" x14ac:dyDescent="0.3">
      <c r="A703" t="s">
        <v>5524</v>
      </c>
      <c r="B703" t="s">
        <v>185</v>
      </c>
      <c r="C703" t="s">
        <v>4593</v>
      </c>
      <c r="D703" t="s">
        <v>45</v>
      </c>
      <c r="E703" s="3">
        <v>45959</v>
      </c>
      <c r="F703">
        <v>6</v>
      </c>
      <c r="G703">
        <v>4.0999999999999996</v>
      </c>
      <c r="H703">
        <v>3004</v>
      </c>
      <c r="I703">
        <f>Table2[[#This Row],[Sales_Achieved]]*Table2[[#This Row],[Audit_Score]]</f>
        <v>8110.8</v>
      </c>
      <c r="J703">
        <v>2.7</v>
      </c>
    </row>
    <row r="704" spans="1:11" x14ac:dyDescent="0.3">
      <c r="A704" t="s">
        <v>5525</v>
      </c>
      <c r="B704" t="s">
        <v>642</v>
      </c>
      <c r="C704" t="s">
        <v>4599</v>
      </c>
      <c r="D704" t="s">
        <v>45</v>
      </c>
      <c r="E704" s="3">
        <v>45936</v>
      </c>
      <c r="F704">
        <v>7</v>
      </c>
      <c r="G704">
        <v>6.6</v>
      </c>
      <c r="H704">
        <v>10920</v>
      </c>
      <c r="I704">
        <f>Table2[[#This Row],[Sales_Achieved]]*Table2[[#This Row],[Audit_Score]]</f>
        <v>25115.999999999996</v>
      </c>
      <c r="J704">
        <v>2.2999999999999998</v>
      </c>
    </row>
    <row r="705" spans="1:10" x14ac:dyDescent="0.3">
      <c r="A705" t="s">
        <v>5526</v>
      </c>
      <c r="B705" t="s">
        <v>1698</v>
      </c>
      <c r="C705" t="s">
        <v>4589</v>
      </c>
      <c r="D705" t="s">
        <v>19</v>
      </c>
      <c r="E705" s="3">
        <v>45359</v>
      </c>
      <c r="F705">
        <v>4</v>
      </c>
      <c r="G705">
        <v>7.2</v>
      </c>
      <c r="H705">
        <v>10268</v>
      </c>
      <c r="I705">
        <f>Table2[[#This Row],[Sales_Achieved]]*Table2[[#This Row],[Audit_Score]]</f>
        <v>13348.4</v>
      </c>
      <c r="J705">
        <v>1.3</v>
      </c>
    </row>
    <row r="706" spans="1:10" x14ac:dyDescent="0.3">
      <c r="A706" t="s">
        <v>5527</v>
      </c>
      <c r="B706" t="s">
        <v>26</v>
      </c>
      <c r="C706" t="s">
        <v>4651</v>
      </c>
      <c r="D706" t="s">
        <v>36</v>
      </c>
      <c r="E706" s="3">
        <v>45726</v>
      </c>
      <c r="F706">
        <v>4</v>
      </c>
      <c r="G706">
        <v>3.9</v>
      </c>
      <c r="H706">
        <v>3065</v>
      </c>
      <c r="I706">
        <f>Table2[[#This Row],[Sales_Achieved]]*Table2[[#This Row],[Audit_Score]]</f>
        <v>11953.5</v>
      </c>
      <c r="J706">
        <v>3.9</v>
      </c>
    </row>
    <row r="707" spans="1:10" x14ac:dyDescent="0.3">
      <c r="A707" t="s">
        <v>5528</v>
      </c>
      <c r="B707" t="s">
        <v>559</v>
      </c>
      <c r="C707" t="s">
        <v>4748</v>
      </c>
      <c r="D707" t="s">
        <v>36</v>
      </c>
      <c r="E707" s="3">
        <v>45783</v>
      </c>
      <c r="F707">
        <v>8</v>
      </c>
      <c r="G707">
        <v>8.1999999999999993</v>
      </c>
      <c r="H707">
        <v>4805</v>
      </c>
      <c r="I707">
        <f>Table2[[#This Row],[Sales_Achieved]]*Table2[[#This Row],[Audit_Score]]</f>
        <v>20181</v>
      </c>
      <c r="J707">
        <v>4.2</v>
      </c>
    </row>
    <row r="708" spans="1:10" x14ac:dyDescent="0.3">
      <c r="A708" t="s">
        <v>5529</v>
      </c>
      <c r="B708" t="s">
        <v>2069</v>
      </c>
      <c r="C708" t="s">
        <v>4705</v>
      </c>
      <c r="D708" t="s">
        <v>36</v>
      </c>
      <c r="E708" s="3">
        <v>45481</v>
      </c>
      <c r="F708">
        <v>5</v>
      </c>
      <c r="G708">
        <v>7.2</v>
      </c>
      <c r="H708">
        <v>2148</v>
      </c>
      <c r="I708">
        <f>Table2[[#This Row],[Sales_Achieved]]*Table2[[#This Row],[Audit_Score]]</f>
        <v>8806.7999999999993</v>
      </c>
      <c r="J708">
        <v>4.0999999999999996</v>
      </c>
    </row>
    <row r="709" spans="1:10" x14ac:dyDescent="0.3">
      <c r="A709" t="s">
        <v>5530</v>
      </c>
      <c r="B709" t="s">
        <v>2842</v>
      </c>
      <c r="C709" t="s">
        <v>5132</v>
      </c>
      <c r="D709" t="s">
        <v>58</v>
      </c>
      <c r="E709" s="3">
        <v>45391</v>
      </c>
      <c r="F709">
        <v>4</v>
      </c>
      <c r="G709">
        <v>10.1</v>
      </c>
      <c r="H709">
        <v>4974</v>
      </c>
      <c r="I709">
        <f>Table2[[#This Row],[Sales_Achieved]]*Table2[[#This Row],[Audit_Score]]</f>
        <v>8953.2000000000007</v>
      </c>
      <c r="J709">
        <v>1.8</v>
      </c>
    </row>
    <row r="710" spans="1:10" x14ac:dyDescent="0.3">
      <c r="A710" t="s">
        <v>5531</v>
      </c>
      <c r="B710" t="s">
        <v>3403</v>
      </c>
      <c r="C710" t="s">
        <v>5234</v>
      </c>
      <c r="D710" t="s">
        <v>19</v>
      </c>
      <c r="E710" s="3">
        <v>45827</v>
      </c>
      <c r="F710">
        <v>4</v>
      </c>
      <c r="G710">
        <v>7.6</v>
      </c>
      <c r="H710">
        <v>5735</v>
      </c>
      <c r="I710">
        <f>Table2[[#This Row],[Sales_Achieved]]*Table2[[#This Row],[Audit_Score]]</f>
        <v>25807.5</v>
      </c>
      <c r="J710">
        <v>4.5</v>
      </c>
    </row>
    <row r="711" spans="1:10" x14ac:dyDescent="0.3">
      <c r="A711" t="s">
        <v>5532</v>
      </c>
      <c r="B711" t="s">
        <v>688</v>
      </c>
      <c r="C711" t="s">
        <v>4763</v>
      </c>
      <c r="D711" t="s">
        <v>58</v>
      </c>
      <c r="E711" s="3">
        <v>45746</v>
      </c>
      <c r="F711">
        <v>4</v>
      </c>
      <c r="G711">
        <v>5.5</v>
      </c>
      <c r="H711">
        <v>3659</v>
      </c>
      <c r="I711">
        <f>Table2[[#This Row],[Sales_Achieved]]*Table2[[#This Row],[Audit_Score]]</f>
        <v>9513.4</v>
      </c>
      <c r="J711">
        <v>2.6</v>
      </c>
    </row>
    <row r="712" spans="1:10" x14ac:dyDescent="0.3">
      <c r="A712" t="s">
        <v>5533</v>
      </c>
      <c r="B712" t="s">
        <v>1094</v>
      </c>
      <c r="C712" t="s">
        <v>4876</v>
      </c>
      <c r="D712" t="s">
        <v>58</v>
      </c>
      <c r="E712" s="3">
        <v>45639</v>
      </c>
      <c r="F712">
        <v>9</v>
      </c>
      <c r="G712">
        <v>6.4</v>
      </c>
      <c r="H712">
        <v>2083</v>
      </c>
      <c r="I712">
        <f>Table2[[#This Row],[Sales_Achieved]]*Table2[[#This Row],[Audit_Score]]</f>
        <v>2083</v>
      </c>
      <c r="J712">
        <v>1</v>
      </c>
    </row>
    <row r="713" spans="1:10" x14ac:dyDescent="0.3">
      <c r="A713" t="s">
        <v>5534</v>
      </c>
      <c r="B713" t="s">
        <v>769</v>
      </c>
      <c r="C713" t="s">
        <v>4752</v>
      </c>
      <c r="D713" t="s">
        <v>36</v>
      </c>
      <c r="E713" s="3">
        <v>45469</v>
      </c>
      <c r="F713">
        <v>4</v>
      </c>
      <c r="G713">
        <v>7.7</v>
      </c>
      <c r="H713">
        <v>9999</v>
      </c>
      <c r="I713">
        <f>Table2[[#This Row],[Sales_Achieved]]*Table2[[#This Row],[Audit_Score]]</f>
        <v>33996.6</v>
      </c>
      <c r="J713">
        <v>3.4</v>
      </c>
    </row>
    <row r="714" spans="1:10" x14ac:dyDescent="0.3">
      <c r="A714" t="s">
        <v>5535</v>
      </c>
      <c r="B714" t="s">
        <v>96</v>
      </c>
      <c r="C714" t="s">
        <v>4685</v>
      </c>
      <c r="D714" t="s">
        <v>45</v>
      </c>
      <c r="E714" s="3">
        <v>45651</v>
      </c>
      <c r="F714">
        <v>4</v>
      </c>
      <c r="G714">
        <v>6</v>
      </c>
      <c r="H714">
        <v>3415</v>
      </c>
      <c r="I714">
        <f>Table2[[#This Row],[Sales_Achieved]]*Table2[[#This Row],[Audit_Score]]</f>
        <v>4439.5</v>
      </c>
      <c r="J714">
        <v>1.3</v>
      </c>
    </row>
    <row r="715" spans="1:10" x14ac:dyDescent="0.3">
      <c r="A715" t="s">
        <v>5536</v>
      </c>
      <c r="B715" t="s">
        <v>1001</v>
      </c>
      <c r="C715" t="s">
        <v>5537</v>
      </c>
      <c r="D715" t="s">
        <v>36</v>
      </c>
      <c r="E715" s="3">
        <v>45483</v>
      </c>
      <c r="F715">
        <v>4</v>
      </c>
      <c r="G715">
        <v>6.6</v>
      </c>
      <c r="H715">
        <v>1139</v>
      </c>
      <c r="I715">
        <f>Table2[[#This Row],[Sales_Achieved]]*Table2[[#This Row],[Audit_Score]]</f>
        <v>3417</v>
      </c>
      <c r="J715">
        <v>3</v>
      </c>
    </row>
    <row r="716" spans="1:10" x14ac:dyDescent="0.3">
      <c r="A716" t="s">
        <v>5538</v>
      </c>
      <c r="B716" t="s">
        <v>1812</v>
      </c>
      <c r="C716" t="s">
        <v>5539</v>
      </c>
      <c r="D716" t="s">
        <v>45</v>
      </c>
      <c r="E716" s="3">
        <v>45509</v>
      </c>
      <c r="F716">
        <v>3</v>
      </c>
      <c r="G716">
        <v>8.6999999999999993</v>
      </c>
      <c r="H716">
        <v>5306</v>
      </c>
      <c r="I716">
        <f>Table2[[#This Row],[Sales_Achieved]]*Table2[[#This Row],[Audit_Score]]</f>
        <v>24938.2</v>
      </c>
      <c r="J716">
        <v>4.7</v>
      </c>
    </row>
    <row r="717" spans="1:10" x14ac:dyDescent="0.3">
      <c r="A717" t="s">
        <v>5540</v>
      </c>
      <c r="B717" t="s">
        <v>407</v>
      </c>
      <c r="C717" t="s">
        <v>4909</v>
      </c>
      <c r="D717" t="s">
        <v>45</v>
      </c>
      <c r="E717" s="3">
        <v>45509</v>
      </c>
      <c r="F717">
        <v>6</v>
      </c>
      <c r="G717">
        <v>11.1</v>
      </c>
      <c r="H717">
        <v>2012</v>
      </c>
      <c r="I717">
        <f>Table2[[#This Row],[Sales_Achieved]]*Table2[[#This Row],[Audit_Score]]</f>
        <v>8651.6</v>
      </c>
      <c r="J717">
        <v>4.3</v>
      </c>
    </row>
    <row r="718" spans="1:10" x14ac:dyDescent="0.3">
      <c r="A718" t="s">
        <v>5541</v>
      </c>
      <c r="B718" t="s">
        <v>953</v>
      </c>
      <c r="C718" t="s">
        <v>4563</v>
      </c>
      <c r="D718" t="s">
        <v>58</v>
      </c>
      <c r="E718" s="3">
        <v>45492</v>
      </c>
      <c r="F718">
        <v>5</v>
      </c>
      <c r="G718">
        <v>8.4</v>
      </c>
      <c r="H718">
        <v>3173</v>
      </c>
      <c r="I718">
        <f>Table2[[#This Row],[Sales_Achieved]]*Table2[[#This Row],[Audit_Score]]</f>
        <v>8567.1</v>
      </c>
      <c r="J718">
        <v>2.7</v>
      </c>
    </row>
    <row r="719" spans="1:10" x14ac:dyDescent="0.3">
      <c r="A719" t="s">
        <v>5542</v>
      </c>
      <c r="B719" t="s">
        <v>576</v>
      </c>
      <c r="C719" t="s">
        <v>5271</v>
      </c>
      <c r="D719" t="s">
        <v>78</v>
      </c>
      <c r="E719" s="3">
        <v>45308</v>
      </c>
      <c r="F719">
        <v>5</v>
      </c>
      <c r="G719">
        <v>7.7</v>
      </c>
      <c r="H719">
        <v>2376</v>
      </c>
      <c r="I719">
        <f>Table2[[#This Row],[Sales_Achieved]]*Table2[[#This Row],[Audit_Score]]</f>
        <v>4989.6000000000004</v>
      </c>
      <c r="J719">
        <v>2.1</v>
      </c>
    </row>
    <row r="720" spans="1:10" x14ac:dyDescent="0.3">
      <c r="A720" t="s">
        <v>5543</v>
      </c>
      <c r="B720" t="s">
        <v>1907</v>
      </c>
      <c r="C720" t="s">
        <v>4855</v>
      </c>
      <c r="D720" t="s">
        <v>45</v>
      </c>
      <c r="E720" s="3">
        <v>45945</v>
      </c>
      <c r="F720">
        <v>5</v>
      </c>
      <c r="G720">
        <v>8.6</v>
      </c>
      <c r="H720">
        <v>850</v>
      </c>
      <c r="I720">
        <f>Table2[[#This Row],[Sales_Achieved]]*Table2[[#This Row],[Audit_Score]]</f>
        <v>2975</v>
      </c>
      <c r="J720">
        <v>3.5</v>
      </c>
    </row>
    <row r="721" spans="1:11" x14ac:dyDescent="0.3">
      <c r="A721" t="s">
        <v>5544</v>
      </c>
      <c r="B721" t="s">
        <v>2283</v>
      </c>
      <c r="C721" t="s">
        <v>5088</v>
      </c>
      <c r="D721" t="s">
        <v>19</v>
      </c>
      <c r="E721" s="3">
        <v>45637</v>
      </c>
      <c r="F721">
        <v>2</v>
      </c>
      <c r="G721">
        <v>10.5</v>
      </c>
      <c r="H721">
        <v>8614</v>
      </c>
      <c r="I721">
        <f>Table2[[#This Row],[Sales_Achieved]]*Table2[[#This Row],[Audit_Score]]</f>
        <v>25842</v>
      </c>
      <c r="J721">
        <v>3</v>
      </c>
    </row>
    <row r="722" spans="1:11" x14ac:dyDescent="0.3">
      <c r="A722" t="s">
        <v>5545</v>
      </c>
      <c r="B722" t="s">
        <v>901</v>
      </c>
      <c r="C722" t="s">
        <v>5546</v>
      </c>
      <c r="D722" t="s">
        <v>45</v>
      </c>
      <c r="E722" s="3">
        <v>45535</v>
      </c>
      <c r="F722">
        <v>10</v>
      </c>
      <c r="G722">
        <v>7</v>
      </c>
      <c r="H722">
        <v>4673</v>
      </c>
      <c r="I722">
        <f>Table2[[#This Row],[Sales_Achieved]]*Table2[[#This Row],[Audit_Score]]</f>
        <v>17290.100000000002</v>
      </c>
      <c r="J722">
        <v>3.7</v>
      </c>
    </row>
    <row r="723" spans="1:11" x14ac:dyDescent="0.3">
      <c r="A723" t="s">
        <v>5547</v>
      </c>
      <c r="B723" t="s">
        <v>708</v>
      </c>
      <c r="C723" t="s">
        <v>5033</v>
      </c>
      <c r="D723" t="s">
        <v>36</v>
      </c>
      <c r="E723" s="3">
        <v>45969</v>
      </c>
      <c r="F723">
        <v>6</v>
      </c>
      <c r="G723">
        <v>6.4</v>
      </c>
      <c r="H723">
        <v>2215</v>
      </c>
      <c r="I723">
        <f>Table2[[#This Row],[Sales_Achieved]]*Table2[[#This Row],[Audit_Score]]</f>
        <v>8638.5</v>
      </c>
      <c r="J723">
        <v>3.9</v>
      </c>
      <c r="K723" t="s">
        <v>4561</v>
      </c>
    </row>
    <row r="724" spans="1:11" x14ac:dyDescent="0.3">
      <c r="A724" t="s">
        <v>5548</v>
      </c>
      <c r="B724" t="s">
        <v>2290</v>
      </c>
      <c r="C724" t="s">
        <v>5061</v>
      </c>
      <c r="D724" t="s">
        <v>78</v>
      </c>
      <c r="E724" s="3">
        <v>45325</v>
      </c>
      <c r="F724">
        <v>5</v>
      </c>
      <c r="G724">
        <v>4.8</v>
      </c>
      <c r="H724">
        <v>1136</v>
      </c>
      <c r="I724">
        <f>Table2[[#This Row],[Sales_Achieved]]*Table2[[#This Row],[Audit_Score]]</f>
        <v>2840</v>
      </c>
      <c r="J724">
        <v>2.5</v>
      </c>
      <c r="K724" t="s">
        <v>4561</v>
      </c>
    </row>
    <row r="725" spans="1:11" x14ac:dyDescent="0.3">
      <c r="A725" t="s">
        <v>5549</v>
      </c>
      <c r="B725" t="s">
        <v>603</v>
      </c>
      <c r="C725" t="s">
        <v>4720</v>
      </c>
      <c r="D725" t="s">
        <v>78</v>
      </c>
      <c r="E725" s="3">
        <v>45644</v>
      </c>
      <c r="F725">
        <v>5</v>
      </c>
      <c r="G725">
        <v>4.5</v>
      </c>
      <c r="H725">
        <v>465</v>
      </c>
      <c r="I725">
        <f>Table2[[#This Row],[Sales_Achieved]]*Table2[[#This Row],[Audit_Score]]</f>
        <v>837</v>
      </c>
      <c r="J725">
        <v>1.8</v>
      </c>
    </row>
    <row r="726" spans="1:11" x14ac:dyDescent="0.3">
      <c r="A726" t="s">
        <v>5550</v>
      </c>
      <c r="B726" t="s">
        <v>480</v>
      </c>
      <c r="C726" t="s">
        <v>4653</v>
      </c>
      <c r="D726" t="s">
        <v>78</v>
      </c>
      <c r="E726" s="3">
        <v>45548</v>
      </c>
      <c r="F726">
        <v>4</v>
      </c>
      <c r="G726">
        <v>7.5</v>
      </c>
      <c r="H726">
        <v>10137</v>
      </c>
      <c r="I726">
        <f>Table2[[#This Row],[Sales_Achieved]]*Table2[[#This Row],[Audit_Score]]</f>
        <v>42575.4</v>
      </c>
      <c r="J726">
        <v>4.2</v>
      </c>
    </row>
    <row r="727" spans="1:11" x14ac:dyDescent="0.3">
      <c r="A727" t="s">
        <v>5551</v>
      </c>
      <c r="B727" t="s">
        <v>2036</v>
      </c>
      <c r="C727" t="s">
        <v>4732</v>
      </c>
      <c r="D727" t="s">
        <v>58</v>
      </c>
      <c r="E727" s="3">
        <v>45987</v>
      </c>
      <c r="F727">
        <v>7</v>
      </c>
      <c r="G727">
        <v>8.9</v>
      </c>
      <c r="H727">
        <v>8176</v>
      </c>
      <c r="I727">
        <f>Table2[[#This Row],[Sales_Achieved]]*Table2[[#This Row],[Audit_Score]]</f>
        <v>11446.4</v>
      </c>
      <c r="J727">
        <v>1.4</v>
      </c>
    </row>
    <row r="728" spans="1:11" x14ac:dyDescent="0.3">
      <c r="A728" t="s">
        <v>5552</v>
      </c>
      <c r="B728" t="s">
        <v>708</v>
      </c>
      <c r="C728" t="s">
        <v>5033</v>
      </c>
      <c r="D728" t="s">
        <v>45</v>
      </c>
      <c r="E728" s="3">
        <v>45427</v>
      </c>
      <c r="F728">
        <v>7</v>
      </c>
      <c r="G728">
        <v>7.2</v>
      </c>
      <c r="H728">
        <v>3421</v>
      </c>
      <c r="I728">
        <f>Table2[[#This Row],[Sales_Achieved]]*Table2[[#This Row],[Audit_Score]]</f>
        <v>8210.4</v>
      </c>
      <c r="J728">
        <v>2.4</v>
      </c>
    </row>
    <row r="729" spans="1:11" x14ac:dyDescent="0.3">
      <c r="A729" t="s">
        <v>5553</v>
      </c>
      <c r="B729" t="s">
        <v>1452</v>
      </c>
      <c r="C729" t="s">
        <v>5229</v>
      </c>
      <c r="D729" t="s">
        <v>45</v>
      </c>
      <c r="E729" s="3">
        <v>45924</v>
      </c>
      <c r="F729">
        <v>3</v>
      </c>
      <c r="G729">
        <v>8.9</v>
      </c>
      <c r="H729">
        <v>713</v>
      </c>
      <c r="I729">
        <f>Table2[[#This Row],[Sales_Achieved]]*Table2[[#This Row],[Audit_Score]]</f>
        <v>2566.8000000000002</v>
      </c>
      <c r="J729">
        <v>3.6</v>
      </c>
      <c r="K729" t="s">
        <v>4561</v>
      </c>
    </row>
    <row r="730" spans="1:11" x14ac:dyDescent="0.3">
      <c r="A730" t="s">
        <v>5554</v>
      </c>
      <c r="B730" t="s">
        <v>1046</v>
      </c>
      <c r="C730" t="s">
        <v>4957</v>
      </c>
      <c r="D730" t="s">
        <v>78</v>
      </c>
      <c r="E730" s="3">
        <v>45699</v>
      </c>
      <c r="F730">
        <v>2</v>
      </c>
      <c r="G730">
        <v>6.7</v>
      </c>
      <c r="H730">
        <v>5835</v>
      </c>
      <c r="I730">
        <f>Table2[[#This Row],[Sales_Achieved]]*Table2[[#This Row],[Audit_Score]]</f>
        <v>6418.5000000000009</v>
      </c>
      <c r="J730">
        <v>1.1000000000000001</v>
      </c>
    </row>
    <row r="731" spans="1:11" x14ac:dyDescent="0.3">
      <c r="A731" t="s">
        <v>5555</v>
      </c>
      <c r="B731" t="s">
        <v>501</v>
      </c>
      <c r="C731" t="s">
        <v>5324</v>
      </c>
      <c r="D731" t="s">
        <v>78</v>
      </c>
      <c r="E731" s="3">
        <v>45553</v>
      </c>
      <c r="F731">
        <v>4</v>
      </c>
      <c r="G731">
        <v>4.2</v>
      </c>
      <c r="H731">
        <v>6547</v>
      </c>
      <c r="I731">
        <f>Table2[[#This Row],[Sales_Achieved]]*Table2[[#This Row],[Audit_Score]]</f>
        <v>17676.900000000001</v>
      </c>
      <c r="J731">
        <v>2.7</v>
      </c>
    </row>
    <row r="732" spans="1:11" x14ac:dyDescent="0.3">
      <c r="A732" t="s">
        <v>5556</v>
      </c>
      <c r="B732" t="s">
        <v>2265</v>
      </c>
      <c r="C732" t="s">
        <v>4711</v>
      </c>
      <c r="D732" t="s">
        <v>19</v>
      </c>
      <c r="E732" s="3">
        <v>45295</v>
      </c>
      <c r="F732">
        <v>4</v>
      </c>
      <c r="G732">
        <v>3</v>
      </c>
      <c r="H732">
        <v>3994</v>
      </c>
      <c r="I732">
        <f>Table2[[#This Row],[Sales_Achieved]]*Table2[[#This Row],[Audit_Score]]</f>
        <v>4792.8</v>
      </c>
      <c r="J732">
        <v>1.2</v>
      </c>
    </row>
    <row r="733" spans="1:11" x14ac:dyDescent="0.3">
      <c r="A733" t="s">
        <v>5557</v>
      </c>
      <c r="B733" t="s">
        <v>1234</v>
      </c>
      <c r="C733" t="s">
        <v>5365</v>
      </c>
      <c r="D733" t="s">
        <v>19</v>
      </c>
      <c r="E733" s="3">
        <v>45454</v>
      </c>
      <c r="F733">
        <v>2</v>
      </c>
      <c r="G733">
        <v>7.8</v>
      </c>
      <c r="H733">
        <v>2853</v>
      </c>
      <c r="I733">
        <f>Table2[[#This Row],[Sales_Achieved]]*Table2[[#This Row],[Audit_Score]]</f>
        <v>6847.2</v>
      </c>
      <c r="J733">
        <v>2.4</v>
      </c>
    </row>
    <row r="734" spans="1:11" x14ac:dyDescent="0.3">
      <c r="A734" t="s">
        <v>5558</v>
      </c>
      <c r="B734" t="s">
        <v>108</v>
      </c>
      <c r="C734" t="s">
        <v>5559</v>
      </c>
      <c r="D734" t="s">
        <v>78</v>
      </c>
      <c r="E734" s="3">
        <v>45363</v>
      </c>
      <c r="F734">
        <v>4</v>
      </c>
      <c r="G734">
        <v>5.4</v>
      </c>
      <c r="H734">
        <v>6480</v>
      </c>
      <c r="I734">
        <f>Table2[[#This Row],[Sales_Achieved]]*Table2[[#This Row],[Audit_Score]]</f>
        <v>31752.000000000004</v>
      </c>
      <c r="J734">
        <v>4.9000000000000004</v>
      </c>
      <c r="K734" t="s">
        <v>4561</v>
      </c>
    </row>
    <row r="735" spans="1:11" x14ac:dyDescent="0.3">
      <c r="A735" t="s">
        <v>5560</v>
      </c>
      <c r="B735" t="s">
        <v>275</v>
      </c>
      <c r="C735" t="s">
        <v>5163</v>
      </c>
      <c r="D735" t="s">
        <v>19</v>
      </c>
      <c r="E735" s="3">
        <v>45957</v>
      </c>
      <c r="F735">
        <v>9</v>
      </c>
      <c r="G735">
        <v>8.1</v>
      </c>
      <c r="H735">
        <v>10249</v>
      </c>
      <c r="I735">
        <f>Table2[[#This Row],[Sales_Achieved]]*Table2[[#This Row],[Audit_Score]]</f>
        <v>24597.599999999999</v>
      </c>
      <c r="J735">
        <v>2.4</v>
      </c>
    </row>
    <row r="736" spans="1:11" x14ac:dyDescent="0.3">
      <c r="A736" t="s">
        <v>5561</v>
      </c>
      <c r="B736" t="s">
        <v>2290</v>
      </c>
      <c r="C736" t="s">
        <v>5061</v>
      </c>
      <c r="D736" t="s">
        <v>45</v>
      </c>
      <c r="E736" s="3">
        <v>45417</v>
      </c>
      <c r="F736">
        <v>3</v>
      </c>
      <c r="G736">
        <v>8.5</v>
      </c>
      <c r="H736">
        <v>4954</v>
      </c>
      <c r="I736">
        <f>Table2[[#This Row],[Sales_Achieved]]*Table2[[#This Row],[Audit_Score]]</f>
        <v>24274.600000000002</v>
      </c>
      <c r="J736">
        <v>4.9000000000000004</v>
      </c>
    </row>
    <row r="737" spans="1:11" x14ac:dyDescent="0.3">
      <c r="A737" t="s">
        <v>5562</v>
      </c>
      <c r="B737" t="s">
        <v>1751</v>
      </c>
      <c r="C737" t="s">
        <v>4946</v>
      </c>
      <c r="D737" t="s">
        <v>78</v>
      </c>
      <c r="E737" s="3">
        <v>45664</v>
      </c>
      <c r="F737">
        <v>6</v>
      </c>
      <c r="G737">
        <v>4.5</v>
      </c>
      <c r="H737">
        <v>8990</v>
      </c>
      <c r="I737">
        <f>Table2[[#This Row],[Sales_Achieved]]*Table2[[#This Row],[Audit_Score]]</f>
        <v>17980</v>
      </c>
      <c r="J737">
        <v>2</v>
      </c>
    </row>
    <row r="738" spans="1:11" x14ac:dyDescent="0.3">
      <c r="A738" t="s">
        <v>5563</v>
      </c>
      <c r="B738" t="s">
        <v>1124</v>
      </c>
      <c r="C738" t="s">
        <v>4722</v>
      </c>
      <c r="D738" t="s">
        <v>58</v>
      </c>
      <c r="E738" s="3">
        <v>45753</v>
      </c>
      <c r="F738">
        <v>2</v>
      </c>
      <c r="G738">
        <v>5.8</v>
      </c>
      <c r="H738">
        <v>1832</v>
      </c>
      <c r="I738">
        <f>Table2[[#This Row],[Sales_Achieved]]*Table2[[#This Row],[Audit_Score]]</f>
        <v>2748</v>
      </c>
      <c r="J738">
        <v>1.5</v>
      </c>
    </row>
    <row r="739" spans="1:11" x14ac:dyDescent="0.3">
      <c r="A739" t="s">
        <v>5564</v>
      </c>
      <c r="B739" t="s">
        <v>1523</v>
      </c>
      <c r="C739" t="s">
        <v>5273</v>
      </c>
      <c r="D739" t="s">
        <v>36</v>
      </c>
      <c r="E739" s="3">
        <v>45672</v>
      </c>
      <c r="F739">
        <v>5</v>
      </c>
      <c r="G739">
        <v>8.5</v>
      </c>
      <c r="H739">
        <v>9185</v>
      </c>
      <c r="I739">
        <f>Table2[[#This Row],[Sales_Achieved]]*Table2[[#This Row],[Audit_Score]]</f>
        <v>17451.5</v>
      </c>
      <c r="J739">
        <v>1.9</v>
      </c>
    </row>
    <row r="740" spans="1:11" x14ac:dyDescent="0.3">
      <c r="A740" t="s">
        <v>5565</v>
      </c>
      <c r="B740" t="s">
        <v>1242</v>
      </c>
      <c r="C740" t="s">
        <v>4784</v>
      </c>
      <c r="D740" t="s">
        <v>78</v>
      </c>
      <c r="E740" s="3">
        <v>45713</v>
      </c>
      <c r="F740">
        <v>5</v>
      </c>
      <c r="G740">
        <v>3</v>
      </c>
      <c r="H740">
        <v>1819</v>
      </c>
      <c r="I740">
        <f>Table2[[#This Row],[Sales_Achieved]]*Table2[[#This Row],[Audit_Score]]</f>
        <v>6002.7</v>
      </c>
      <c r="J740">
        <v>3.3</v>
      </c>
    </row>
    <row r="741" spans="1:11" x14ac:dyDescent="0.3">
      <c r="A741" t="s">
        <v>5566</v>
      </c>
      <c r="B741" t="s">
        <v>1219</v>
      </c>
      <c r="C741" t="s">
        <v>5567</v>
      </c>
      <c r="D741" t="s">
        <v>78</v>
      </c>
      <c r="E741" s="3">
        <v>45423</v>
      </c>
      <c r="F741">
        <v>7</v>
      </c>
      <c r="G741">
        <v>6.5</v>
      </c>
      <c r="H741">
        <v>2499</v>
      </c>
      <c r="I741">
        <f>Table2[[#This Row],[Sales_Achieved]]*Table2[[#This Row],[Audit_Score]]</f>
        <v>11495.4</v>
      </c>
      <c r="J741">
        <v>4.5999999999999996</v>
      </c>
    </row>
    <row r="742" spans="1:11" x14ac:dyDescent="0.3">
      <c r="A742" t="s">
        <v>5568</v>
      </c>
      <c r="B742" t="s">
        <v>1323</v>
      </c>
      <c r="C742" t="s">
        <v>5569</v>
      </c>
      <c r="D742" t="s">
        <v>19</v>
      </c>
      <c r="E742" s="3">
        <v>45867</v>
      </c>
      <c r="F742">
        <v>4</v>
      </c>
      <c r="G742">
        <v>7.7</v>
      </c>
      <c r="H742">
        <v>11274</v>
      </c>
      <c r="I742">
        <f>Table2[[#This Row],[Sales_Achieved]]*Table2[[#This Row],[Audit_Score]]</f>
        <v>16911</v>
      </c>
      <c r="J742">
        <v>1.5</v>
      </c>
    </row>
    <row r="743" spans="1:11" x14ac:dyDescent="0.3">
      <c r="A743" t="s">
        <v>5570</v>
      </c>
      <c r="B743" t="s">
        <v>990</v>
      </c>
      <c r="C743" t="s">
        <v>4556</v>
      </c>
      <c r="D743" t="s">
        <v>78</v>
      </c>
      <c r="E743" s="3">
        <v>45623</v>
      </c>
      <c r="F743">
        <v>7</v>
      </c>
      <c r="G743">
        <v>9.9</v>
      </c>
      <c r="H743">
        <v>7562</v>
      </c>
      <c r="I743">
        <f>Table2[[#This Row],[Sales_Achieved]]*Table2[[#This Row],[Audit_Score]]</f>
        <v>12855.4</v>
      </c>
      <c r="J743">
        <v>1.7</v>
      </c>
    </row>
    <row r="744" spans="1:11" x14ac:dyDescent="0.3">
      <c r="A744" t="s">
        <v>5571</v>
      </c>
      <c r="B744" t="s">
        <v>974</v>
      </c>
      <c r="C744" t="s">
        <v>4922</v>
      </c>
      <c r="D744" t="s">
        <v>36</v>
      </c>
      <c r="E744" s="3">
        <v>45461</v>
      </c>
      <c r="F744">
        <v>7</v>
      </c>
      <c r="G744">
        <v>7.7</v>
      </c>
      <c r="H744">
        <v>494</v>
      </c>
      <c r="I744">
        <f>Table2[[#This Row],[Sales_Achieved]]*Table2[[#This Row],[Audit_Score]]</f>
        <v>1729</v>
      </c>
      <c r="J744">
        <v>3.5</v>
      </c>
    </row>
    <row r="745" spans="1:11" x14ac:dyDescent="0.3">
      <c r="A745" t="s">
        <v>5572</v>
      </c>
      <c r="B745" t="s">
        <v>769</v>
      </c>
      <c r="C745" t="s">
        <v>4752</v>
      </c>
      <c r="D745" t="s">
        <v>36</v>
      </c>
      <c r="E745" s="3">
        <v>45574</v>
      </c>
      <c r="F745">
        <v>5</v>
      </c>
      <c r="G745">
        <v>3.5</v>
      </c>
      <c r="H745">
        <v>5157</v>
      </c>
      <c r="I745">
        <f>Table2[[#This Row],[Sales_Achieved]]*Table2[[#This Row],[Audit_Score]]</f>
        <v>12892.5</v>
      </c>
      <c r="J745">
        <v>2.5</v>
      </c>
    </row>
    <row r="746" spans="1:11" x14ac:dyDescent="0.3">
      <c r="A746" t="s">
        <v>5573</v>
      </c>
      <c r="B746" t="s">
        <v>253</v>
      </c>
      <c r="C746" t="s">
        <v>5122</v>
      </c>
      <c r="D746" t="s">
        <v>78</v>
      </c>
      <c r="E746" s="3">
        <v>45516</v>
      </c>
      <c r="F746">
        <v>3</v>
      </c>
      <c r="G746">
        <v>9.4</v>
      </c>
      <c r="H746">
        <v>5511</v>
      </c>
      <c r="I746">
        <f>Table2[[#This Row],[Sales_Achieved]]*Table2[[#This Row],[Audit_Score]]</f>
        <v>10470.9</v>
      </c>
      <c r="J746">
        <v>1.9</v>
      </c>
      <c r="K746" t="s">
        <v>4561</v>
      </c>
    </row>
    <row r="747" spans="1:11" x14ac:dyDescent="0.3">
      <c r="A747" t="s">
        <v>5574</v>
      </c>
      <c r="B747" t="s">
        <v>814</v>
      </c>
      <c r="C747" t="s">
        <v>4690</v>
      </c>
      <c r="D747" t="s">
        <v>58</v>
      </c>
      <c r="E747" s="3">
        <v>45952</v>
      </c>
      <c r="F747">
        <v>5</v>
      </c>
      <c r="G747">
        <v>7.3</v>
      </c>
      <c r="H747">
        <v>2843</v>
      </c>
      <c r="I747">
        <f>Table2[[#This Row],[Sales_Achieved]]*Table2[[#This Row],[Audit_Score]]</f>
        <v>11656.3</v>
      </c>
      <c r="J747">
        <v>4.0999999999999996</v>
      </c>
    </row>
    <row r="748" spans="1:11" x14ac:dyDescent="0.3">
      <c r="A748" t="s">
        <v>5575</v>
      </c>
      <c r="B748" t="s">
        <v>2265</v>
      </c>
      <c r="C748" t="s">
        <v>4711</v>
      </c>
      <c r="D748" t="s">
        <v>36</v>
      </c>
      <c r="E748" s="3">
        <v>45687</v>
      </c>
      <c r="F748">
        <v>10</v>
      </c>
      <c r="G748">
        <v>6.8</v>
      </c>
      <c r="H748">
        <v>1560</v>
      </c>
      <c r="I748">
        <f>Table2[[#This Row],[Sales_Achieved]]*Table2[[#This Row],[Audit_Score]]</f>
        <v>5304</v>
      </c>
      <c r="J748">
        <v>3.4</v>
      </c>
      <c r="K748" t="s">
        <v>4561</v>
      </c>
    </row>
    <row r="749" spans="1:11" x14ac:dyDescent="0.3">
      <c r="A749" t="s">
        <v>5576</v>
      </c>
      <c r="B749" t="s">
        <v>1289</v>
      </c>
      <c r="C749" t="s">
        <v>4771</v>
      </c>
      <c r="D749" t="s">
        <v>36</v>
      </c>
      <c r="E749" s="3">
        <v>45813</v>
      </c>
      <c r="F749">
        <v>3</v>
      </c>
      <c r="G749">
        <v>8.1</v>
      </c>
      <c r="H749">
        <v>7415</v>
      </c>
      <c r="I749">
        <f>Table2[[#This Row],[Sales_Achieved]]*Table2[[#This Row],[Audit_Score]]</f>
        <v>19279</v>
      </c>
      <c r="J749">
        <v>2.6</v>
      </c>
    </row>
    <row r="750" spans="1:11" x14ac:dyDescent="0.3">
      <c r="A750" t="s">
        <v>5577</v>
      </c>
      <c r="B750" t="s">
        <v>1124</v>
      </c>
      <c r="C750" t="s">
        <v>4722</v>
      </c>
      <c r="D750" t="s">
        <v>36</v>
      </c>
      <c r="E750" s="3">
        <v>45855</v>
      </c>
      <c r="F750">
        <v>7</v>
      </c>
      <c r="G750">
        <v>3.7</v>
      </c>
      <c r="H750">
        <v>12711</v>
      </c>
      <c r="I750">
        <f>Table2[[#This Row],[Sales_Achieved]]*Table2[[#This Row],[Audit_Score]]</f>
        <v>41946.299999999996</v>
      </c>
      <c r="J750">
        <v>3.3</v>
      </c>
    </row>
    <row r="751" spans="1:11" x14ac:dyDescent="0.3">
      <c r="A751" t="s">
        <v>5578</v>
      </c>
      <c r="B751" t="s">
        <v>389</v>
      </c>
      <c r="C751" t="s">
        <v>4756</v>
      </c>
      <c r="D751" t="s">
        <v>36</v>
      </c>
      <c r="E751" s="3">
        <v>45406</v>
      </c>
      <c r="F751">
        <v>5</v>
      </c>
      <c r="G751">
        <v>10.4</v>
      </c>
      <c r="H751">
        <v>4030</v>
      </c>
      <c r="I751">
        <f>Table2[[#This Row],[Sales_Achieved]]*Table2[[#This Row],[Audit_Score]]</f>
        <v>16523</v>
      </c>
      <c r="J751">
        <v>4.0999999999999996</v>
      </c>
    </row>
    <row r="752" spans="1:11" x14ac:dyDescent="0.3">
      <c r="A752" t="s">
        <v>5579</v>
      </c>
      <c r="B752" t="s">
        <v>974</v>
      </c>
      <c r="C752" t="s">
        <v>4922</v>
      </c>
      <c r="D752" t="s">
        <v>19</v>
      </c>
      <c r="E752" s="3">
        <v>45396</v>
      </c>
      <c r="F752">
        <v>6</v>
      </c>
      <c r="G752">
        <v>3.6</v>
      </c>
      <c r="H752">
        <v>266</v>
      </c>
      <c r="I752">
        <f>Table2[[#This Row],[Sales_Achieved]]*Table2[[#This Row],[Audit_Score]]</f>
        <v>931</v>
      </c>
      <c r="J752">
        <v>3.5</v>
      </c>
    </row>
    <row r="753" spans="1:11" x14ac:dyDescent="0.3">
      <c r="A753" t="s">
        <v>5580</v>
      </c>
      <c r="B753" t="s">
        <v>2283</v>
      </c>
      <c r="C753" t="s">
        <v>5088</v>
      </c>
      <c r="D753" t="s">
        <v>58</v>
      </c>
      <c r="E753" s="3">
        <v>45679</v>
      </c>
      <c r="F753">
        <v>5</v>
      </c>
      <c r="G753">
        <v>5.3</v>
      </c>
      <c r="H753">
        <v>891</v>
      </c>
      <c r="I753">
        <f>Table2[[#This Row],[Sales_Achieved]]*Table2[[#This Row],[Audit_Score]]</f>
        <v>3029.4</v>
      </c>
      <c r="J753">
        <v>3.4</v>
      </c>
    </row>
    <row r="754" spans="1:11" x14ac:dyDescent="0.3">
      <c r="A754" t="s">
        <v>5581</v>
      </c>
      <c r="B754" t="s">
        <v>1452</v>
      </c>
      <c r="C754" t="s">
        <v>5229</v>
      </c>
      <c r="D754" t="s">
        <v>19</v>
      </c>
      <c r="E754" s="3">
        <v>45567</v>
      </c>
      <c r="F754">
        <v>4</v>
      </c>
      <c r="G754">
        <v>8.1999999999999993</v>
      </c>
      <c r="H754">
        <v>4685</v>
      </c>
      <c r="I754">
        <f>Table2[[#This Row],[Sales_Achieved]]*Table2[[#This Row],[Audit_Score]]</f>
        <v>15929</v>
      </c>
      <c r="J754">
        <v>3.4</v>
      </c>
    </row>
    <row r="755" spans="1:11" x14ac:dyDescent="0.3">
      <c r="A755" t="s">
        <v>5582</v>
      </c>
      <c r="B755" t="s">
        <v>179</v>
      </c>
      <c r="C755" t="s">
        <v>4638</v>
      </c>
      <c r="D755" t="s">
        <v>58</v>
      </c>
      <c r="E755" s="3">
        <v>45387</v>
      </c>
      <c r="F755">
        <v>2</v>
      </c>
      <c r="G755">
        <v>11.7</v>
      </c>
      <c r="H755">
        <v>2742</v>
      </c>
      <c r="I755">
        <f>Table2[[#This Row],[Sales_Achieved]]*Table2[[#This Row],[Audit_Score]]</f>
        <v>8226</v>
      </c>
      <c r="J755">
        <v>3</v>
      </c>
    </row>
    <row r="756" spans="1:11" x14ac:dyDescent="0.3">
      <c r="A756" t="s">
        <v>5583</v>
      </c>
      <c r="B756" t="s">
        <v>792</v>
      </c>
      <c r="C756" t="s">
        <v>4760</v>
      </c>
      <c r="D756" t="s">
        <v>45</v>
      </c>
      <c r="E756" s="3">
        <v>45486</v>
      </c>
      <c r="F756">
        <v>3</v>
      </c>
      <c r="G756">
        <v>5.7</v>
      </c>
      <c r="H756">
        <v>1587</v>
      </c>
      <c r="I756">
        <f>Table2[[#This Row],[Sales_Achieved]]*Table2[[#This Row],[Audit_Score]]</f>
        <v>7617.5999999999995</v>
      </c>
      <c r="J756">
        <v>4.8</v>
      </c>
    </row>
    <row r="757" spans="1:11" x14ac:dyDescent="0.3">
      <c r="A757" t="s">
        <v>5584</v>
      </c>
      <c r="B757" t="s">
        <v>769</v>
      </c>
      <c r="C757" t="s">
        <v>4752</v>
      </c>
      <c r="D757" t="s">
        <v>58</v>
      </c>
      <c r="E757" s="3">
        <v>45580</v>
      </c>
      <c r="F757">
        <v>6</v>
      </c>
      <c r="G757">
        <v>7.5</v>
      </c>
      <c r="H757">
        <v>1072</v>
      </c>
      <c r="I757">
        <f>Table2[[#This Row],[Sales_Achieved]]*Table2[[#This Row],[Audit_Score]]</f>
        <v>3966.4</v>
      </c>
      <c r="J757">
        <v>3.7</v>
      </c>
    </row>
    <row r="758" spans="1:11" x14ac:dyDescent="0.3">
      <c r="A758" t="s">
        <v>5585</v>
      </c>
      <c r="B758" t="s">
        <v>114</v>
      </c>
      <c r="C758" t="s">
        <v>5157</v>
      </c>
      <c r="D758" t="s">
        <v>58</v>
      </c>
      <c r="E758" s="3">
        <v>45443</v>
      </c>
      <c r="F758">
        <v>6</v>
      </c>
      <c r="G758">
        <v>7</v>
      </c>
      <c r="H758">
        <v>3586</v>
      </c>
      <c r="I758">
        <f>Table2[[#This Row],[Sales_Achieved]]*Table2[[#This Row],[Audit_Score]]</f>
        <v>16495.599999999999</v>
      </c>
      <c r="J758">
        <v>4.5999999999999996</v>
      </c>
    </row>
    <row r="759" spans="1:11" x14ac:dyDescent="0.3">
      <c r="A759" t="s">
        <v>5586</v>
      </c>
      <c r="B759" t="s">
        <v>651</v>
      </c>
      <c r="C759" t="s">
        <v>4810</v>
      </c>
      <c r="D759" t="s">
        <v>36</v>
      </c>
      <c r="E759" s="3">
        <v>45768</v>
      </c>
      <c r="F759">
        <v>9</v>
      </c>
      <c r="G759">
        <v>8.6</v>
      </c>
      <c r="H759">
        <v>1065</v>
      </c>
      <c r="I759">
        <f>Table2[[#This Row],[Sales_Achieved]]*Table2[[#This Row],[Audit_Score]]</f>
        <v>1278</v>
      </c>
      <c r="J759">
        <v>1.2</v>
      </c>
      <c r="K759" t="s">
        <v>4561</v>
      </c>
    </row>
    <row r="760" spans="1:11" x14ac:dyDescent="0.3">
      <c r="A760" t="s">
        <v>5587</v>
      </c>
      <c r="B760" t="s">
        <v>1987</v>
      </c>
      <c r="C760" t="s">
        <v>5015</v>
      </c>
      <c r="D760" t="s">
        <v>45</v>
      </c>
      <c r="E760" s="3">
        <v>45630</v>
      </c>
      <c r="F760">
        <v>2</v>
      </c>
      <c r="G760">
        <v>8.8000000000000007</v>
      </c>
      <c r="H760">
        <v>1635</v>
      </c>
      <c r="I760">
        <f>Table2[[#This Row],[Sales_Achieved]]*Table2[[#This Row],[Audit_Score]]</f>
        <v>7520.9999999999991</v>
      </c>
      <c r="J760">
        <v>4.5999999999999996</v>
      </c>
      <c r="K760" t="s">
        <v>4561</v>
      </c>
    </row>
    <row r="761" spans="1:11" x14ac:dyDescent="0.3">
      <c r="A761" t="s">
        <v>5588</v>
      </c>
      <c r="B761" t="s">
        <v>76</v>
      </c>
      <c r="C761" t="s">
        <v>4818</v>
      </c>
      <c r="D761" t="s">
        <v>19</v>
      </c>
      <c r="E761" s="3">
        <v>45338</v>
      </c>
      <c r="F761">
        <v>6</v>
      </c>
      <c r="G761">
        <v>6</v>
      </c>
      <c r="H761">
        <v>401</v>
      </c>
      <c r="I761">
        <f>Table2[[#This Row],[Sales_Achieved]]*Table2[[#This Row],[Audit_Score]]</f>
        <v>561.4</v>
      </c>
      <c r="J761">
        <v>1.4</v>
      </c>
    </row>
    <row r="762" spans="1:11" x14ac:dyDescent="0.3">
      <c r="A762" t="s">
        <v>5589</v>
      </c>
      <c r="B762" t="s">
        <v>642</v>
      </c>
      <c r="C762" t="s">
        <v>4599</v>
      </c>
      <c r="D762" t="s">
        <v>19</v>
      </c>
      <c r="E762" s="3">
        <v>45771</v>
      </c>
      <c r="F762">
        <v>3</v>
      </c>
      <c r="G762">
        <v>6.8</v>
      </c>
      <c r="H762">
        <v>3279</v>
      </c>
      <c r="I762">
        <f>Table2[[#This Row],[Sales_Achieved]]*Table2[[#This Row],[Audit_Score]]</f>
        <v>11804.4</v>
      </c>
      <c r="J762">
        <v>3.6</v>
      </c>
    </row>
    <row r="763" spans="1:11" x14ac:dyDescent="0.3">
      <c r="A763" t="s">
        <v>5590</v>
      </c>
      <c r="B763" t="s">
        <v>932</v>
      </c>
      <c r="C763" t="s">
        <v>5523</v>
      </c>
      <c r="D763" t="s">
        <v>45</v>
      </c>
      <c r="E763" s="3">
        <v>45802</v>
      </c>
      <c r="F763">
        <v>4</v>
      </c>
      <c r="G763">
        <v>6</v>
      </c>
      <c r="H763">
        <v>1175</v>
      </c>
      <c r="I763">
        <f>Table2[[#This Row],[Sales_Achieved]]*Table2[[#This Row],[Audit_Score]]</f>
        <v>3760</v>
      </c>
      <c r="J763">
        <v>3.2</v>
      </c>
    </row>
    <row r="764" spans="1:11" x14ac:dyDescent="0.3">
      <c r="A764" t="s">
        <v>5591</v>
      </c>
      <c r="B764" t="s">
        <v>440</v>
      </c>
      <c r="C764" t="s">
        <v>5306</v>
      </c>
      <c r="D764" t="s">
        <v>58</v>
      </c>
      <c r="E764" s="3">
        <v>45694</v>
      </c>
      <c r="F764">
        <v>2</v>
      </c>
      <c r="G764">
        <v>6.2</v>
      </c>
      <c r="H764">
        <v>8668</v>
      </c>
      <c r="I764">
        <f>Table2[[#This Row],[Sales_Achieved]]*Table2[[#This Row],[Audit_Score]]</f>
        <v>9534.8000000000011</v>
      </c>
      <c r="J764">
        <v>1.1000000000000001</v>
      </c>
    </row>
    <row r="765" spans="1:11" x14ac:dyDescent="0.3">
      <c r="A765" t="s">
        <v>5592</v>
      </c>
      <c r="B765" t="s">
        <v>1960</v>
      </c>
      <c r="C765" t="s">
        <v>5593</v>
      </c>
      <c r="D765" t="s">
        <v>58</v>
      </c>
      <c r="E765" s="3">
        <v>45576</v>
      </c>
      <c r="F765">
        <v>10</v>
      </c>
      <c r="G765">
        <v>5.7</v>
      </c>
      <c r="H765">
        <v>1937</v>
      </c>
      <c r="I765">
        <f>Table2[[#This Row],[Sales_Achieved]]*Table2[[#This Row],[Audit_Score]]</f>
        <v>8910.1999999999989</v>
      </c>
      <c r="J765">
        <v>4.5999999999999996</v>
      </c>
    </row>
    <row r="766" spans="1:11" x14ac:dyDescent="0.3">
      <c r="A766" t="s">
        <v>5594</v>
      </c>
      <c r="B766" t="s">
        <v>158</v>
      </c>
      <c r="C766" t="s">
        <v>4828</v>
      </c>
      <c r="D766" t="s">
        <v>45</v>
      </c>
      <c r="E766" s="3">
        <v>45571</v>
      </c>
      <c r="F766">
        <v>3</v>
      </c>
      <c r="G766">
        <v>3.8</v>
      </c>
      <c r="H766">
        <v>3131</v>
      </c>
      <c r="I766">
        <f>Table2[[#This Row],[Sales_Achieved]]*Table2[[#This Row],[Audit_Score]]</f>
        <v>8453.7000000000007</v>
      </c>
      <c r="J766">
        <v>2.7</v>
      </c>
    </row>
    <row r="767" spans="1:11" x14ac:dyDescent="0.3">
      <c r="A767" t="s">
        <v>5595</v>
      </c>
      <c r="B767" t="s">
        <v>142</v>
      </c>
      <c r="C767" t="s">
        <v>5026</v>
      </c>
      <c r="D767" t="s">
        <v>19</v>
      </c>
      <c r="E767" s="3">
        <v>45432</v>
      </c>
      <c r="F767">
        <v>6</v>
      </c>
      <c r="G767">
        <v>5</v>
      </c>
      <c r="H767">
        <v>2850</v>
      </c>
      <c r="I767">
        <f>Table2[[#This Row],[Sales_Achieved]]*Table2[[#This Row],[Audit_Score]]</f>
        <v>13965.000000000002</v>
      </c>
      <c r="J767">
        <v>4.9000000000000004</v>
      </c>
    </row>
    <row r="768" spans="1:11" x14ac:dyDescent="0.3">
      <c r="A768" t="s">
        <v>5596</v>
      </c>
      <c r="B768" t="s">
        <v>875</v>
      </c>
      <c r="C768" t="s">
        <v>4630</v>
      </c>
      <c r="D768" t="s">
        <v>78</v>
      </c>
      <c r="E768" s="3">
        <v>45523</v>
      </c>
      <c r="F768">
        <v>7</v>
      </c>
      <c r="G768">
        <v>8.4</v>
      </c>
      <c r="H768">
        <v>3087</v>
      </c>
      <c r="I768">
        <f>Table2[[#This Row],[Sales_Achieved]]*Table2[[#This Row],[Audit_Score]]</f>
        <v>14200.199999999999</v>
      </c>
      <c r="J768">
        <v>4.5999999999999996</v>
      </c>
    </row>
    <row r="769" spans="1:11" x14ac:dyDescent="0.3">
      <c r="A769" t="s">
        <v>5597</v>
      </c>
      <c r="B769" t="s">
        <v>1987</v>
      </c>
      <c r="C769" t="s">
        <v>5015</v>
      </c>
      <c r="D769" t="s">
        <v>19</v>
      </c>
      <c r="E769" s="3">
        <v>45896</v>
      </c>
      <c r="F769">
        <v>5</v>
      </c>
      <c r="G769">
        <v>8</v>
      </c>
      <c r="H769">
        <v>8194</v>
      </c>
      <c r="I769">
        <f>Table2[[#This Row],[Sales_Achieved]]*Table2[[#This Row],[Audit_Score]]</f>
        <v>13110.400000000001</v>
      </c>
      <c r="J769">
        <v>1.6</v>
      </c>
    </row>
    <row r="770" spans="1:11" x14ac:dyDescent="0.3">
      <c r="A770" t="s">
        <v>5598</v>
      </c>
      <c r="B770" t="s">
        <v>1776</v>
      </c>
      <c r="C770" t="s">
        <v>4775</v>
      </c>
      <c r="D770" t="s">
        <v>45</v>
      </c>
      <c r="E770" s="3">
        <v>45974</v>
      </c>
      <c r="F770">
        <v>5</v>
      </c>
      <c r="G770">
        <v>9.1999999999999993</v>
      </c>
      <c r="H770">
        <v>876</v>
      </c>
      <c r="I770">
        <f>Table2[[#This Row],[Sales_Achieved]]*Table2[[#This Row],[Audit_Score]]</f>
        <v>2715.6</v>
      </c>
      <c r="J770">
        <v>3.1</v>
      </c>
    </row>
    <row r="771" spans="1:11" x14ac:dyDescent="0.3">
      <c r="A771" t="s">
        <v>5599</v>
      </c>
      <c r="B771" t="s">
        <v>1665</v>
      </c>
      <c r="C771" t="s">
        <v>4581</v>
      </c>
      <c r="D771" t="s">
        <v>36</v>
      </c>
      <c r="E771" s="3">
        <v>45916</v>
      </c>
      <c r="F771">
        <v>13</v>
      </c>
      <c r="G771">
        <v>7.5</v>
      </c>
      <c r="H771">
        <v>445</v>
      </c>
      <c r="I771">
        <f>Table2[[#This Row],[Sales_Achieved]]*Table2[[#This Row],[Audit_Score]]</f>
        <v>1735.5</v>
      </c>
      <c r="J771">
        <v>3.9</v>
      </c>
    </row>
    <row r="772" spans="1:11" x14ac:dyDescent="0.3">
      <c r="A772" t="s">
        <v>5600</v>
      </c>
      <c r="B772" t="s">
        <v>982</v>
      </c>
      <c r="C772" t="s">
        <v>5202</v>
      </c>
      <c r="D772" t="s">
        <v>19</v>
      </c>
      <c r="E772" s="3">
        <v>45981</v>
      </c>
      <c r="F772">
        <v>6</v>
      </c>
      <c r="G772">
        <v>4.2</v>
      </c>
      <c r="H772">
        <v>5749</v>
      </c>
      <c r="I772">
        <f>Table2[[#This Row],[Sales_Achieved]]*Table2[[#This Row],[Audit_Score]]</f>
        <v>20121.5</v>
      </c>
      <c r="J772">
        <v>3.5</v>
      </c>
    </row>
    <row r="773" spans="1:11" x14ac:dyDescent="0.3">
      <c r="A773" t="s">
        <v>5601</v>
      </c>
      <c r="B773" t="s">
        <v>421</v>
      </c>
      <c r="C773" t="s">
        <v>5003</v>
      </c>
      <c r="D773" t="s">
        <v>19</v>
      </c>
      <c r="E773" s="3">
        <v>45592</v>
      </c>
      <c r="F773">
        <v>6</v>
      </c>
      <c r="G773">
        <v>4.5999999999999996</v>
      </c>
      <c r="H773">
        <v>10398</v>
      </c>
      <c r="I773">
        <f>Table2[[#This Row],[Sales_Achieved]]*Table2[[#This Row],[Audit_Score]]</f>
        <v>16636.8</v>
      </c>
      <c r="J773">
        <v>1.6</v>
      </c>
    </row>
    <row r="774" spans="1:11" x14ac:dyDescent="0.3">
      <c r="A774" t="s">
        <v>5602</v>
      </c>
      <c r="B774" t="s">
        <v>1310</v>
      </c>
      <c r="C774" t="s">
        <v>4948</v>
      </c>
      <c r="D774" t="s">
        <v>58</v>
      </c>
      <c r="E774" s="3">
        <v>45436</v>
      </c>
      <c r="F774">
        <v>2</v>
      </c>
      <c r="G774">
        <v>8.6999999999999993</v>
      </c>
      <c r="H774">
        <v>1988</v>
      </c>
      <c r="I774">
        <f>Table2[[#This Row],[Sales_Achieved]]*Table2[[#This Row],[Audit_Score]]</f>
        <v>5566.4</v>
      </c>
      <c r="J774">
        <v>2.8</v>
      </c>
    </row>
    <row r="775" spans="1:11" x14ac:dyDescent="0.3">
      <c r="A775" t="s">
        <v>5603</v>
      </c>
      <c r="B775" t="s">
        <v>857</v>
      </c>
      <c r="C775" t="s">
        <v>5023</v>
      </c>
      <c r="D775" t="s">
        <v>58</v>
      </c>
      <c r="E775" s="3">
        <v>45868</v>
      </c>
      <c r="F775">
        <v>4</v>
      </c>
      <c r="G775">
        <v>6.3</v>
      </c>
      <c r="H775">
        <v>3025</v>
      </c>
      <c r="I775">
        <f>Table2[[#This Row],[Sales_Achieved]]*Table2[[#This Row],[Audit_Score]]</f>
        <v>9075</v>
      </c>
      <c r="J775">
        <v>3</v>
      </c>
    </row>
    <row r="776" spans="1:11" x14ac:dyDescent="0.3">
      <c r="A776" t="s">
        <v>5604</v>
      </c>
      <c r="B776" t="s">
        <v>594</v>
      </c>
      <c r="C776" t="s">
        <v>4724</v>
      </c>
      <c r="D776" t="s">
        <v>58</v>
      </c>
      <c r="E776" s="3">
        <v>45315</v>
      </c>
      <c r="F776">
        <v>3</v>
      </c>
      <c r="G776">
        <v>8.1999999999999993</v>
      </c>
      <c r="H776">
        <v>8001</v>
      </c>
      <c r="I776">
        <f>Table2[[#This Row],[Sales_Achieved]]*Table2[[#This Row],[Audit_Score]]</f>
        <v>11201.4</v>
      </c>
      <c r="J776">
        <v>1.4</v>
      </c>
    </row>
    <row r="777" spans="1:11" x14ac:dyDescent="0.3">
      <c r="A777" t="s">
        <v>5605</v>
      </c>
      <c r="B777" t="s">
        <v>152</v>
      </c>
      <c r="C777" t="s">
        <v>4773</v>
      </c>
      <c r="D777" t="s">
        <v>78</v>
      </c>
      <c r="E777" s="3">
        <v>45367</v>
      </c>
      <c r="F777">
        <v>5</v>
      </c>
      <c r="G777">
        <v>4.4000000000000004</v>
      </c>
      <c r="H777">
        <v>11287</v>
      </c>
      <c r="I777">
        <f>Table2[[#This Row],[Sales_Achieved]]*Table2[[#This Row],[Audit_Score]]</f>
        <v>24831.4</v>
      </c>
      <c r="J777">
        <v>2.2000000000000002</v>
      </c>
    </row>
    <row r="778" spans="1:11" x14ac:dyDescent="0.3">
      <c r="A778" t="s">
        <v>5606</v>
      </c>
      <c r="B778" t="s">
        <v>1849</v>
      </c>
      <c r="C778" t="s">
        <v>4867</v>
      </c>
      <c r="D778" t="s">
        <v>58</v>
      </c>
      <c r="E778" s="3">
        <v>45632</v>
      </c>
      <c r="F778">
        <v>6</v>
      </c>
      <c r="G778">
        <v>6</v>
      </c>
      <c r="H778">
        <v>8477</v>
      </c>
      <c r="I778">
        <f>Table2[[#This Row],[Sales_Achieved]]*Table2[[#This Row],[Audit_Score]]</f>
        <v>19497.099999999999</v>
      </c>
      <c r="J778">
        <f>VLOOKUP(Field_Sales_Data!B:B,Field_Sales_Data!B:R,17,FALSE)</f>
        <v>2.2999999999999998</v>
      </c>
      <c r="K778" t="s">
        <v>4561</v>
      </c>
    </row>
    <row r="779" spans="1:11" x14ac:dyDescent="0.3">
      <c r="A779" t="s">
        <v>5607</v>
      </c>
      <c r="B779" t="s">
        <v>1259</v>
      </c>
      <c r="C779" t="s">
        <v>5318</v>
      </c>
      <c r="D779" t="s">
        <v>58</v>
      </c>
      <c r="E779" s="3">
        <v>45857</v>
      </c>
      <c r="F779">
        <v>3</v>
      </c>
      <c r="G779">
        <v>6.1</v>
      </c>
      <c r="H779">
        <v>1695</v>
      </c>
      <c r="I779">
        <f>Table2[[#This Row],[Sales_Achieved]]*Table2[[#This Row],[Audit_Score]]</f>
        <v>2373</v>
      </c>
      <c r="J779">
        <v>1.4</v>
      </c>
    </row>
    <row r="780" spans="1:11" x14ac:dyDescent="0.3">
      <c r="A780" t="s">
        <v>5608</v>
      </c>
      <c r="B780" t="s">
        <v>1871</v>
      </c>
      <c r="C780" t="s">
        <v>5609</v>
      </c>
      <c r="D780" t="s">
        <v>45</v>
      </c>
      <c r="E780" s="3">
        <v>45417</v>
      </c>
      <c r="F780">
        <v>10</v>
      </c>
      <c r="G780">
        <v>4.8</v>
      </c>
      <c r="H780">
        <v>2005</v>
      </c>
      <c r="I780">
        <f>Table2[[#This Row],[Sales_Achieved]]*Table2[[#This Row],[Audit_Score]]</f>
        <v>6015</v>
      </c>
      <c r="J780">
        <v>3</v>
      </c>
    </row>
    <row r="781" spans="1:11" x14ac:dyDescent="0.3">
      <c r="A781" t="s">
        <v>5610</v>
      </c>
      <c r="B781" t="s">
        <v>1978</v>
      </c>
      <c r="C781" t="s">
        <v>4554</v>
      </c>
      <c r="D781" t="s">
        <v>36</v>
      </c>
      <c r="E781" s="3">
        <v>45684</v>
      </c>
      <c r="F781">
        <v>2</v>
      </c>
      <c r="G781">
        <v>8.5</v>
      </c>
      <c r="H781">
        <v>6209</v>
      </c>
      <c r="I781">
        <f>Table2[[#This Row],[Sales_Achieved]]*Table2[[#This Row],[Audit_Score]]</f>
        <v>17385.199999999997</v>
      </c>
      <c r="J781">
        <v>2.8</v>
      </c>
      <c r="K781" t="s">
        <v>4561</v>
      </c>
    </row>
    <row r="782" spans="1:11" x14ac:dyDescent="0.3">
      <c r="A782" t="s">
        <v>5611</v>
      </c>
      <c r="B782" t="s">
        <v>2084</v>
      </c>
      <c r="C782" t="s">
        <v>4915</v>
      </c>
      <c r="D782" t="s">
        <v>78</v>
      </c>
      <c r="E782" s="3">
        <v>45406</v>
      </c>
      <c r="F782">
        <v>6</v>
      </c>
      <c r="G782">
        <v>6.3</v>
      </c>
      <c r="H782">
        <v>5663</v>
      </c>
      <c r="I782">
        <f>Table2[[#This Row],[Sales_Achieved]]*Table2[[#This Row],[Audit_Score]]</f>
        <v>25483.5</v>
      </c>
      <c r="J782">
        <v>4.5</v>
      </c>
    </row>
    <row r="783" spans="1:11" x14ac:dyDescent="0.3">
      <c r="A783" t="s">
        <v>5612</v>
      </c>
      <c r="B783" t="s">
        <v>2286</v>
      </c>
      <c r="C783" t="s">
        <v>4825</v>
      </c>
      <c r="D783" t="s">
        <v>19</v>
      </c>
      <c r="E783" s="3">
        <v>45839</v>
      </c>
      <c r="F783">
        <v>5</v>
      </c>
      <c r="G783">
        <v>7.5</v>
      </c>
      <c r="H783">
        <v>2888</v>
      </c>
      <c r="I783">
        <f>Table2[[#This Row],[Sales_Achieved]]*Table2[[#This Row],[Audit_Score]]</f>
        <v>12707.2</v>
      </c>
      <c r="J783">
        <v>4.4000000000000004</v>
      </c>
    </row>
    <row r="784" spans="1:11" x14ac:dyDescent="0.3">
      <c r="A784" t="s">
        <v>5613</v>
      </c>
      <c r="B784" t="s">
        <v>854</v>
      </c>
      <c r="C784" t="s">
        <v>5237</v>
      </c>
      <c r="D784" t="s">
        <v>36</v>
      </c>
      <c r="E784" s="3">
        <v>45577</v>
      </c>
      <c r="F784">
        <v>6</v>
      </c>
      <c r="G784">
        <v>11.2</v>
      </c>
      <c r="H784">
        <v>3990</v>
      </c>
      <c r="I784">
        <f>Table2[[#This Row],[Sales_Achieved]]*Table2[[#This Row],[Audit_Score]]</f>
        <v>13167</v>
      </c>
      <c r="J784">
        <v>3.3</v>
      </c>
    </row>
    <row r="785" spans="1:11" x14ac:dyDescent="0.3">
      <c r="A785" t="s">
        <v>5614</v>
      </c>
      <c r="B785" t="s">
        <v>376</v>
      </c>
      <c r="C785" t="s">
        <v>4642</v>
      </c>
      <c r="D785" t="s">
        <v>78</v>
      </c>
      <c r="E785" s="3">
        <v>45754</v>
      </c>
      <c r="F785">
        <v>9</v>
      </c>
      <c r="G785">
        <v>6.8</v>
      </c>
      <c r="H785">
        <v>2057</v>
      </c>
      <c r="I785">
        <f>Table2[[#This Row],[Sales_Achieved]]*Table2[[#This Row],[Audit_Score]]</f>
        <v>5142.5</v>
      </c>
      <c r="J785">
        <v>2.5</v>
      </c>
    </row>
    <row r="786" spans="1:11" x14ac:dyDescent="0.3">
      <c r="A786" t="s">
        <v>5615</v>
      </c>
      <c r="B786" t="s">
        <v>1772</v>
      </c>
      <c r="C786" t="s">
        <v>5331</v>
      </c>
      <c r="D786" t="s">
        <v>45</v>
      </c>
      <c r="E786" s="3">
        <v>45840</v>
      </c>
      <c r="F786">
        <v>5</v>
      </c>
      <c r="G786">
        <v>8.6999999999999993</v>
      </c>
      <c r="H786">
        <v>3031</v>
      </c>
      <c r="I786">
        <f>Table2[[#This Row],[Sales_Achieved]]*Table2[[#This Row],[Audit_Score]]</f>
        <v>9699.2000000000007</v>
      </c>
      <c r="J786">
        <v>3.2</v>
      </c>
      <c r="K786" t="s">
        <v>4561</v>
      </c>
    </row>
    <row r="787" spans="1:11" x14ac:dyDescent="0.3">
      <c r="A787" t="s">
        <v>5616</v>
      </c>
      <c r="B787" t="s">
        <v>1406</v>
      </c>
      <c r="C787" t="s">
        <v>5006</v>
      </c>
      <c r="D787" t="s">
        <v>45</v>
      </c>
      <c r="E787" s="3">
        <v>45444</v>
      </c>
      <c r="F787">
        <v>4</v>
      </c>
      <c r="G787">
        <v>9.5</v>
      </c>
      <c r="H787">
        <v>5754</v>
      </c>
      <c r="I787">
        <f>Table2[[#This Row],[Sales_Achieved]]*Table2[[#This Row],[Audit_Score]]</f>
        <v>8631</v>
      </c>
      <c r="J787">
        <v>1.5</v>
      </c>
    </row>
    <row r="788" spans="1:11" x14ac:dyDescent="0.3">
      <c r="A788" t="s">
        <v>5617</v>
      </c>
      <c r="B788" t="s">
        <v>2333</v>
      </c>
      <c r="C788" t="s">
        <v>4801</v>
      </c>
      <c r="D788" t="s">
        <v>19</v>
      </c>
      <c r="E788" s="3">
        <v>45487</v>
      </c>
      <c r="F788">
        <v>8</v>
      </c>
      <c r="G788">
        <v>8.3000000000000007</v>
      </c>
      <c r="H788">
        <v>2170</v>
      </c>
      <c r="I788">
        <f>Table2[[#This Row],[Sales_Achieved]]*Table2[[#This Row],[Audit_Score]]</f>
        <v>7378</v>
      </c>
      <c r="J788">
        <v>3.4</v>
      </c>
    </row>
    <row r="789" spans="1:11" x14ac:dyDescent="0.3">
      <c r="A789" t="s">
        <v>5618</v>
      </c>
      <c r="B789" t="s">
        <v>554</v>
      </c>
      <c r="C789" t="s">
        <v>5196</v>
      </c>
      <c r="D789" t="s">
        <v>45</v>
      </c>
      <c r="E789" s="3">
        <v>45618</v>
      </c>
      <c r="F789">
        <v>6</v>
      </c>
      <c r="G789">
        <v>8.1</v>
      </c>
      <c r="H789">
        <v>9356</v>
      </c>
      <c r="I789">
        <f>Table2[[#This Row],[Sales_Achieved]]*Table2[[#This Row],[Audit_Score]]</f>
        <v>26196.799999999999</v>
      </c>
      <c r="J789">
        <v>2.8</v>
      </c>
      <c r="K789" t="s">
        <v>4561</v>
      </c>
    </row>
    <row r="790" spans="1:11" x14ac:dyDescent="0.3">
      <c r="A790" t="s">
        <v>5619</v>
      </c>
      <c r="B790" t="s">
        <v>651</v>
      </c>
      <c r="C790" t="s">
        <v>4810</v>
      </c>
      <c r="D790" t="s">
        <v>19</v>
      </c>
      <c r="E790" s="3">
        <v>45865</v>
      </c>
      <c r="F790">
        <v>5</v>
      </c>
      <c r="G790">
        <v>5.3</v>
      </c>
      <c r="H790">
        <v>1665</v>
      </c>
      <c r="I790">
        <f>Table2[[#This Row],[Sales_Achieved]]*Table2[[#This Row],[Audit_Score]]</f>
        <v>4995</v>
      </c>
      <c r="J790">
        <v>3</v>
      </c>
    </row>
    <row r="791" spans="1:11" x14ac:dyDescent="0.3">
      <c r="A791" t="s">
        <v>5620</v>
      </c>
      <c r="B791" t="s">
        <v>2036</v>
      </c>
      <c r="C791" t="s">
        <v>4732</v>
      </c>
      <c r="D791" t="s">
        <v>36</v>
      </c>
      <c r="E791" s="3">
        <v>45948</v>
      </c>
      <c r="F791">
        <v>1</v>
      </c>
      <c r="G791">
        <v>4.4000000000000004</v>
      </c>
      <c r="H791">
        <v>7559</v>
      </c>
      <c r="I791">
        <f>Table2[[#This Row],[Sales_Achieved]]*Table2[[#This Row],[Audit_Score]]</f>
        <v>11338.5</v>
      </c>
      <c r="J791">
        <v>1.5</v>
      </c>
    </row>
    <row r="792" spans="1:11" x14ac:dyDescent="0.3">
      <c r="A792" t="s">
        <v>5621</v>
      </c>
      <c r="B792" t="s">
        <v>726</v>
      </c>
      <c r="C792" t="s">
        <v>4822</v>
      </c>
      <c r="D792" t="s">
        <v>45</v>
      </c>
      <c r="E792" s="3">
        <v>45422</v>
      </c>
      <c r="F792">
        <v>5</v>
      </c>
      <c r="G792">
        <v>8.6999999999999993</v>
      </c>
      <c r="H792">
        <v>10575</v>
      </c>
      <c r="I792">
        <f>Table2[[#This Row],[Sales_Achieved]]*Table2[[#This Row],[Audit_Score]]</f>
        <v>49702.5</v>
      </c>
      <c r="J792">
        <v>4.7</v>
      </c>
    </row>
    <row r="793" spans="1:11" x14ac:dyDescent="0.3">
      <c r="A793" t="s">
        <v>5622</v>
      </c>
      <c r="B793" t="s">
        <v>1556</v>
      </c>
      <c r="C793" t="s">
        <v>4878</v>
      </c>
      <c r="D793" t="s">
        <v>58</v>
      </c>
      <c r="E793" s="3">
        <v>45558</v>
      </c>
      <c r="F793">
        <v>6</v>
      </c>
      <c r="G793">
        <v>6.9</v>
      </c>
      <c r="H793">
        <v>2638</v>
      </c>
      <c r="I793">
        <f>Table2[[#This Row],[Sales_Achieved]]*Table2[[#This Row],[Audit_Score]]</f>
        <v>12926.2</v>
      </c>
      <c r="J793">
        <v>4.9000000000000004</v>
      </c>
      <c r="K793" t="s">
        <v>4561</v>
      </c>
    </row>
    <row r="794" spans="1:11" x14ac:dyDescent="0.3">
      <c r="A794" t="s">
        <v>5623</v>
      </c>
      <c r="B794" t="s">
        <v>734</v>
      </c>
      <c r="C794" t="s">
        <v>5624</v>
      </c>
      <c r="D794" t="s">
        <v>36</v>
      </c>
      <c r="E794" s="3">
        <v>45758</v>
      </c>
      <c r="F794">
        <v>7</v>
      </c>
      <c r="G794">
        <v>4.4000000000000004</v>
      </c>
      <c r="H794">
        <v>1745</v>
      </c>
      <c r="I794">
        <f>Table2[[#This Row],[Sales_Achieved]]*Table2[[#This Row],[Audit_Score]]</f>
        <v>6980</v>
      </c>
      <c r="J794">
        <v>4</v>
      </c>
      <c r="K794" t="s">
        <v>4561</v>
      </c>
    </row>
    <row r="795" spans="1:11" x14ac:dyDescent="0.3">
      <c r="A795" t="s">
        <v>5625</v>
      </c>
      <c r="B795" t="s">
        <v>1051</v>
      </c>
      <c r="C795" t="s">
        <v>4781</v>
      </c>
      <c r="D795" t="s">
        <v>36</v>
      </c>
      <c r="E795" s="3">
        <v>45787</v>
      </c>
      <c r="F795">
        <v>6</v>
      </c>
      <c r="G795">
        <v>6.2</v>
      </c>
      <c r="H795">
        <v>1079</v>
      </c>
      <c r="I795">
        <f>Table2[[#This Row],[Sales_Achieved]]*Table2[[#This Row],[Audit_Score]]</f>
        <v>4100.2</v>
      </c>
      <c r="J795">
        <v>3.8</v>
      </c>
    </row>
    <row r="796" spans="1:11" x14ac:dyDescent="0.3">
      <c r="A796" t="s">
        <v>5626</v>
      </c>
      <c r="B796" t="s">
        <v>26</v>
      </c>
      <c r="C796" t="s">
        <v>4651</v>
      </c>
      <c r="D796" t="s">
        <v>19</v>
      </c>
      <c r="E796" s="3">
        <v>45916</v>
      </c>
      <c r="F796">
        <v>5</v>
      </c>
      <c r="G796">
        <v>4.7</v>
      </c>
      <c r="H796">
        <v>878</v>
      </c>
      <c r="I796">
        <f>Table2[[#This Row],[Sales_Achieved]]*Table2[[#This Row],[Audit_Score]]</f>
        <v>1053.5999999999999</v>
      </c>
      <c r="J796">
        <v>1.2</v>
      </c>
      <c r="K796" t="s">
        <v>4561</v>
      </c>
    </row>
    <row r="797" spans="1:11" x14ac:dyDescent="0.3">
      <c r="A797" t="s">
        <v>5627</v>
      </c>
      <c r="B797" t="s">
        <v>2062</v>
      </c>
      <c r="C797" t="s">
        <v>4624</v>
      </c>
      <c r="D797" t="s">
        <v>19</v>
      </c>
      <c r="E797" s="3">
        <v>45607</v>
      </c>
      <c r="F797">
        <v>4</v>
      </c>
      <c r="G797">
        <v>10</v>
      </c>
      <c r="H797">
        <v>4810</v>
      </c>
      <c r="I797">
        <f>Table2[[#This Row],[Sales_Achieved]]*Table2[[#This Row],[Audit_Score]]</f>
        <v>6734</v>
      </c>
      <c r="J797">
        <v>1.4</v>
      </c>
    </row>
    <row r="798" spans="1:11" x14ac:dyDescent="0.3">
      <c r="A798" t="s">
        <v>5628</v>
      </c>
      <c r="B798" t="s">
        <v>402</v>
      </c>
      <c r="C798" t="s">
        <v>5419</v>
      </c>
      <c r="D798" t="s">
        <v>58</v>
      </c>
      <c r="E798" s="3">
        <v>45426</v>
      </c>
      <c r="F798">
        <v>3</v>
      </c>
      <c r="G798">
        <v>8.5</v>
      </c>
      <c r="H798">
        <v>10891</v>
      </c>
      <c r="I798">
        <f>Table2[[#This Row],[Sales_Achieved]]*Table2[[#This Row],[Audit_Score]]</f>
        <v>53365.9</v>
      </c>
      <c r="J798">
        <v>4.9000000000000004</v>
      </c>
    </row>
    <row r="799" spans="1:11" x14ac:dyDescent="0.3">
      <c r="A799" t="s">
        <v>5629</v>
      </c>
      <c r="B799" t="s">
        <v>971</v>
      </c>
      <c r="C799" t="s">
        <v>4585</v>
      </c>
      <c r="D799" t="s">
        <v>58</v>
      </c>
      <c r="E799" s="3">
        <v>45358</v>
      </c>
      <c r="F799">
        <v>2</v>
      </c>
      <c r="G799">
        <v>9</v>
      </c>
      <c r="H799">
        <v>7141</v>
      </c>
      <c r="I799">
        <f>Table2[[#This Row],[Sales_Achieved]]*Table2[[#This Row],[Audit_Score]]</f>
        <v>21423</v>
      </c>
      <c r="J799">
        <v>3</v>
      </c>
    </row>
    <row r="800" spans="1:11" x14ac:dyDescent="0.3">
      <c r="A800" t="s">
        <v>5630</v>
      </c>
      <c r="B800" t="s">
        <v>63</v>
      </c>
      <c r="C800" t="s">
        <v>4794</v>
      </c>
      <c r="D800" t="s">
        <v>36</v>
      </c>
      <c r="E800" s="3">
        <v>45391</v>
      </c>
      <c r="F800">
        <v>3</v>
      </c>
      <c r="G800">
        <v>6.8</v>
      </c>
      <c r="H800">
        <v>6121</v>
      </c>
      <c r="I800">
        <f>Table2[[#This Row],[Sales_Achieved]]*Table2[[#This Row],[Audit_Score]]</f>
        <v>22035.600000000002</v>
      </c>
      <c r="J800">
        <v>3.6</v>
      </c>
    </row>
    <row r="801" spans="1:11" x14ac:dyDescent="0.3">
      <c r="A801" t="s">
        <v>5631</v>
      </c>
      <c r="B801" t="s">
        <v>567</v>
      </c>
      <c r="C801" t="s">
        <v>4718</v>
      </c>
      <c r="D801" t="s">
        <v>19</v>
      </c>
      <c r="E801" s="3">
        <v>45431</v>
      </c>
      <c r="F801">
        <v>6</v>
      </c>
      <c r="G801">
        <v>8.4</v>
      </c>
      <c r="H801">
        <v>8649</v>
      </c>
      <c r="I801">
        <f>Table2[[#This Row],[Sales_Achieved]]*Table2[[#This Row],[Audit_Score]]</f>
        <v>10378.799999999999</v>
      </c>
      <c r="J801">
        <v>1.2</v>
      </c>
    </row>
    <row r="802" spans="1:11" x14ac:dyDescent="0.3">
      <c r="A802" t="s">
        <v>5632</v>
      </c>
      <c r="B802" t="s">
        <v>1293</v>
      </c>
      <c r="C802" t="s">
        <v>5213</v>
      </c>
      <c r="D802" t="s">
        <v>58</v>
      </c>
      <c r="E802" s="3">
        <v>45632</v>
      </c>
      <c r="F802">
        <v>2</v>
      </c>
      <c r="G802">
        <v>6.3</v>
      </c>
      <c r="H802">
        <v>7736</v>
      </c>
      <c r="I802">
        <f>Table2[[#This Row],[Sales_Achieved]]*Table2[[#This Row],[Audit_Score]]</f>
        <v>7736</v>
      </c>
      <c r="J802">
        <v>1</v>
      </c>
      <c r="K802" t="s">
        <v>4561</v>
      </c>
    </row>
    <row r="803" spans="1:11" x14ac:dyDescent="0.3">
      <c r="A803" t="s">
        <v>5633</v>
      </c>
      <c r="B803" t="s">
        <v>1588</v>
      </c>
      <c r="C803" t="s">
        <v>5083</v>
      </c>
      <c r="D803" t="s">
        <v>58</v>
      </c>
      <c r="E803" s="3">
        <v>45593</v>
      </c>
      <c r="F803">
        <v>3</v>
      </c>
      <c r="G803">
        <v>5.5</v>
      </c>
      <c r="H803">
        <v>895</v>
      </c>
      <c r="I803">
        <f>Table2[[#This Row],[Sales_Achieved]]*Table2[[#This Row],[Audit_Score]]</f>
        <v>1790</v>
      </c>
      <c r="J803">
        <v>2</v>
      </c>
    </row>
    <row r="804" spans="1:11" x14ac:dyDescent="0.3">
      <c r="A804" t="s">
        <v>5634</v>
      </c>
      <c r="B804" t="s">
        <v>445</v>
      </c>
      <c r="C804" t="s">
        <v>4901</v>
      </c>
      <c r="D804" t="s">
        <v>58</v>
      </c>
      <c r="E804" s="3">
        <v>45958</v>
      </c>
      <c r="F804">
        <v>3</v>
      </c>
      <c r="G804">
        <v>6.3</v>
      </c>
      <c r="H804">
        <v>474</v>
      </c>
      <c r="I804">
        <f>Table2[[#This Row],[Sales_Achieved]]*Table2[[#This Row],[Audit_Score]]</f>
        <v>568.79999999999995</v>
      </c>
      <c r="J804">
        <v>1.2</v>
      </c>
    </row>
    <row r="805" spans="1:11" x14ac:dyDescent="0.3">
      <c r="A805" t="s">
        <v>5635</v>
      </c>
      <c r="B805" t="s">
        <v>1382</v>
      </c>
      <c r="C805" t="s">
        <v>5636</v>
      </c>
      <c r="D805" t="s">
        <v>19</v>
      </c>
      <c r="E805" s="3">
        <v>45544</v>
      </c>
      <c r="F805">
        <v>3</v>
      </c>
      <c r="G805">
        <v>8.6999999999999993</v>
      </c>
      <c r="H805">
        <v>8128</v>
      </c>
      <c r="I805">
        <f>Table2[[#This Row],[Sales_Achieved]]*Table2[[#This Row],[Audit_Score]]</f>
        <v>26009.600000000002</v>
      </c>
      <c r="J805">
        <v>3.2</v>
      </c>
    </row>
    <row r="806" spans="1:11" x14ac:dyDescent="0.3">
      <c r="A806" t="s">
        <v>5637</v>
      </c>
      <c r="B806" t="s">
        <v>3363</v>
      </c>
      <c r="C806" t="s">
        <v>4688</v>
      </c>
      <c r="D806" t="s">
        <v>19</v>
      </c>
      <c r="E806" s="3">
        <v>45807</v>
      </c>
      <c r="F806">
        <v>4</v>
      </c>
      <c r="G806">
        <v>6.4</v>
      </c>
      <c r="H806">
        <v>3541</v>
      </c>
      <c r="I806">
        <f>Table2[[#This Row],[Sales_Achieved]]*Table2[[#This Row],[Audit_Score]]</f>
        <v>4249.2</v>
      </c>
      <c r="J806">
        <v>1.2</v>
      </c>
    </row>
    <row r="807" spans="1:11" x14ac:dyDescent="0.3">
      <c r="A807" t="s">
        <v>5638</v>
      </c>
      <c r="B807" t="s">
        <v>1242</v>
      </c>
      <c r="C807" t="s">
        <v>4784</v>
      </c>
      <c r="D807" t="s">
        <v>45</v>
      </c>
      <c r="E807" s="3">
        <v>45450</v>
      </c>
      <c r="F807">
        <v>10</v>
      </c>
      <c r="G807">
        <v>5.8</v>
      </c>
      <c r="H807">
        <v>183</v>
      </c>
      <c r="I807">
        <f>Table2[[#This Row],[Sales_Achieved]]*Table2[[#This Row],[Audit_Score]]</f>
        <v>311.09999999999997</v>
      </c>
      <c r="J807">
        <v>1.7</v>
      </c>
      <c r="K807" t="s">
        <v>4561</v>
      </c>
    </row>
    <row r="808" spans="1:11" x14ac:dyDescent="0.3">
      <c r="A808" t="s">
        <v>5639</v>
      </c>
      <c r="B808" t="s">
        <v>1764</v>
      </c>
      <c r="C808" t="s">
        <v>5477</v>
      </c>
      <c r="D808" t="s">
        <v>19</v>
      </c>
      <c r="E808" s="3">
        <v>45926</v>
      </c>
      <c r="F808">
        <v>4</v>
      </c>
      <c r="G808">
        <v>8.4</v>
      </c>
      <c r="H808">
        <v>3984</v>
      </c>
      <c r="I808">
        <f>Table2[[#This Row],[Sales_Achieved]]*Table2[[#This Row],[Audit_Score]]</f>
        <v>9960</v>
      </c>
      <c r="J808">
        <v>2.5</v>
      </c>
    </row>
    <row r="809" spans="1:11" x14ac:dyDescent="0.3">
      <c r="A809" t="s">
        <v>5640</v>
      </c>
      <c r="B809" t="s">
        <v>361</v>
      </c>
      <c r="C809" t="s">
        <v>4767</v>
      </c>
      <c r="D809" t="s">
        <v>19</v>
      </c>
      <c r="E809" s="3">
        <v>45426</v>
      </c>
      <c r="F809">
        <v>2</v>
      </c>
      <c r="G809">
        <v>6.7</v>
      </c>
      <c r="H809">
        <v>5135</v>
      </c>
      <c r="I809">
        <f>Table2[[#This Row],[Sales_Achieved]]*Table2[[#This Row],[Audit_Score]]</f>
        <v>18486</v>
      </c>
      <c r="J809">
        <v>3.6</v>
      </c>
    </row>
    <row r="810" spans="1:11" x14ac:dyDescent="0.3">
      <c r="A810" t="s">
        <v>5641</v>
      </c>
      <c r="B810" t="s">
        <v>1547</v>
      </c>
      <c r="C810" t="s">
        <v>4891</v>
      </c>
      <c r="D810" t="s">
        <v>78</v>
      </c>
      <c r="E810" s="3">
        <v>45877</v>
      </c>
      <c r="F810">
        <v>6</v>
      </c>
      <c r="G810">
        <v>6.9</v>
      </c>
      <c r="H810">
        <v>8167</v>
      </c>
      <c r="I810">
        <f>Table2[[#This Row],[Sales_Achieved]]*Table2[[#This Row],[Audit_Score]]</f>
        <v>34301.4</v>
      </c>
      <c r="J810">
        <v>4.2</v>
      </c>
    </row>
    <row r="811" spans="1:11" x14ac:dyDescent="0.3">
      <c r="A811" t="s">
        <v>5642</v>
      </c>
      <c r="B811" t="s">
        <v>1226</v>
      </c>
      <c r="C811" t="s">
        <v>5643</v>
      </c>
      <c r="D811" t="s">
        <v>19</v>
      </c>
      <c r="E811" s="3">
        <v>45988</v>
      </c>
      <c r="F811">
        <v>5</v>
      </c>
      <c r="G811">
        <v>6.7</v>
      </c>
      <c r="H811">
        <v>401</v>
      </c>
      <c r="I811">
        <f>Table2[[#This Row],[Sales_Achieved]]*Table2[[#This Row],[Audit_Score]]</f>
        <v>842.1</v>
      </c>
      <c r="J811">
        <v>2.1</v>
      </c>
    </row>
    <row r="812" spans="1:11" x14ac:dyDescent="0.3">
      <c r="A812" t="s">
        <v>5644</v>
      </c>
      <c r="B812" t="s">
        <v>1094</v>
      </c>
      <c r="C812" t="s">
        <v>4876</v>
      </c>
      <c r="D812" t="s">
        <v>45</v>
      </c>
      <c r="E812" s="3">
        <v>45611</v>
      </c>
      <c r="F812">
        <v>13</v>
      </c>
      <c r="G812">
        <v>7.6</v>
      </c>
      <c r="H812">
        <v>11404</v>
      </c>
      <c r="I812">
        <f>Table2[[#This Row],[Sales_Achieved]]*Table2[[#This Row],[Audit_Score]]</f>
        <v>21667.599999999999</v>
      </c>
      <c r="J812">
        <v>1.9</v>
      </c>
    </row>
    <row r="813" spans="1:11" x14ac:dyDescent="0.3">
      <c r="A813" t="s">
        <v>5645</v>
      </c>
      <c r="B813" t="s">
        <v>1644</v>
      </c>
      <c r="C813" t="s">
        <v>4607</v>
      </c>
      <c r="D813" t="s">
        <v>36</v>
      </c>
      <c r="E813" s="3">
        <v>45559</v>
      </c>
      <c r="F813">
        <v>3</v>
      </c>
      <c r="G813">
        <v>8.1999999999999993</v>
      </c>
      <c r="H813">
        <v>3212</v>
      </c>
      <c r="I813">
        <f>Table2[[#This Row],[Sales_Achieved]]*Table2[[#This Row],[Audit_Score]]</f>
        <v>12848</v>
      </c>
      <c r="J813">
        <v>4</v>
      </c>
    </row>
    <row r="814" spans="1:11" x14ac:dyDescent="0.3">
      <c r="A814" t="s">
        <v>5646</v>
      </c>
      <c r="B814" t="s">
        <v>655</v>
      </c>
      <c r="C814" t="s">
        <v>5495</v>
      </c>
      <c r="D814" t="s">
        <v>36</v>
      </c>
      <c r="E814" s="3">
        <v>45300</v>
      </c>
      <c r="F814">
        <v>3</v>
      </c>
      <c r="G814">
        <v>6.1</v>
      </c>
      <c r="H814">
        <v>360</v>
      </c>
      <c r="I814">
        <f>Table2[[#This Row],[Sales_Achieved]]*Table2[[#This Row],[Audit_Score]]</f>
        <v>972.00000000000011</v>
      </c>
      <c r="J814">
        <v>2.7</v>
      </c>
    </row>
    <row r="815" spans="1:11" x14ac:dyDescent="0.3">
      <c r="A815" t="s">
        <v>5647</v>
      </c>
      <c r="B815" t="s">
        <v>1108</v>
      </c>
      <c r="C815" t="s">
        <v>4930</v>
      </c>
      <c r="D815" t="s">
        <v>58</v>
      </c>
      <c r="E815" s="3">
        <v>45607</v>
      </c>
      <c r="F815">
        <v>5</v>
      </c>
      <c r="G815">
        <v>7.3</v>
      </c>
      <c r="H815">
        <v>7958</v>
      </c>
      <c r="I815">
        <f>Table2[[#This Row],[Sales_Achieved]]*Table2[[#This Row],[Audit_Score]]</f>
        <v>24669.8</v>
      </c>
      <c r="J815">
        <v>3.1</v>
      </c>
      <c r="K815" t="s">
        <v>4561</v>
      </c>
    </row>
    <row r="816" spans="1:11" x14ac:dyDescent="0.3">
      <c r="A816" t="s">
        <v>5648</v>
      </c>
      <c r="B816" t="s">
        <v>854</v>
      </c>
      <c r="C816" t="s">
        <v>5237</v>
      </c>
      <c r="D816" t="s">
        <v>36</v>
      </c>
      <c r="E816" s="3">
        <v>45836</v>
      </c>
      <c r="F816">
        <v>9</v>
      </c>
      <c r="G816">
        <v>9.4</v>
      </c>
      <c r="H816">
        <v>5609</v>
      </c>
      <c r="I816">
        <f>Table2[[#This Row],[Sales_Achieved]]*Table2[[#This Row],[Audit_Score]]</f>
        <v>22996.899999999998</v>
      </c>
      <c r="J816">
        <v>4.0999999999999996</v>
      </c>
    </row>
    <row r="817" spans="1:11" x14ac:dyDescent="0.3">
      <c r="A817" t="s">
        <v>5649</v>
      </c>
      <c r="B817" t="s">
        <v>431</v>
      </c>
      <c r="C817" t="s">
        <v>4694</v>
      </c>
      <c r="D817" t="s">
        <v>19</v>
      </c>
      <c r="E817" s="3">
        <v>45649</v>
      </c>
      <c r="F817">
        <v>8</v>
      </c>
      <c r="G817">
        <v>5.7</v>
      </c>
      <c r="H817">
        <v>5823</v>
      </c>
      <c r="I817">
        <f>Table2[[#This Row],[Sales_Achieved]]*Table2[[#This Row],[Audit_Score]]</f>
        <v>13975.199999999999</v>
      </c>
      <c r="J817">
        <v>2.4</v>
      </c>
    </row>
    <row r="818" spans="1:11" x14ac:dyDescent="0.3">
      <c r="A818" t="s">
        <v>5650</v>
      </c>
      <c r="B818" t="s">
        <v>289</v>
      </c>
      <c r="C818" t="s">
        <v>5053</v>
      </c>
      <c r="D818" t="s">
        <v>36</v>
      </c>
      <c r="E818" s="3">
        <v>45939</v>
      </c>
      <c r="F818">
        <v>3</v>
      </c>
      <c r="G818">
        <v>7.7</v>
      </c>
      <c r="H818">
        <v>2518</v>
      </c>
      <c r="I818">
        <f>Table2[[#This Row],[Sales_Achieved]]*Table2[[#This Row],[Audit_Score]]</f>
        <v>7805.8</v>
      </c>
      <c r="J818">
        <v>3.1</v>
      </c>
    </row>
    <row r="819" spans="1:11" x14ac:dyDescent="0.3">
      <c r="A819" t="s">
        <v>5651</v>
      </c>
      <c r="B819" t="s">
        <v>945</v>
      </c>
      <c r="C819" t="s">
        <v>4907</v>
      </c>
      <c r="D819" t="s">
        <v>58</v>
      </c>
      <c r="E819" s="3">
        <v>45974</v>
      </c>
      <c r="F819">
        <v>2</v>
      </c>
      <c r="G819">
        <v>5.9</v>
      </c>
      <c r="H819">
        <v>2581</v>
      </c>
      <c r="I819">
        <f>Table2[[#This Row],[Sales_Achieved]]*Table2[[#This Row],[Audit_Score]]</f>
        <v>6452.5</v>
      </c>
      <c r="J819">
        <v>2.5</v>
      </c>
    </row>
    <row r="820" spans="1:11" x14ac:dyDescent="0.3">
      <c r="A820" t="s">
        <v>5652</v>
      </c>
      <c r="B820" t="s">
        <v>1112</v>
      </c>
      <c r="C820" t="s">
        <v>5653</v>
      </c>
      <c r="D820" t="s">
        <v>58</v>
      </c>
      <c r="E820" s="3">
        <v>45390</v>
      </c>
      <c r="F820">
        <v>3</v>
      </c>
      <c r="G820">
        <v>11.3</v>
      </c>
      <c r="H820">
        <v>7145</v>
      </c>
      <c r="I820">
        <f>Table2[[#This Row],[Sales_Achieved]]*Table2[[#This Row],[Audit_Score]]</f>
        <v>17148</v>
      </c>
      <c r="J820">
        <v>2.4</v>
      </c>
    </row>
    <row r="821" spans="1:11" x14ac:dyDescent="0.3">
      <c r="A821" t="s">
        <v>5654</v>
      </c>
      <c r="B821" t="s">
        <v>1199</v>
      </c>
      <c r="C821" t="s">
        <v>4577</v>
      </c>
      <c r="D821" t="s">
        <v>78</v>
      </c>
      <c r="E821" s="3">
        <v>45517</v>
      </c>
      <c r="F821">
        <v>9</v>
      </c>
      <c r="G821">
        <v>8</v>
      </c>
      <c r="H821">
        <v>7037</v>
      </c>
      <c r="I821">
        <f>Table2[[#This Row],[Sales_Achieved]]*Table2[[#This Row],[Audit_Score]]</f>
        <v>34481.300000000003</v>
      </c>
      <c r="J821">
        <v>4.9000000000000004</v>
      </c>
      <c r="K821" t="s">
        <v>4561</v>
      </c>
    </row>
    <row r="822" spans="1:11" x14ac:dyDescent="0.3">
      <c r="A822" t="s">
        <v>5655</v>
      </c>
      <c r="B822" t="s">
        <v>2028</v>
      </c>
      <c r="C822" t="s">
        <v>4987</v>
      </c>
      <c r="D822" t="s">
        <v>19</v>
      </c>
      <c r="E822" s="3">
        <v>45896</v>
      </c>
      <c r="F822">
        <v>2</v>
      </c>
      <c r="G822">
        <v>8.1999999999999993</v>
      </c>
      <c r="H822">
        <v>12422</v>
      </c>
      <c r="I822">
        <f>Table2[[#This Row],[Sales_Achieved]]*Table2[[#This Row],[Audit_Score]]</f>
        <v>22359.600000000002</v>
      </c>
      <c r="J822">
        <v>1.8</v>
      </c>
    </row>
    <row r="823" spans="1:11" x14ac:dyDescent="0.3">
      <c r="A823" t="s">
        <v>5656</v>
      </c>
      <c r="B823" t="s">
        <v>1347</v>
      </c>
      <c r="C823" t="s">
        <v>4736</v>
      </c>
      <c r="D823" t="s">
        <v>19</v>
      </c>
      <c r="E823" s="3">
        <v>45867</v>
      </c>
      <c r="F823">
        <v>4</v>
      </c>
      <c r="G823">
        <v>7.2</v>
      </c>
      <c r="H823">
        <v>8950</v>
      </c>
      <c r="I823">
        <f>Table2[[#This Row],[Sales_Achieved]]*Table2[[#This Row],[Audit_Score]]</f>
        <v>12530</v>
      </c>
      <c r="J823">
        <v>1.4</v>
      </c>
    </row>
    <row r="824" spans="1:11" x14ac:dyDescent="0.3">
      <c r="A824" t="s">
        <v>5657</v>
      </c>
      <c r="B824" t="s">
        <v>669</v>
      </c>
      <c r="C824" t="s">
        <v>5302</v>
      </c>
      <c r="D824" t="s">
        <v>45</v>
      </c>
      <c r="E824" s="3">
        <v>45879</v>
      </c>
      <c r="F824">
        <v>6</v>
      </c>
      <c r="G824">
        <v>6.8</v>
      </c>
      <c r="H824">
        <v>10650</v>
      </c>
      <c r="I824">
        <f>Table2[[#This Row],[Sales_Achieved]]*Table2[[#This Row],[Audit_Score]]</f>
        <v>22365</v>
      </c>
      <c r="J824">
        <v>2.1</v>
      </c>
    </row>
    <row r="825" spans="1:11" x14ac:dyDescent="0.3">
      <c r="A825" t="s">
        <v>5658</v>
      </c>
      <c r="B825" t="s">
        <v>1593</v>
      </c>
      <c r="C825" t="s">
        <v>5659</v>
      </c>
      <c r="D825" t="s">
        <v>78</v>
      </c>
      <c r="E825" s="3">
        <v>45479</v>
      </c>
      <c r="F825">
        <v>3</v>
      </c>
      <c r="G825">
        <v>8.8000000000000007</v>
      </c>
      <c r="H825">
        <v>46115</v>
      </c>
      <c r="I825">
        <f>Table2[[#This Row],[Sales_Achieved]]*Table2[[#This Row],[Audit_Score]]</f>
        <v>129121.99999999999</v>
      </c>
      <c r="J825">
        <v>2.8</v>
      </c>
    </row>
    <row r="826" spans="1:11" x14ac:dyDescent="0.3">
      <c r="A826" t="s">
        <v>5660</v>
      </c>
      <c r="B826" t="s">
        <v>2983</v>
      </c>
      <c r="C826" t="s">
        <v>5231</v>
      </c>
      <c r="D826" t="s">
        <v>36</v>
      </c>
      <c r="E826" s="3">
        <v>45546</v>
      </c>
      <c r="F826">
        <v>6</v>
      </c>
      <c r="G826">
        <v>7.3</v>
      </c>
      <c r="H826">
        <v>6665</v>
      </c>
      <c r="I826">
        <f>Table2[[#This Row],[Sales_Achieved]]*Table2[[#This Row],[Audit_Score]]</f>
        <v>14663.000000000002</v>
      </c>
      <c r="J826">
        <v>2.2000000000000002</v>
      </c>
    </row>
    <row r="827" spans="1:11" x14ac:dyDescent="0.3">
      <c r="A827" t="s">
        <v>5661</v>
      </c>
      <c r="B827" t="s">
        <v>164</v>
      </c>
      <c r="C827" t="s">
        <v>5342</v>
      </c>
      <c r="D827" t="s">
        <v>58</v>
      </c>
      <c r="E827" s="3">
        <v>45754</v>
      </c>
      <c r="F827">
        <v>7</v>
      </c>
      <c r="G827">
        <v>7.6</v>
      </c>
      <c r="H827">
        <v>4042</v>
      </c>
      <c r="I827">
        <f>Table2[[#This Row],[Sales_Achieved]]*Table2[[#This Row],[Audit_Score]]</f>
        <v>13338.599999999999</v>
      </c>
      <c r="J827">
        <v>3.3</v>
      </c>
      <c r="K827" t="s">
        <v>4561</v>
      </c>
    </row>
    <row r="828" spans="1:11" x14ac:dyDescent="0.3">
      <c r="A828" t="s">
        <v>5662</v>
      </c>
      <c r="B828" t="s">
        <v>3654</v>
      </c>
      <c r="C828" t="s">
        <v>4575</v>
      </c>
      <c r="D828" t="s">
        <v>19</v>
      </c>
      <c r="E828" s="3">
        <v>45849</v>
      </c>
      <c r="F828">
        <v>1</v>
      </c>
      <c r="G828">
        <v>3.2</v>
      </c>
      <c r="H828">
        <v>4085</v>
      </c>
      <c r="I828">
        <f>Table2[[#This Row],[Sales_Achieved]]*Table2[[#This Row],[Audit_Score]]</f>
        <v>10212.5</v>
      </c>
      <c r="J828">
        <v>2.5</v>
      </c>
    </row>
    <row r="829" spans="1:11" x14ac:dyDescent="0.3">
      <c r="A829" t="s">
        <v>5663</v>
      </c>
      <c r="B829" t="s">
        <v>713</v>
      </c>
      <c r="C829" t="s">
        <v>5484</v>
      </c>
      <c r="D829" t="s">
        <v>19</v>
      </c>
      <c r="E829" s="3">
        <v>45750</v>
      </c>
      <c r="F829">
        <v>5</v>
      </c>
      <c r="G829">
        <v>7.5</v>
      </c>
      <c r="H829">
        <v>2482</v>
      </c>
      <c r="I829">
        <f>Table2[[#This Row],[Sales_Achieved]]*Table2[[#This Row],[Audit_Score]]</f>
        <v>8935.2000000000007</v>
      </c>
      <c r="J829">
        <v>3.6</v>
      </c>
    </row>
    <row r="830" spans="1:11" x14ac:dyDescent="0.3">
      <c r="A830" t="s">
        <v>5664</v>
      </c>
      <c r="B830" t="s">
        <v>63</v>
      </c>
      <c r="C830" t="s">
        <v>4794</v>
      </c>
      <c r="D830" t="s">
        <v>78</v>
      </c>
      <c r="E830" s="3">
        <v>45958</v>
      </c>
      <c r="F830">
        <v>5</v>
      </c>
      <c r="G830">
        <v>9.8000000000000007</v>
      </c>
      <c r="H830">
        <v>6578</v>
      </c>
      <c r="I830">
        <f>Table2[[#This Row],[Sales_Achieved]]*Table2[[#This Row],[Audit_Score]]</f>
        <v>13813.800000000001</v>
      </c>
      <c r="J830">
        <v>2.1</v>
      </c>
    </row>
    <row r="831" spans="1:11" x14ac:dyDescent="0.3">
      <c r="A831" t="s">
        <v>5665</v>
      </c>
      <c r="B831" t="s">
        <v>590</v>
      </c>
      <c r="C831" t="s">
        <v>5013</v>
      </c>
      <c r="D831" t="s">
        <v>45</v>
      </c>
      <c r="E831" s="3">
        <v>45863</v>
      </c>
      <c r="F831">
        <v>8</v>
      </c>
      <c r="G831">
        <v>8.1999999999999993</v>
      </c>
      <c r="H831">
        <v>685</v>
      </c>
      <c r="I831">
        <f>Table2[[#This Row],[Sales_Achieved]]*Table2[[#This Row],[Audit_Score]]</f>
        <v>1575.4999999999998</v>
      </c>
      <c r="J831">
        <v>2.2999999999999998</v>
      </c>
      <c r="K831" t="s">
        <v>4561</v>
      </c>
    </row>
    <row r="832" spans="1:11" x14ac:dyDescent="0.3">
      <c r="A832" t="s">
        <v>5666</v>
      </c>
      <c r="B832" t="s">
        <v>3574</v>
      </c>
      <c r="C832" t="s">
        <v>5255</v>
      </c>
      <c r="D832" t="s">
        <v>78</v>
      </c>
      <c r="E832" s="3">
        <v>45585</v>
      </c>
      <c r="F832">
        <v>6</v>
      </c>
      <c r="G832">
        <v>6.6</v>
      </c>
      <c r="H832">
        <v>9167</v>
      </c>
      <c r="I832">
        <f>Table2[[#This Row],[Sales_Achieved]]*Table2[[#This Row],[Audit_Score]]</f>
        <v>37584.699999999997</v>
      </c>
      <c r="J832">
        <v>4.0999999999999996</v>
      </c>
    </row>
    <row r="833" spans="1:11" x14ac:dyDescent="0.3">
      <c r="A833" t="s">
        <v>5667</v>
      </c>
      <c r="B833" t="s">
        <v>554</v>
      </c>
      <c r="C833" t="s">
        <v>5196</v>
      </c>
      <c r="D833" t="s">
        <v>78</v>
      </c>
      <c r="E833" s="3">
        <v>45422</v>
      </c>
      <c r="F833">
        <v>5</v>
      </c>
      <c r="G833">
        <v>7.3</v>
      </c>
      <c r="H833">
        <v>3377</v>
      </c>
      <c r="I833">
        <f>Table2[[#This Row],[Sales_Achieved]]*Table2[[#This Row],[Audit_Score]]</f>
        <v>4727.7999999999993</v>
      </c>
      <c r="J833">
        <v>1.4</v>
      </c>
    </row>
    <row r="834" spans="1:11" x14ac:dyDescent="0.3">
      <c r="A834" t="s">
        <v>5668</v>
      </c>
      <c r="B834" t="s">
        <v>603</v>
      </c>
      <c r="C834" t="s">
        <v>4720</v>
      </c>
      <c r="D834" t="s">
        <v>36</v>
      </c>
      <c r="E834" s="3">
        <v>45532</v>
      </c>
      <c r="F834">
        <v>5</v>
      </c>
      <c r="G834">
        <v>8.4</v>
      </c>
      <c r="H834">
        <v>12527</v>
      </c>
      <c r="I834">
        <f>Table2[[#This Row],[Sales_Achieved]]*Table2[[#This Row],[Audit_Score]]</f>
        <v>50108</v>
      </c>
      <c r="J834">
        <v>4</v>
      </c>
    </row>
    <row r="835" spans="1:11" x14ac:dyDescent="0.3">
      <c r="A835" t="s">
        <v>5669</v>
      </c>
      <c r="B835" t="s">
        <v>271</v>
      </c>
      <c r="C835" t="s">
        <v>4715</v>
      </c>
      <c r="D835" t="s">
        <v>58</v>
      </c>
      <c r="E835" s="3">
        <v>45569</v>
      </c>
      <c r="F835">
        <v>9</v>
      </c>
      <c r="G835">
        <v>6.5</v>
      </c>
      <c r="H835">
        <v>6927</v>
      </c>
      <c r="I835">
        <f>Table2[[#This Row],[Sales_Achieved]]*Table2[[#This Row],[Audit_Score]]</f>
        <v>7619.7000000000007</v>
      </c>
      <c r="J835">
        <v>1.1000000000000001</v>
      </c>
    </row>
    <row r="836" spans="1:11" x14ac:dyDescent="0.3">
      <c r="A836" t="s">
        <v>5670</v>
      </c>
      <c r="B836" t="s">
        <v>2800</v>
      </c>
      <c r="C836" t="s">
        <v>5671</v>
      </c>
      <c r="D836" t="s">
        <v>19</v>
      </c>
      <c r="E836" s="3">
        <v>45948</v>
      </c>
      <c r="F836">
        <v>5</v>
      </c>
      <c r="G836">
        <v>7.4</v>
      </c>
      <c r="H836">
        <v>9089</v>
      </c>
      <c r="I836">
        <f>Table2[[#This Row],[Sales_Achieved]]*Table2[[#This Row],[Audit_Score]]</f>
        <v>9997.9000000000015</v>
      </c>
      <c r="J836">
        <v>1.1000000000000001</v>
      </c>
      <c r="K836" t="s">
        <v>4561</v>
      </c>
    </row>
    <row r="837" spans="1:11" x14ac:dyDescent="0.3">
      <c r="A837" t="s">
        <v>5672</v>
      </c>
      <c r="B837" t="s">
        <v>147</v>
      </c>
      <c r="C837" t="s">
        <v>5180</v>
      </c>
      <c r="D837" t="s">
        <v>45</v>
      </c>
      <c r="E837" s="3">
        <v>45397</v>
      </c>
      <c r="F837">
        <v>5</v>
      </c>
      <c r="G837">
        <v>10.3</v>
      </c>
      <c r="H837">
        <v>2080</v>
      </c>
      <c r="I837">
        <f>Table2[[#This Row],[Sales_Achieved]]*Table2[[#This Row],[Audit_Score]]</f>
        <v>9568</v>
      </c>
      <c r="J837">
        <v>4.5999999999999996</v>
      </c>
    </row>
    <row r="838" spans="1:11" x14ac:dyDescent="0.3">
      <c r="A838" t="s">
        <v>5673</v>
      </c>
      <c r="B838" t="s">
        <v>1829</v>
      </c>
      <c r="C838" t="s">
        <v>5160</v>
      </c>
      <c r="D838" t="s">
        <v>78</v>
      </c>
      <c r="E838" s="3">
        <v>45336</v>
      </c>
      <c r="F838">
        <v>3</v>
      </c>
      <c r="G838">
        <v>7.1</v>
      </c>
      <c r="H838">
        <v>8308</v>
      </c>
      <c r="I838">
        <f>Table2[[#This Row],[Sales_Achieved]]*Table2[[#This Row],[Audit_Score]]</f>
        <v>10800.4</v>
      </c>
      <c r="J838">
        <v>1.3</v>
      </c>
    </row>
    <row r="839" spans="1:11" x14ac:dyDescent="0.3">
      <c r="A839" t="s">
        <v>5674</v>
      </c>
      <c r="B839" t="s">
        <v>1219</v>
      </c>
      <c r="C839" t="s">
        <v>5567</v>
      </c>
      <c r="D839" t="s">
        <v>36</v>
      </c>
      <c r="E839" s="3">
        <v>45526</v>
      </c>
      <c r="F839">
        <v>7</v>
      </c>
      <c r="G839">
        <v>7.1</v>
      </c>
      <c r="H839">
        <v>6011</v>
      </c>
      <c r="I839">
        <f>Table2[[#This Row],[Sales_Achieved]]*Table2[[#This Row],[Audit_Score]]</f>
        <v>24044</v>
      </c>
      <c r="J839">
        <v>4</v>
      </c>
    </row>
    <row r="840" spans="1:11" x14ac:dyDescent="0.3">
      <c r="A840" t="s">
        <v>5675</v>
      </c>
      <c r="B840" t="s">
        <v>263</v>
      </c>
      <c r="C840" t="s">
        <v>5149</v>
      </c>
      <c r="D840" t="s">
        <v>36</v>
      </c>
      <c r="E840" s="3">
        <v>45991</v>
      </c>
      <c r="F840">
        <v>4</v>
      </c>
      <c r="G840">
        <v>7.8</v>
      </c>
      <c r="H840">
        <v>4267</v>
      </c>
      <c r="I840">
        <f>Table2[[#This Row],[Sales_Achieved]]*Table2[[#This Row],[Audit_Score]]</f>
        <v>17068</v>
      </c>
      <c r="J840">
        <v>4</v>
      </c>
    </row>
    <row r="841" spans="1:11" x14ac:dyDescent="0.3">
      <c r="A841" t="s">
        <v>5676</v>
      </c>
      <c r="B841" t="s">
        <v>1523</v>
      </c>
      <c r="C841" t="s">
        <v>5273</v>
      </c>
      <c r="D841" t="s">
        <v>58</v>
      </c>
      <c r="E841" s="3">
        <v>45653</v>
      </c>
      <c r="F841">
        <v>2</v>
      </c>
      <c r="G841">
        <v>6.9</v>
      </c>
      <c r="H841">
        <v>9291</v>
      </c>
      <c r="I841">
        <f>Table2[[#This Row],[Sales_Achieved]]*Table2[[#This Row],[Audit_Score]]</f>
        <v>14865.6</v>
      </c>
      <c r="J841">
        <v>1.6</v>
      </c>
    </row>
    <row r="842" spans="1:11" x14ac:dyDescent="0.3">
      <c r="A842" t="s">
        <v>5677</v>
      </c>
      <c r="B842" t="s">
        <v>603</v>
      </c>
      <c r="C842" t="s">
        <v>4720</v>
      </c>
      <c r="D842" t="s">
        <v>45</v>
      </c>
      <c r="E842" s="3">
        <v>45878</v>
      </c>
      <c r="F842">
        <v>4</v>
      </c>
      <c r="G842">
        <v>4.7</v>
      </c>
      <c r="H842">
        <v>4319</v>
      </c>
      <c r="I842">
        <f>Table2[[#This Row],[Sales_Achieved]]*Table2[[#This Row],[Audit_Score]]</f>
        <v>11229.4</v>
      </c>
      <c r="J842">
        <v>2.6</v>
      </c>
      <c r="K842" t="s">
        <v>4561</v>
      </c>
    </row>
    <row r="843" spans="1:11" x14ac:dyDescent="0.3">
      <c r="A843" t="s">
        <v>5678</v>
      </c>
      <c r="B843" t="s">
        <v>889</v>
      </c>
      <c r="C843" t="s">
        <v>4859</v>
      </c>
      <c r="D843" t="s">
        <v>19</v>
      </c>
      <c r="E843" s="3">
        <v>45745</v>
      </c>
      <c r="F843">
        <v>3</v>
      </c>
      <c r="G843">
        <v>7.4</v>
      </c>
      <c r="H843">
        <v>10289</v>
      </c>
      <c r="I843">
        <f>Table2[[#This Row],[Sales_Achieved]]*Table2[[#This Row],[Audit_Score]]</f>
        <v>48358.3</v>
      </c>
      <c r="J843">
        <v>4.7</v>
      </c>
    </row>
    <row r="844" spans="1:11" x14ac:dyDescent="0.3">
      <c r="A844" t="s">
        <v>5679</v>
      </c>
      <c r="B844" t="s">
        <v>911</v>
      </c>
      <c r="C844" t="s">
        <v>5519</v>
      </c>
      <c r="D844" t="s">
        <v>36</v>
      </c>
      <c r="E844" s="3">
        <v>45655</v>
      </c>
      <c r="F844">
        <v>4</v>
      </c>
      <c r="G844">
        <v>7.8</v>
      </c>
      <c r="H844">
        <v>4691</v>
      </c>
      <c r="I844">
        <f>Table2[[#This Row],[Sales_Achieved]]*Table2[[#This Row],[Audit_Score]]</f>
        <v>23455</v>
      </c>
      <c r="J844">
        <v>5</v>
      </c>
    </row>
    <row r="845" spans="1:11" x14ac:dyDescent="0.3">
      <c r="A845" t="s">
        <v>5680</v>
      </c>
      <c r="B845" t="s">
        <v>1760</v>
      </c>
      <c r="C845" t="s">
        <v>5094</v>
      </c>
      <c r="D845" t="s">
        <v>58</v>
      </c>
      <c r="E845" s="3">
        <v>45609</v>
      </c>
      <c r="F845">
        <v>7</v>
      </c>
      <c r="G845">
        <v>4.5999999999999996</v>
      </c>
      <c r="H845">
        <v>5762</v>
      </c>
      <c r="I845">
        <f>Table2[[#This Row],[Sales_Achieved]]*Table2[[#This Row],[Audit_Score]]</f>
        <v>23048</v>
      </c>
      <c r="J845">
        <v>4</v>
      </c>
    </row>
    <row r="846" spans="1:11" x14ac:dyDescent="0.3">
      <c r="A846" t="s">
        <v>5681</v>
      </c>
      <c r="B846" t="s">
        <v>1219</v>
      </c>
      <c r="C846" t="s">
        <v>5567</v>
      </c>
      <c r="D846" t="s">
        <v>19</v>
      </c>
      <c r="E846" s="3">
        <v>45679</v>
      </c>
      <c r="F846">
        <v>2</v>
      </c>
      <c r="G846">
        <v>6.1</v>
      </c>
      <c r="H846">
        <v>2522</v>
      </c>
      <c r="I846">
        <f>Table2[[#This Row],[Sales_Achieved]]*Table2[[#This Row],[Audit_Score]]</f>
        <v>10844.6</v>
      </c>
      <c r="J846">
        <v>4.3</v>
      </c>
    </row>
    <row r="847" spans="1:11" x14ac:dyDescent="0.3">
      <c r="A847" t="s">
        <v>5682</v>
      </c>
      <c r="B847" t="s">
        <v>1242</v>
      </c>
      <c r="C847" t="s">
        <v>4784</v>
      </c>
      <c r="D847" t="s">
        <v>78</v>
      </c>
      <c r="E847" s="3">
        <v>45617</v>
      </c>
      <c r="F847">
        <v>5</v>
      </c>
      <c r="G847">
        <v>6.4</v>
      </c>
      <c r="H847">
        <v>6667</v>
      </c>
      <c r="I847">
        <f>Table2[[#This Row],[Sales_Achieved]]*Table2[[#This Row],[Audit_Score]]</f>
        <v>20667.7</v>
      </c>
      <c r="J847">
        <v>3.1</v>
      </c>
    </row>
    <row r="848" spans="1:11" x14ac:dyDescent="0.3">
      <c r="A848" t="s">
        <v>5683</v>
      </c>
      <c r="B848" t="s">
        <v>617</v>
      </c>
      <c r="C848" t="s">
        <v>4880</v>
      </c>
      <c r="D848" t="s">
        <v>36</v>
      </c>
      <c r="E848" s="3">
        <v>45701</v>
      </c>
      <c r="F848">
        <v>5</v>
      </c>
      <c r="G848">
        <v>8.1999999999999993</v>
      </c>
      <c r="H848">
        <v>6498</v>
      </c>
      <c r="I848">
        <f>Table2[[#This Row],[Sales_Achieved]]*Table2[[#This Row],[Audit_Score]]</f>
        <v>16894.8</v>
      </c>
      <c r="J848">
        <v>2.6</v>
      </c>
    </row>
    <row r="849" spans="1:11" x14ac:dyDescent="0.3">
      <c r="A849" t="s">
        <v>5684</v>
      </c>
      <c r="B849" t="s">
        <v>289</v>
      </c>
      <c r="C849" t="s">
        <v>5053</v>
      </c>
      <c r="D849" t="s">
        <v>45</v>
      </c>
      <c r="E849" s="3">
        <v>45388</v>
      </c>
      <c r="F849">
        <v>8</v>
      </c>
      <c r="G849">
        <v>6.5</v>
      </c>
      <c r="H849">
        <v>9510</v>
      </c>
      <c r="I849">
        <f>Table2[[#This Row],[Sales_Achieved]]*Table2[[#This Row],[Audit_Score]]</f>
        <v>34236</v>
      </c>
      <c r="J849">
        <v>3.6</v>
      </c>
    </row>
    <row r="850" spans="1:11" x14ac:dyDescent="0.3">
      <c r="A850" t="s">
        <v>5685</v>
      </c>
      <c r="B850" t="s">
        <v>152</v>
      </c>
      <c r="C850" t="s">
        <v>4773</v>
      </c>
      <c r="D850" t="s">
        <v>36</v>
      </c>
      <c r="E850" s="3">
        <v>45872</v>
      </c>
      <c r="F850">
        <v>8</v>
      </c>
      <c r="G850">
        <v>9.9</v>
      </c>
      <c r="H850">
        <v>40320</v>
      </c>
      <c r="I850">
        <f>Table2[[#This Row],[Sales_Achieved]]*Table2[[#This Row],[Audit_Score]]</f>
        <v>161280</v>
      </c>
      <c r="J850">
        <v>4</v>
      </c>
      <c r="K850" t="s">
        <v>4561</v>
      </c>
    </row>
    <row r="851" spans="1:11" x14ac:dyDescent="0.3">
      <c r="A851" t="s">
        <v>5686</v>
      </c>
      <c r="B851" t="s">
        <v>26</v>
      </c>
      <c r="C851" t="s">
        <v>4651</v>
      </c>
      <c r="D851" t="s">
        <v>36</v>
      </c>
      <c r="E851" s="3">
        <v>45786</v>
      </c>
      <c r="F851">
        <v>13</v>
      </c>
      <c r="G851">
        <v>5.9</v>
      </c>
      <c r="H851">
        <v>226</v>
      </c>
      <c r="I851">
        <f>Table2[[#This Row],[Sales_Achieved]]*Table2[[#This Row],[Audit_Score]]</f>
        <v>813.6</v>
      </c>
      <c r="J851">
        <v>3.6</v>
      </c>
    </row>
    <row r="852" spans="1:11" x14ac:dyDescent="0.3">
      <c r="A852" t="s">
        <v>5687</v>
      </c>
      <c r="B852" t="s">
        <v>608</v>
      </c>
      <c r="C852" t="s">
        <v>4961</v>
      </c>
      <c r="D852" t="s">
        <v>36</v>
      </c>
      <c r="E852" s="3">
        <v>45845</v>
      </c>
      <c r="F852">
        <v>7</v>
      </c>
      <c r="G852">
        <v>6.8</v>
      </c>
      <c r="H852">
        <v>5772</v>
      </c>
      <c r="I852">
        <f>Table2[[#This Row],[Sales_Achieved]]*Table2[[#This Row],[Audit_Score]]</f>
        <v>23665.199999999997</v>
      </c>
      <c r="J852">
        <v>4.0999999999999996</v>
      </c>
    </row>
    <row r="853" spans="1:11" x14ac:dyDescent="0.3">
      <c r="A853" t="s">
        <v>5688</v>
      </c>
      <c r="B853" t="s">
        <v>814</v>
      </c>
      <c r="C853" t="s">
        <v>4690</v>
      </c>
      <c r="D853" t="s">
        <v>78</v>
      </c>
      <c r="E853" s="3">
        <v>45652</v>
      </c>
      <c r="F853">
        <v>4</v>
      </c>
      <c r="G853">
        <v>7.9</v>
      </c>
      <c r="H853">
        <v>7698</v>
      </c>
      <c r="I853">
        <f>Table2[[#This Row],[Sales_Achieved]]*Table2[[#This Row],[Audit_Score]]</f>
        <v>31561.799999999996</v>
      </c>
      <c r="J853">
        <v>4.0999999999999996</v>
      </c>
    </row>
    <row r="854" spans="1:11" x14ac:dyDescent="0.3">
      <c r="A854" t="s">
        <v>5689</v>
      </c>
      <c r="B854" t="s">
        <v>1310</v>
      </c>
      <c r="C854" t="s">
        <v>4948</v>
      </c>
      <c r="D854" t="s">
        <v>19</v>
      </c>
      <c r="E854" s="3">
        <v>45570</v>
      </c>
      <c r="F854">
        <v>5</v>
      </c>
      <c r="G854">
        <v>8.5</v>
      </c>
      <c r="H854">
        <v>9758</v>
      </c>
      <c r="I854">
        <f>Table2[[#This Row],[Sales_Achieved]]*Table2[[#This Row],[Audit_Score]]</f>
        <v>29274</v>
      </c>
      <c r="J854">
        <v>3</v>
      </c>
    </row>
    <row r="855" spans="1:11" x14ac:dyDescent="0.3">
      <c r="A855" t="s">
        <v>5690</v>
      </c>
      <c r="B855" t="s">
        <v>275</v>
      </c>
      <c r="C855" t="s">
        <v>5163</v>
      </c>
      <c r="D855" t="s">
        <v>19</v>
      </c>
      <c r="E855" s="3">
        <v>45470</v>
      </c>
      <c r="F855">
        <v>5</v>
      </c>
      <c r="G855">
        <v>7.6</v>
      </c>
      <c r="H855">
        <v>4433</v>
      </c>
      <c r="I855">
        <f>Table2[[#This Row],[Sales_Achieved]]*Table2[[#This Row],[Audit_Score]]</f>
        <v>18175.3</v>
      </c>
      <c r="J855">
        <v>4.0999999999999996</v>
      </c>
    </row>
    <row r="856" spans="1:11" x14ac:dyDescent="0.3">
      <c r="A856" t="s">
        <v>5691</v>
      </c>
      <c r="B856" t="s">
        <v>1046</v>
      </c>
      <c r="C856" t="s">
        <v>4957</v>
      </c>
      <c r="D856" t="s">
        <v>19</v>
      </c>
      <c r="E856" s="3">
        <v>45587</v>
      </c>
      <c r="F856">
        <v>7</v>
      </c>
      <c r="G856">
        <v>7.2</v>
      </c>
      <c r="H856">
        <v>3357</v>
      </c>
      <c r="I856">
        <f>Table2[[#This Row],[Sales_Achieved]]*Table2[[#This Row],[Audit_Score]]</f>
        <v>9063.9000000000015</v>
      </c>
      <c r="J856">
        <v>2.7</v>
      </c>
    </row>
    <row r="857" spans="1:11" x14ac:dyDescent="0.3">
      <c r="A857" t="s">
        <v>5692</v>
      </c>
      <c r="B857" t="s">
        <v>493</v>
      </c>
      <c r="C857" t="s">
        <v>4676</v>
      </c>
      <c r="D857" t="s">
        <v>19</v>
      </c>
      <c r="E857" s="3">
        <v>45693</v>
      </c>
      <c r="F857">
        <v>3</v>
      </c>
      <c r="G857">
        <v>6.9</v>
      </c>
      <c r="H857">
        <v>9269</v>
      </c>
      <c r="I857">
        <f>Table2[[#This Row],[Sales_Achieved]]*Table2[[#This Row],[Audit_Score]]</f>
        <v>12049.7</v>
      </c>
      <c r="J857">
        <v>1.3</v>
      </c>
    </row>
    <row r="858" spans="1:11" x14ac:dyDescent="0.3">
      <c r="A858" t="s">
        <v>5693</v>
      </c>
      <c r="B858" t="s">
        <v>559</v>
      </c>
      <c r="C858" t="s">
        <v>4748</v>
      </c>
      <c r="D858" t="s">
        <v>45</v>
      </c>
      <c r="E858" s="3">
        <v>45922</v>
      </c>
      <c r="F858">
        <v>8</v>
      </c>
      <c r="G858">
        <v>5.5</v>
      </c>
      <c r="H858">
        <v>4725</v>
      </c>
      <c r="I858">
        <f>Table2[[#This Row],[Sales_Achieved]]*Table2[[#This Row],[Audit_Score]]</f>
        <v>9450</v>
      </c>
      <c r="J858">
        <v>2</v>
      </c>
      <c r="K858" t="s">
        <v>4561</v>
      </c>
    </row>
    <row r="859" spans="1:11" x14ac:dyDescent="0.3">
      <c r="A859" t="s">
        <v>5694</v>
      </c>
      <c r="B859" t="s">
        <v>164</v>
      </c>
      <c r="C859" t="s">
        <v>5342</v>
      </c>
      <c r="D859" t="s">
        <v>19</v>
      </c>
      <c r="E859" s="3">
        <v>45864</v>
      </c>
      <c r="F859">
        <v>4</v>
      </c>
      <c r="G859">
        <v>9.4</v>
      </c>
      <c r="H859">
        <v>4379</v>
      </c>
      <c r="I859">
        <f>Table2[[#This Row],[Sales_Achieved]]*Table2[[#This Row],[Audit_Score]]</f>
        <v>19705.5</v>
      </c>
      <c r="J859">
        <v>4.5</v>
      </c>
    </row>
    <row r="860" spans="1:11" x14ac:dyDescent="0.3">
      <c r="A860" t="s">
        <v>5695</v>
      </c>
      <c r="B860" t="s">
        <v>342</v>
      </c>
      <c r="C860" t="s">
        <v>5071</v>
      </c>
      <c r="D860" t="s">
        <v>36</v>
      </c>
      <c r="E860" s="3">
        <v>45827</v>
      </c>
      <c r="F860">
        <v>4</v>
      </c>
      <c r="G860">
        <v>8.1999999999999993</v>
      </c>
      <c r="H860">
        <v>879</v>
      </c>
      <c r="I860">
        <f>Table2[[#This Row],[Sales_Achieved]]*Table2[[#This Row],[Audit_Score]]</f>
        <v>1318.5</v>
      </c>
      <c r="J860">
        <v>1.5</v>
      </c>
    </row>
    <row r="861" spans="1:11" x14ac:dyDescent="0.3">
      <c r="A861" t="s">
        <v>5696</v>
      </c>
      <c r="B861" t="s">
        <v>2155</v>
      </c>
      <c r="C861" t="s">
        <v>4692</v>
      </c>
      <c r="D861" t="s">
        <v>36</v>
      </c>
      <c r="E861" s="3">
        <v>45747</v>
      </c>
      <c r="F861">
        <v>4</v>
      </c>
      <c r="G861">
        <v>5.7</v>
      </c>
      <c r="H861">
        <v>1897</v>
      </c>
      <c r="I861">
        <f>Table2[[#This Row],[Sales_Achieved]]*Table2[[#This Row],[Audit_Score]]</f>
        <v>5691</v>
      </c>
      <c r="J861">
        <v>3</v>
      </c>
    </row>
    <row r="862" spans="1:11" x14ac:dyDescent="0.3">
      <c r="A862" t="s">
        <v>5697</v>
      </c>
      <c r="B862" t="s">
        <v>1764</v>
      </c>
      <c r="C862" t="s">
        <v>5477</v>
      </c>
      <c r="D862" t="s">
        <v>36</v>
      </c>
      <c r="E862" s="3">
        <v>45371</v>
      </c>
      <c r="F862">
        <v>8</v>
      </c>
      <c r="G862">
        <v>5.0999999999999996</v>
      </c>
      <c r="H862">
        <v>3492</v>
      </c>
      <c r="I862">
        <f>Table2[[#This Row],[Sales_Achieved]]*Table2[[#This Row],[Audit_Score]]</f>
        <v>8730</v>
      </c>
      <c r="J862">
        <v>2.5</v>
      </c>
    </row>
    <row r="863" spans="1:11" x14ac:dyDescent="0.3">
      <c r="A863" t="s">
        <v>5698</v>
      </c>
      <c r="B863" t="s">
        <v>484</v>
      </c>
      <c r="C863" t="s">
        <v>5699</v>
      </c>
      <c r="D863" t="s">
        <v>19</v>
      </c>
      <c r="E863" s="3">
        <v>45759</v>
      </c>
      <c r="F863">
        <v>3</v>
      </c>
      <c r="G863">
        <v>7.1</v>
      </c>
      <c r="H863">
        <v>9240</v>
      </c>
      <c r="I863">
        <f>Table2[[#This Row],[Sales_Achieved]]*Table2[[#This Row],[Audit_Score]]</f>
        <v>41580</v>
      </c>
      <c r="J863">
        <v>4.5</v>
      </c>
      <c r="K863" t="s">
        <v>4561</v>
      </c>
    </row>
    <row r="864" spans="1:11" x14ac:dyDescent="0.3">
      <c r="A864" t="s">
        <v>5700</v>
      </c>
      <c r="B864" t="s">
        <v>674</v>
      </c>
      <c r="C864" t="s">
        <v>4964</v>
      </c>
      <c r="D864" t="s">
        <v>78</v>
      </c>
      <c r="E864" s="3">
        <v>45351</v>
      </c>
      <c r="F864">
        <v>4</v>
      </c>
      <c r="G864">
        <v>8.6999999999999993</v>
      </c>
      <c r="H864">
        <v>4698</v>
      </c>
      <c r="I864">
        <f>Table2[[#This Row],[Sales_Achieved]]*Table2[[#This Row],[Audit_Score]]</f>
        <v>19731.600000000002</v>
      </c>
      <c r="J864">
        <v>4.2</v>
      </c>
    </row>
    <row r="865" spans="1:11" x14ac:dyDescent="0.3">
      <c r="A865" t="s">
        <v>5701</v>
      </c>
      <c r="B865" t="s">
        <v>300</v>
      </c>
      <c r="C865" t="s">
        <v>4985</v>
      </c>
      <c r="D865" t="s">
        <v>78</v>
      </c>
      <c r="E865" s="3">
        <v>45341</v>
      </c>
      <c r="F865">
        <v>2</v>
      </c>
      <c r="G865">
        <v>5.6</v>
      </c>
      <c r="H865">
        <v>6699</v>
      </c>
      <c r="I865">
        <f>Table2[[#This Row],[Sales_Achieved]]*Table2[[#This Row],[Audit_Score]]</f>
        <v>7368.9000000000005</v>
      </c>
      <c r="J865">
        <v>1.1000000000000001</v>
      </c>
    </row>
    <row r="866" spans="1:11" x14ac:dyDescent="0.3">
      <c r="A866" t="s">
        <v>5702</v>
      </c>
      <c r="B866" t="s">
        <v>2223</v>
      </c>
      <c r="C866" t="s">
        <v>5192</v>
      </c>
      <c r="D866" t="s">
        <v>19</v>
      </c>
      <c r="E866" s="3">
        <v>45580</v>
      </c>
      <c r="F866">
        <v>4</v>
      </c>
      <c r="G866">
        <v>6.2</v>
      </c>
      <c r="H866">
        <v>496</v>
      </c>
      <c r="I866">
        <f>Table2[[#This Row],[Sales_Achieved]]*Table2[[#This Row],[Audit_Score]]</f>
        <v>1934.3999999999999</v>
      </c>
      <c r="J866">
        <v>3.9</v>
      </c>
    </row>
    <row r="867" spans="1:11" x14ac:dyDescent="0.3">
      <c r="A867" t="s">
        <v>5703</v>
      </c>
      <c r="B867" t="s">
        <v>3654</v>
      </c>
      <c r="C867" t="s">
        <v>4575</v>
      </c>
      <c r="D867" t="s">
        <v>36</v>
      </c>
      <c r="E867" s="3">
        <v>45977</v>
      </c>
      <c r="F867">
        <v>8</v>
      </c>
      <c r="G867">
        <v>8.4</v>
      </c>
      <c r="H867">
        <v>6336</v>
      </c>
      <c r="I867">
        <f>Table2[[#This Row],[Sales_Achieved]]*Table2[[#This Row],[Audit_Score]]</f>
        <v>14572.8</v>
      </c>
      <c r="J867">
        <v>2.2999999999999998</v>
      </c>
      <c r="K867" t="s">
        <v>4561</v>
      </c>
    </row>
    <row r="868" spans="1:11" x14ac:dyDescent="0.3">
      <c r="A868" t="s">
        <v>5704</v>
      </c>
      <c r="B868" t="s">
        <v>1186</v>
      </c>
      <c r="C868" t="s">
        <v>5047</v>
      </c>
      <c r="D868" t="s">
        <v>45</v>
      </c>
      <c r="E868" s="3">
        <v>45335</v>
      </c>
      <c r="F868">
        <v>6</v>
      </c>
      <c r="G868">
        <v>5.0999999999999996</v>
      </c>
      <c r="H868">
        <v>6665</v>
      </c>
      <c r="I868">
        <f>Table2[[#This Row],[Sales_Achieved]]*Table2[[#This Row],[Audit_Score]]</f>
        <v>22661</v>
      </c>
      <c r="J868">
        <v>3.4</v>
      </c>
    </row>
    <row r="869" spans="1:11" x14ac:dyDescent="0.3">
      <c r="A869" t="s">
        <v>5705</v>
      </c>
      <c r="B869" t="s">
        <v>1115</v>
      </c>
      <c r="C869" t="s">
        <v>5030</v>
      </c>
      <c r="D869" t="s">
        <v>19</v>
      </c>
      <c r="E869" s="3">
        <v>45926</v>
      </c>
      <c r="F869">
        <v>7</v>
      </c>
      <c r="G869">
        <v>4.5</v>
      </c>
      <c r="H869">
        <v>6977</v>
      </c>
      <c r="I869">
        <f>Table2[[#This Row],[Sales_Achieved]]*Table2[[#This Row],[Audit_Score]]</f>
        <v>19535.599999999999</v>
      </c>
      <c r="J869">
        <v>2.8</v>
      </c>
    </row>
    <row r="870" spans="1:11" x14ac:dyDescent="0.3">
      <c r="A870" t="s">
        <v>5706</v>
      </c>
      <c r="B870" t="s">
        <v>726</v>
      </c>
      <c r="C870" t="s">
        <v>4822</v>
      </c>
      <c r="D870" t="s">
        <v>19</v>
      </c>
      <c r="E870" s="3">
        <v>45303</v>
      </c>
      <c r="F870">
        <v>5</v>
      </c>
      <c r="G870">
        <v>8.4</v>
      </c>
      <c r="H870">
        <v>2706</v>
      </c>
      <c r="I870">
        <f>Table2[[#This Row],[Sales_Achieved]]*Table2[[#This Row],[Audit_Score]]</f>
        <v>10282.799999999999</v>
      </c>
      <c r="J870">
        <v>3.8</v>
      </c>
    </row>
    <row r="871" spans="1:11" x14ac:dyDescent="0.3">
      <c r="A871" t="s">
        <v>5707</v>
      </c>
      <c r="B871" t="s">
        <v>1289</v>
      </c>
      <c r="C871" t="s">
        <v>4771</v>
      </c>
      <c r="D871" t="s">
        <v>58</v>
      </c>
      <c r="E871" s="3">
        <v>45373</v>
      </c>
      <c r="F871">
        <v>6</v>
      </c>
      <c r="G871">
        <v>5.3</v>
      </c>
      <c r="H871">
        <v>1375</v>
      </c>
      <c r="I871">
        <f>Table2[[#This Row],[Sales_Achieved]]*Table2[[#This Row],[Audit_Score]]</f>
        <v>5637.4999999999991</v>
      </c>
      <c r="J871">
        <v>4.0999999999999996</v>
      </c>
    </row>
    <row r="872" spans="1:11" x14ac:dyDescent="0.3">
      <c r="A872" t="s">
        <v>5708</v>
      </c>
      <c r="B872" t="s">
        <v>421</v>
      </c>
      <c r="C872" t="s">
        <v>5003</v>
      </c>
      <c r="D872" t="s">
        <v>58</v>
      </c>
      <c r="E872" s="3">
        <v>45656</v>
      </c>
      <c r="F872">
        <v>6</v>
      </c>
      <c r="G872">
        <v>7.3</v>
      </c>
      <c r="H872">
        <v>7219</v>
      </c>
      <c r="I872">
        <f>Table2[[#This Row],[Sales_Achieved]]*Table2[[#This Row],[Audit_Score]]</f>
        <v>25988.400000000001</v>
      </c>
      <c r="J872">
        <v>3.6</v>
      </c>
    </row>
    <row r="873" spans="1:11" x14ac:dyDescent="0.3">
      <c r="A873" t="s">
        <v>5709</v>
      </c>
      <c r="B873" t="s">
        <v>381</v>
      </c>
      <c r="C873" t="s">
        <v>5473</v>
      </c>
      <c r="D873" t="s">
        <v>58</v>
      </c>
      <c r="E873" s="3">
        <v>45689</v>
      </c>
      <c r="F873">
        <v>5</v>
      </c>
      <c r="G873">
        <v>6.8</v>
      </c>
      <c r="H873">
        <v>4164</v>
      </c>
      <c r="I873">
        <f>Table2[[#This Row],[Sales_Achieved]]*Table2[[#This Row],[Audit_Score]]</f>
        <v>18321.600000000002</v>
      </c>
      <c r="J873">
        <v>4.4000000000000004</v>
      </c>
    </row>
    <row r="874" spans="1:11" x14ac:dyDescent="0.3">
      <c r="A874" t="s">
        <v>5710</v>
      </c>
      <c r="B874" t="s">
        <v>136</v>
      </c>
      <c r="C874" t="s">
        <v>4571</v>
      </c>
      <c r="D874" t="s">
        <v>78</v>
      </c>
      <c r="E874" s="3">
        <v>45934</v>
      </c>
      <c r="F874">
        <v>5</v>
      </c>
      <c r="G874">
        <v>7.8</v>
      </c>
      <c r="H874">
        <v>21680</v>
      </c>
      <c r="I874">
        <f>Table2[[#This Row],[Sales_Achieved]]*Table2[[#This Row],[Audit_Score]]</f>
        <v>84552</v>
      </c>
      <c r="J874">
        <v>3.9</v>
      </c>
    </row>
    <row r="875" spans="1:11" x14ac:dyDescent="0.3">
      <c r="A875" t="s">
        <v>5711</v>
      </c>
      <c r="B875" t="s">
        <v>412</v>
      </c>
      <c r="C875" t="s">
        <v>4942</v>
      </c>
      <c r="D875" t="s">
        <v>36</v>
      </c>
      <c r="E875" s="3">
        <v>45496</v>
      </c>
      <c r="F875">
        <v>4</v>
      </c>
      <c r="G875">
        <v>9.1999999999999993</v>
      </c>
      <c r="H875">
        <v>6230</v>
      </c>
      <c r="I875">
        <f>Table2[[#This Row],[Sales_Achieved]]*Table2[[#This Row],[Audit_Score]]</f>
        <v>22428</v>
      </c>
      <c r="J875">
        <v>3.6</v>
      </c>
    </row>
    <row r="876" spans="1:11" x14ac:dyDescent="0.3">
      <c r="A876" t="s">
        <v>5712</v>
      </c>
      <c r="B876" t="s">
        <v>2028</v>
      </c>
      <c r="C876" t="s">
        <v>4987</v>
      </c>
      <c r="D876" t="s">
        <v>45</v>
      </c>
      <c r="E876" s="3">
        <v>45456</v>
      </c>
      <c r="F876">
        <v>6</v>
      </c>
      <c r="G876">
        <v>6.1</v>
      </c>
      <c r="H876">
        <v>3715</v>
      </c>
      <c r="I876">
        <f>Table2[[#This Row],[Sales_Achieved]]*Table2[[#This Row],[Audit_Score]]</f>
        <v>17460.5</v>
      </c>
      <c r="J876">
        <v>4.7</v>
      </c>
    </row>
    <row r="877" spans="1:11" x14ac:dyDescent="0.3">
      <c r="A877" t="s">
        <v>5713</v>
      </c>
      <c r="B877" t="s">
        <v>734</v>
      </c>
      <c r="C877" t="s">
        <v>5624</v>
      </c>
      <c r="D877" t="s">
        <v>78</v>
      </c>
      <c r="E877" s="3">
        <v>45671</v>
      </c>
      <c r="F877">
        <v>5</v>
      </c>
      <c r="G877">
        <v>8.6</v>
      </c>
      <c r="H877">
        <v>4910</v>
      </c>
      <c r="I877">
        <f>Table2[[#This Row],[Sales_Achieved]]*Table2[[#This Row],[Audit_Score]]</f>
        <v>7365</v>
      </c>
      <c r="J877">
        <v>1.5</v>
      </c>
    </row>
    <row r="878" spans="1:11" x14ac:dyDescent="0.3">
      <c r="A878" t="s">
        <v>5714</v>
      </c>
      <c r="B878" t="s">
        <v>1406</v>
      </c>
      <c r="C878" t="s">
        <v>5006</v>
      </c>
      <c r="D878" t="s">
        <v>45</v>
      </c>
      <c r="E878" s="3">
        <v>45809</v>
      </c>
      <c r="F878">
        <v>6</v>
      </c>
      <c r="G878">
        <v>6.6</v>
      </c>
      <c r="H878">
        <v>11021</v>
      </c>
      <c r="I878">
        <f>Table2[[#This Row],[Sales_Achieved]]*Table2[[#This Row],[Audit_Score]]</f>
        <v>34165.1</v>
      </c>
      <c r="J878">
        <f>VLOOKUP(Field_Sales_Data!B:B,Field_Sales_Data!B:R,17,FALSE)</f>
        <v>3.1</v>
      </c>
    </row>
    <row r="879" spans="1:11" x14ac:dyDescent="0.3">
      <c r="A879" t="s">
        <v>5715</v>
      </c>
      <c r="B879" t="s">
        <v>901</v>
      </c>
      <c r="C879" t="s">
        <v>5546</v>
      </c>
      <c r="D879" t="s">
        <v>45</v>
      </c>
      <c r="E879" s="3">
        <v>45555</v>
      </c>
      <c r="F879">
        <v>2</v>
      </c>
      <c r="G879">
        <v>9.9</v>
      </c>
      <c r="H879">
        <v>1963</v>
      </c>
      <c r="I879">
        <f>Table2[[#This Row],[Sales_Achieved]]*Table2[[#This Row],[Audit_Score]]</f>
        <v>2944.5</v>
      </c>
      <c r="J879">
        <v>1.5</v>
      </c>
    </row>
    <row r="880" spans="1:11" x14ac:dyDescent="0.3">
      <c r="A880" t="s">
        <v>5716</v>
      </c>
      <c r="B880" t="s">
        <v>660</v>
      </c>
      <c r="C880" t="s">
        <v>4640</v>
      </c>
      <c r="D880" t="s">
        <v>19</v>
      </c>
      <c r="E880" s="3">
        <v>45354</v>
      </c>
      <c r="F880">
        <v>9</v>
      </c>
      <c r="G880">
        <v>5.3</v>
      </c>
      <c r="H880">
        <v>4951</v>
      </c>
      <c r="I880">
        <f>Table2[[#This Row],[Sales_Achieved]]*Table2[[#This Row],[Audit_Score]]</f>
        <v>20299.099999999999</v>
      </c>
      <c r="J880">
        <v>4.0999999999999996</v>
      </c>
    </row>
    <row r="881" spans="1:11" x14ac:dyDescent="0.3">
      <c r="A881" t="s">
        <v>5717</v>
      </c>
      <c r="B881" t="s">
        <v>581</v>
      </c>
      <c r="C881" t="s">
        <v>5081</v>
      </c>
      <c r="D881" t="s">
        <v>58</v>
      </c>
      <c r="E881" s="3">
        <v>45895</v>
      </c>
      <c r="F881">
        <v>8</v>
      </c>
      <c r="G881">
        <v>7.9</v>
      </c>
      <c r="H881">
        <v>6176</v>
      </c>
      <c r="I881">
        <f>Table2[[#This Row],[Sales_Achieved]]*Table2[[#This Row],[Audit_Score]]</f>
        <v>29027.200000000001</v>
      </c>
      <c r="J881">
        <v>4.7</v>
      </c>
      <c r="K881" t="s">
        <v>4561</v>
      </c>
    </row>
    <row r="882" spans="1:11" x14ac:dyDescent="0.3">
      <c r="A882" t="s">
        <v>5718</v>
      </c>
      <c r="B882" t="s">
        <v>1760</v>
      </c>
      <c r="C882" t="s">
        <v>5094</v>
      </c>
      <c r="D882" t="s">
        <v>36</v>
      </c>
      <c r="E882" s="3">
        <v>45493</v>
      </c>
      <c r="F882">
        <v>4</v>
      </c>
      <c r="G882">
        <v>6.6</v>
      </c>
      <c r="H882">
        <v>4857</v>
      </c>
      <c r="I882">
        <f>Table2[[#This Row],[Sales_Achieved]]*Table2[[#This Row],[Audit_Score]]</f>
        <v>6799.7999999999993</v>
      </c>
      <c r="J882">
        <v>1.4</v>
      </c>
    </row>
    <row r="883" spans="1:11" x14ac:dyDescent="0.3">
      <c r="A883" t="s">
        <v>5719</v>
      </c>
      <c r="B883" t="s">
        <v>554</v>
      </c>
      <c r="C883" t="s">
        <v>5196</v>
      </c>
      <c r="D883" t="s">
        <v>58</v>
      </c>
      <c r="E883" s="3">
        <v>45975</v>
      </c>
      <c r="F883">
        <v>8</v>
      </c>
      <c r="G883">
        <v>6.5</v>
      </c>
      <c r="H883">
        <v>301</v>
      </c>
      <c r="I883">
        <f>Table2[[#This Row],[Sales_Achieved]]*Table2[[#This Row],[Audit_Score]]</f>
        <v>1053.5</v>
      </c>
      <c r="J883">
        <v>3.5</v>
      </c>
    </row>
    <row r="884" spans="1:11" x14ac:dyDescent="0.3">
      <c r="A884" t="s">
        <v>5720</v>
      </c>
      <c r="B884" t="s">
        <v>1099</v>
      </c>
      <c r="C884" t="s">
        <v>5388</v>
      </c>
      <c r="D884" t="s">
        <v>45</v>
      </c>
      <c r="E884" s="3">
        <v>45674</v>
      </c>
      <c r="F884">
        <v>3</v>
      </c>
      <c r="G884">
        <v>4</v>
      </c>
      <c r="H884">
        <v>7397</v>
      </c>
      <c r="I884">
        <f>Table2[[#This Row],[Sales_Achieved]]*Table2[[#This Row],[Audit_Score]]</f>
        <v>34765.9</v>
      </c>
      <c r="J884">
        <v>4.7</v>
      </c>
    </row>
    <row r="885" spans="1:11" x14ac:dyDescent="0.3">
      <c r="A885" t="s">
        <v>5721</v>
      </c>
      <c r="B885" t="s">
        <v>1452</v>
      </c>
      <c r="C885" t="s">
        <v>5229</v>
      </c>
      <c r="D885" t="s">
        <v>58</v>
      </c>
      <c r="E885" s="3">
        <v>45844</v>
      </c>
      <c r="F885">
        <v>6</v>
      </c>
      <c r="G885">
        <v>5.9</v>
      </c>
      <c r="H885">
        <v>604</v>
      </c>
      <c r="I885">
        <f>Table2[[#This Row],[Sales_Achieved]]*Table2[[#This Row],[Audit_Score]]</f>
        <v>1691.1999999999998</v>
      </c>
      <c r="J885">
        <v>2.8</v>
      </c>
    </row>
    <row r="886" spans="1:11" x14ac:dyDescent="0.3">
      <c r="A886" t="s">
        <v>5722</v>
      </c>
      <c r="B886" t="s">
        <v>2842</v>
      </c>
      <c r="C886" t="s">
        <v>5132</v>
      </c>
      <c r="D886" t="s">
        <v>45</v>
      </c>
      <c r="E886" s="3">
        <v>45645</v>
      </c>
      <c r="F886">
        <v>3</v>
      </c>
      <c r="G886">
        <v>4.7</v>
      </c>
      <c r="H886">
        <v>4853</v>
      </c>
      <c r="I886">
        <f>Table2[[#This Row],[Sales_Achieved]]*Table2[[#This Row],[Audit_Score]]</f>
        <v>15044.300000000001</v>
      </c>
      <c r="J886">
        <v>3.1</v>
      </c>
    </row>
    <row r="887" spans="1:11" x14ac:dyDescent="0.3">
      <c r="A887" t="s">
        <v>5723</v>
      </c>
      <c r="B887" t="s">
        <v>1715</v>
      </c>
      <c r="C887" t="s">
        <v>5106</v>
      </c>
      <c r="D887" t="s">
        <v>78</v>
      </c>
      <c r="E887" s="3">
        <v>45983</v>
      </c>
      <c r="F887">
        <v>4</v>
      </c>
      <c r="G887">
        <v>6.7</v>
      </c>
      <c r="H887">
        <v>5713</v>
      </c>
      <c r="I887">
        <f>Table2[[#This Row],[Sales_Achieved]]*Table2[[#This Row],[Audit_Score]]</f>
        <v>20566.8</v>
      </c>
      <c r="J887">
        <v>3.6</v>
      </c>
      <c r="K887" t="s">
        <v>4561</v>
      </c>
    </row>
    <row r="888" spans="1:11" x14ac:dyDescent="0.3">
      <c r="A888" t="s">
        <v>5724</v>
      </c>
      <c r="B888" t="s">
        <v>1472</v>
      </c>
      <c r="C888" t="s">
        <v>5725</v>
      </c>
      <c r="D888" t="s">
        <v>58</v>
      </c>
      <c r="E888" s="3">
        <v>45936</v>
      </c>
      <c r="F888">
        <v>4</v>
      </c>
      <c r="G888">
        <v>7.3</v>
      </c>
      <c r="H888">
        <v>9952</v>
      </c>
      <c r="I888">
        <f>Table2[[#This Row],[Sales_Achieved]]*Table2[[#This Row],[Audit_Score]]</f>
        <v>11942.4</v>
      </c>
      <c r="J888">
        <v>1.2</v>
      </c>
    </row>
    <row r="889" spans="1:11" x14ac:dyDescent="0.3">
      <c r="A889" t="s">
        <v>5726</v>
      </c>
      <c r="B889" t="s">
        <v>842</v>
      </c>
      <c r="C889" t="s">
        <v>4726</v>
      </c>
      <c r="D889" t="s">
        <v>36</v>
      </c>
      <c r="E889" s="3">
        <v>45373</v>
      </c>
      <c r="F889">
        <v>3</v>
      </c>
      <c r="G889">
        <v>7.1</v>
      </c>
      <c r="H889">
        <v>4470</v>
      </c>
      <c r="I889">
        <f>Table2[[#This Row],[Sales_Achieved]]*Table2[[#This Row],[Audit_Score]]</f>
        <v>13857</v>
      </c>
      <c r="J889">
        <v>3.1</v>
      </c>
    </row>
    <row r="890" spans="1:11" x14ac:dyDescent="0.3">
      <c r="A890" t="s">
        <v>5727</v>
      </c>
      <c r="B890" t="s">
        <v>253</v>
      </c>
      <c r="C890" t="s">
        <v>5122</v>
      </c>
      <c r="D890" t="s">
        <v>45</v>
      </c>
      <c r="E890" s="3">
        <v>45780</v>
      </c>
      <c r="F890">
        <v>12</v>
      </c>
      <c r="G890">
        <v>6.1</v>
      </c>
      <c r="H890">
        <v>3567</v>
      </c>
      <c r="I890">
        <f>Table2[[#This Row],[Sales_Achieved]]*Table2[[#This Row],[Audit_Score]]</f>
        <v>17121.599999999999</v>
      </c>
      <c r="J890">
        <v>4.8</v>
      </c>
    </row>
    <row r="891" spans="1:11" x14ac:dyDescent="0.3">
      <c r="A891" t="s">
        <v>5728</v>
      </c>
      <c r="B891" t="s">
        <v>875</v>
      </c>
      <c r="C891" t="s">
        <v>4630</v>
      </c>
      <c r="D891" t="s">
        <v>58</v>
      </c>
      <c r="E891" s="3">
        <v>45641</v>
      </c>
      <c r="F891">
        <v>4</v>
      </c>
      <c r="G891">
        <v>6.6</v>
      </c>
      <c r="H891">
        <v>556</v>
      </c>
      <c r="I891">
        <f>Table2[[#This Row],[Sales_Achieved]]*Table2[[#This Row],[Audit_Score]]</f>
        <v>1890.3999999999999</v>
      </c>
      <c r="J891">
        <v>3.4</v>
      </c>
      <c r="K891" t="s">
        <v>4561</v>
      </c>
    </row>
    <row r="892" spans="1:11" x14ac:dyDescent="0.3">
      <c r="A892" t="s">
        <v>5729</v>
      </c>
      <c r="B892" t="s">
        <v>1807</v>
      </c>
      <c r="C892" t="s">
        <v>4655</v>
      </c>
      <c r="D892" t="s">
        <v>78</v>
      </c>
      <c r="E892" s="3">
        <v>45660</v>
      </c>
      <c r="F892">
        <v>5</v>
      </c>
      <c r="G892">
        <v>6.2</v>
      </c>
      <c r="H892">
        <v>14612</v>
      </c>
      <c r="I892">
        <f>Table2[[#This Row],[Sales_Achieved]]*Table2[[#This Row],[Audit_Score]]</f>
        <v>59909.2</v>
      </c>
      <c r="J892">
        <v>4.0999999999999996</v>
      </c>
      <c r="K892" t="s">
        <v>4561</v>
      </c>
    </row>
    <row r="893" spans="1:11" x14ac:dyDescent="0.3">
      <c r="A893" t="s">
        <v>5730</v>
      </c>
      <c r="B893" t="s">
        <v>1157</v>
      </c>
      <c r="C893" t="s">
        <v>5431</v>
      </c>
      <c r="D893" t="s">
        <v>36</v>
      </c>
      <c r="E893" s="3">
        <v>45515</v>
      </c>
      <c r="F893">
        <v>2</v>
      </c>
      <c r="G893">
        <v>8</v>
      </c>
      <c r="H893">
        <v>5821</v>
      </c>
      <c r="I893">
        <f>Table2[[#This Row],[Sales_Achieved]]*Table2[[#This Row],[Audit_Score]]</f>
        <v>28522.9</v>
      </c>
      <c r="J893">
        <v>4.9000000000000004</v>
      </c>
    </row>
    <row r="894" spans="1:11" x14ac:dyDescent="0.3">
      <c r="A894" t="s">
        <v>5731</v>
      </c>
      <c r="B894" t="s">
        <v>1331</v>
      </c>
      <c r="C894" t="s">
        <v>5139</v>
      </c>
      <c r="D894" t="s">
        <v>78</v>
      </c>
      <c r="E894" s="3">
        <v>45560</v>
      </c>
      <c r="F894">
        <v>6</v>
      </c>
      <c r="G894">
        <v>6</v>
      </c>
      <c r="H894">
        <v>5612</v>
      </c>
      <c r="I894">
        <f>Table2[[#This Row],[Sales_Achieved]]*Table2[[#This Row],[Audit_Score]]</f>
        <v>6734.4</v>
      </c>
      <c r="J894">
        <v>1.2</v>
      </c>
    </row>
    <row r="895" spans="1:11" x14ac:dyDescent="0.3">
      <c r="A895" t="s">
        <v>5732</v>
      </c>
      <c r="B895" t="s">
        <v>440</v>
      </c>
      <c r="C895" t="s">
        <v>5306</v>
      </c>
      <c r="D895" t="s">
        <v>45</v>
      </c>
      <c r="E895" s="3">
        <v>45819</v>
      </c>
      <c r="F895">
        <v>5</v>
      </c>
      <c r="G895">
        <v>4</v>
      </c>
      <c r="H895">
        <v>3438</v>
      </c>
      <c r="I895">
        <f>Table2[[#This Row],[Sales_Achieved]]*Table2[[#This Row],[Audit_Score]]</f>
        <v>7219.8</v>
      </c>
      <c r="J895">
        <v>2.1</v>
      </c>
      <c r="K895" t="s">
        <v>4561</v>
      </c>
    </row>
    <row r="896" spans="1:11" x14ac:dyDescent="0.3">
      <c r="A896" t="s">
        <v>5733</v>
      </c>
      <c r="B896" t="s">
        <v>76</v>
      </c>
      <c r="C896" t="s">
        <v>4818</v>
      </c>
      <c r="D896" t="s">
        <v>78</v>
      </c>
      <c r="E896" s="3">
        <v>45716</v>
      </c>
      <c r="F896">
        <v>5</v>
      </c>
      <c r="G896">
        <v>8.9</v>
      </c>
      <c r="H896">
        <v>4494</v>
      </c>
      <c r="I896">
        <f>Table2[[#This Row],[Sales_Achieved]]*Table2[[#This Row],[Audit_Score]]</f>
        <v>8988</v>
      </c>
      <c r="J896">
        <v>2</v>
      </c>
    </row>
    <row r="897" spans="1:11" x14ac:dyDescent="0.3">
      <c r="A897" t="s">
        <v>5734</v>
      </c>
      <c r="B897" t="s">
        <v>986</v>
      </c>
      <c r="C897" t="s">
        <v>5735</v>
      </c>
      <c r="D897" t="s">
        <v>45</v>
      </c>
      <c r="E897" s="3">
        <v>45351</v>
      </c>
      <c r="F897">
        <v>1</v>
      </c>
      <c r="G897">
        <v>6.9</v>
      </c>
      <c r="H897">
        <v>15577</v>
      </c>
      <c r="I897">
        <f>Table2[[#This Row],[Sales_Achieved]]*Table2[[#This Row],[Audit_Score]]</f>
        <v>45173.299999999996</v>
      </c>
      <c r="J897">
        <v>2.9</v>
      </c>
    </row>
    <row r="898" spans="1:11" x14ac:dyDescent="0.3">
      <c r="A898" t="s">
        <v>5736</v>
      </c>
      <c r="B898" t="s">
        <v>1698</v>
      </c>
      <c r="C898" t="s">
        <v>4589</v>
      </c>
      <c r="D898" t="s">
        <v>58</v>
      </c>
      <c r="E898" s="3">
        <v>45397</v>
      </c>
      <c r="F898">
        <v>8</v>
      </c>
      <c r="G898">
        <v>7.1</v>
      </c>
      <c r="H898">
        <v>8549</v>
      </c>
      <c r="I898">
        <f>Table2[[#This Row],[Sales_Achieved]]*Table2[[#This Row],[Audit_Score]]</f>
        <v>33341.1</v>
      </c>
      <c r="J898">
        <v>3.9</v>
      </c>
    </row>
    <row r="899" spans="1:11" x14ac:dyDescent="0.3">
      <c r="A899" t="s">
        <v>5737</v>
      </c>
      <c r="B899" t="s">
        <v>862</v>
      </c>
      <c r="C899" t="s">
        <v>5268</v>
      </c>
      <c r="D899" t="s">
        <v>36</v>
      </c>
      <c r="E899" s="3">
        <v>45355</v>
      </c>
      <c r="F899">
        <v>4</v>
      </c>
      <c r="G899">
        <v>5.5</v>
      </c>
      <c r="H899">
        <v>228</v>
      </c>
      <c r="I899">
        <f>Table2[[#This Row],[Sales_Achieved]]*Table2[[#This Row],[Audit_Score]]</f>
        <v>524.4</v>
      </c>
      <c r="J899">
        <v>2.2999999999999998</v>
      </c>
    </row>
    <row r="900" spans="1:11" x14ac:dyDescent="0.3">
      <c r="A900" t="s">
        <v>5738</v>
      </c>
      <c r="B900" t="s">
        <v>305</v>
      </c>
      <c r="C900" t="s">
        <v>4750</v>
      </c>
      <c r="D900" t="s">
        <v>58</v>
      </c>
      <c r="E900" s="3">
        <v>45576</v>
      </c>
      <c r="F900">
        <v>4</v>
      </c>
      <c r="G900">
        <v>8.1</v>
      </c>
      <c r="H900">
        <v>295</v>
      </c>
      <c r="I900">
        <f>Table2[[#This Row],[Sales_Achieved]]*Table2[[#This Row],[Audit_Score]]</f>
        <v>1445.5</v>
      </c>
      <c r="J900">
        <v>4.9000000000000004</v>
      </c>
    </row>
    <row r="901" spans="1:11" x14ac:dyDescent="0.3">
      <c r="A901" t="s">
        <v>5739</v>
      </c>
      <c r="B901" t="s">
        <v>480</v>
      </c>
      <c r="C901" t="s">
        <v>4653</v>
      </c>
      <c r="D901" t="s">
        <v>45</v>
      </c>
      <c r="E901" s="3">
        <v>45849</v>
      </c>
      <c r="F901">
        <v>4</v>
      </c>
      <c r="G901">
        <v>5.8</v>
      </c>
      <c r="H901">
        <v>41790</v>
      </c>
      <c r="I901">
        <f>Table2[[#This Row],[Sales_Achieved]]*Table2[[#This Row],[Audit_Score]]</f>
        <v>117011.99999999999</v>
      </c>
      <c r="J901">
        <v>2.8</v>
      </c>
    </row>
    <row r="902" spans="1:11" x14ac:dyDescent="0.3">
      <c r="A902" t="s">
        <v>5740</v>
      </c>
      <c r="B902" t="s">
        <v>2286</v>
      </c>
      <c r="C902" t="s">
        <v>4825</v>
      </c>
      <c r="D902" t="s">
        <v>19</v>
      </c>
      <c r="E902" s="3">
        <v>45772</v>
      </c>
      <c r="F902">
        <v>4</v>
      </c>
      <c r="G902">
        <v>6</v>
      </c>
      <c r="H902">
        <v>5663</v>
      </c>
      <c r="I902">
        <f>Table2[[#This Row],[Sales_Achieved]]*Table2[[#This Row],[Audit_Score]]</f>
        <v>26049.8</v>
      </c>
      <c r="J902">
        <v>4.5999999999999996</v>
      </c>
    </row>
    <row r="903" spans="1:11" x14ac:dyDescent="0.3">
      <c r="A903" t="s">
        <v>5741</v>
      </c>
      <c r="B903" t="s">
        <v>549</v>
      </c>
      <c r="C903" t="s">
        <v>4996</v>
      </c>
      <c r="D903" t="s">
        <v>78</v>
      </c>
      <c r="E903" s="3">
        <v>45643</v>
      </c>
      <c r="F903">
        <v>4</v>
      </c>
      <c r="G903">
        <v>10.1</v>
      </c>
      <c r="H903">
        <v>2943</v>
      </c>
      <c r="I903">
        <f>Table2[[#This Row],[Sales_Achieved]]*Table2[[#This Row],[Audit_Score]]</f>
        <v>7651.8</v>
      </c>
      <c r="J903">
        <v>2.6</v>
      </c>
    </row>
    <row r="904" spans="1:11" x14ac:dyDescent="0.3">
      <c r="A904" t="s">
        <v>5742</v>
      </c>
      <c r="B904" t="s">
        <v>366</v>
      </c>
      <c r="C904" t="s">
        <v>5296</v>
      </c>
      <c r="D904" t="s">
        <v>19</v>
      </c>
      <c r="E904" s="3">
        <v>45912</v>
      </c>
      <c r="F904">
        <v>6</v>
      </c>
      <c r="G904">
        <v>8.5</v>
      </c>
      <c r="H904">
        <v>1324</v>
      </c>
      <c r="I904">
        <f>Table2[[#This Row],[Sales_Achieved]]*Table2[[#This Row],[Audit_Score]]</f>
        <v>1721.2</v>
      </c>
      <c r="J904">
        <v>1.3</v>
      </c>
    </row>
    <row r="905" spans="1:11" x14ac:dyDescent="0.3">
      <c r="A905" t="s">
        <v>5743</v>
      </c>
      <c r="B905" t="s">
        <v>971</v>
      </c>
      <c r="C905" t="s">
        <v>4585</v>
      </c>
      <c r="D905" t="s">
        <v>78</v>
      </c>
      <c r="E905" s="3">
        <v>45988</v>
      </c>
      <c r="F905">
        <v>3</v>
      </c>
      <c r="G905">
        <v>9.1</v>
      </c>
      <c r="H905">
        <v>4172</v>
      </c>
      <c r="I905">
        <f>Table2[[#This Row],[Sales_Achieved]]*Table2[[#This Row],[Audit_Score]]</f>
        <v>6258</v>
      </c>
      <c r="J905">
        <v>1.5</v>
      </c>
    </row>
    <row r="906" spans="1:11" x14ac:dyDescent="0.3">
      <c r="A906" t="s">
        <v>5744</v>
      </c>
      <c r="B906" t="s">
        <v>1807</v>
      </c>
      <c r="C906" t="s">
        <v>4655</v>
      </c>
      <c r="D906" t="s">
        <v>36</v>
      </c>
      <c r="E906" s="3">
        <v>45714</v>
      </c>
      <c r="F906">
        <v>3</v>
      </c>
      <c r="G906">
        <v>10.8</v>
      </c>
      <c r="H906">
        <v>11083</v>
      </c>
      <c r="I906">
        <f>Table2[[#This Row],[Sales_Achieved]]*Table2[[#This Row],[Audit_Score]]</f>
        <v>22166</v>
      </c>
      <c r="J906">
        <v>2</v>
      </c>
    </row>
    <row r="907" spans="1:11" x14ac:dyDescent="0.3">
      <c r="A907" t="s">
        <v>5745</v>
      </c>
      <c r="B907" t="s">
        <v>1310</v>
      </c>
      <c r="C907" t="s">
        <v>4948</v>
      </c>
      <c r="D907" t="s">
        <v>78</v>
      </c>
      <c r="E907" s="3">
        <v>45885</v>
      </c>
      <c r="F907">
        <v>6</v>
      </c>
      <c r="G907">
        <v>4.7</v>
      </c>
      <c r="H907">
        <v>2335</v>
      </c>
      <c r="I907">
        <f>Table2[[#This Row],[Sales_Achieved]]*Table2[[#This Row],[Audit_Score]]</f>
        <v>6304.5</v>
      </c>
      <c r="J907">
        <v>2.7</v>
      </c>
    </row>
    <row r="908" spans="1:11" x14ac:dyDescent="0.3">
      <c r="A908" t="s">
        <v>5746</v>
      </c>
      <c r="B908" t="s">
        <v>179</v>
      </c>
      <c r="C908" t="s">
        <v>4638</v>
      </c>
      <c r="D908" t="s">
        <v>78</v>
      </c>
      <c r="E908" s="3">
        <v>45980</v>
      </c>
      <c r="F908">
        <v>5</v>
      </c>
      <c r="G908">
        <v>5.4</v>
      </c>
      <c r="H908">
        <v>6514</v>
      </c>
      <c r="I908">
        <f>Table2[[#This Row],[Sales_Achieved]]*Table2[[#This Row],[Audit_Score]]</f>
        <v>20844.800000000003</v>
      </c>
      <c r="J908">
        <v>3.2</v>
      </c>
    </row>
    <row r="909" spans="1:11" x14ac:dyDescent="0.3">
      <c r="A909" t="s">
        <v>5747</v>
      </c>
      <c r="B909" t="s">
        <v>871</v>
      </c>
      <c r="C909" t="s">
        <v>4662</v>
      </c>
      <c r="D909" t="s">
        <v>58</v>
      </c>
      <c r="E909" s="3">
        <v>45430</v>
      </c>
      <c r="F909">
        <v>8</v>
      </c>
      <c r="G909">
        <v>8.5</v>
      </c>
      <c r="H909">
        <v>7023</v>
      </c>
      <c r="I909">
        <f>Table2[[#This Row],[Sales_Achieved]]*Table2[[#This Row],[Audit_Score]]</f>
        <v>27389.7</v>
      </c>
      <c r="J909">
        <v>3.9</v>
      </c>
    </row>
    <row r="910" spans="1:11" x14ac:dyDescent="0.3">
      <c r="A910" t="s">
        <v>5748</v>
      </c>
      <c r="B910" t="s">
        <v>953</v>
      </c>
      <c r="C910" t="s">
        <v>4563</v>
      </c>
      <c r="D910" t="s">
        <v>58</v>
      </c>
      <c r="E910" s="3">
        <v>45541</v>
      </c>
      <c r="F910">
        <v>4</v>
      </c>
      <c r="G910">
        <v>8.6</v>
      </c>
      <c r="H910">
        <v>2167</v>
      </c>
      <c r="I910">
        <f>Table2[[#This Row],[Sales_Achieved]]*Table2[[#This Row],[Audit_Score]]</f>
        <v>3033.7999999999997</v>
      </c>
      <c r="J910">
        <v>1.4</v>
      </c>
    </row>
    <row r="911" spans="1:11" x14ac:dyDescent="0.3">
      <c r="A911" t="s">
        <v>5749</v>
      </c>
      <c r="B911" t="s">
        <v>953</v>
      </c>
      <c r="C911" t="s">
        <v>4563</v>
      </c>
      <c r="D911" t="s">
        <v>58</v>
      </c>
      <c r="E911" s="3">
        <v>45508</v>
      </c>
      <c r="F911">
        <v>3</v>
      </c>
      <c r="G911">
        <v>7.8</v>
      </c>
      <c r="H911">
        <v>3654</v>
      </c>
      <c r="I911">
        <f>Table2[[#This Row],[Sales_Achieved]]*Table2[[#This Row],[Audit_Score]]</f>
        <v>15346.800000000001</v>
      </c>
      <c r="J911">
        <v>4.2</v>
      </c>
      <c r="K911" t="s">
        <v>4561</v>
      </c>
    </row>
    <row r="912" spans="1:11" x14ac:dyDescent="0.3">
      <c r="A912" t="s">
        <v>5750</v>
      </c>
      <c r="B912" t="s">
        <v>2110</v>
      </c>
      <c r="C912" t="s">
        <v>4558</v>
      </c>
      <c r="D912" t="s">
        <v>19</v>
      </c>
      <c r="E912" s="3">
        <v>45940</v>
      </c>
      <c r="F912">
        <v>6</v>
      </c>
      <c r="G912">
        <v>7.6</v>
      </c>
      <c r="H912">
        <v>8167</v>
      </c>
      <c r="I912">
        <f>Table2[[#This Row],[Sales_Achieved]]*Table2[[#This Row],[Audit_Score]]</f>
        <v>31034.6</v>
      </c>
      <c r="J912">
        <v>3.8</v>
      </c>
    </row>
    <row r="913" spans="1:11" x14ac:dyDescent="0.3">
      <c r="A913" t="s">
        <v>5751</v>
      </c>
      <c r="B913" t="s">
        <v>324</v>
      </c>
      <c r="C913" t="s">
        <v>4837</v>
      </c>
      <c r="D913" t="s">
        <v>36</v>
      </c>
      <c r="E913" s="3">
        <v>45647</v>
      </c>
      <c r="F913">
        <v>13</v>
      </c>
      <c r="G913">
        <v>5.7</v>
      </c>
      <c r="H913">
        <v>11098</v>
      </c>
      <c r="I913">
        <f>Table2[[#This Row],[Sales_Achieved]]*Table2[[#This Row],[Audit_Score]]</f>
        <v>22196</v>
      </c>
      <c r="J913">
        <v>2</v>
      </c>
    </row>
    <row r="914" spans="1:11" x14ac:dyDescent="0.3">
      <c r="A914" t="s">
        <v>5752</v>
      </c>
      <c r="B914" t="s">
        <v>632</v>
      </c>
      <c r="C914" t="s">
        <v>4583</v>
      </c>
      <c r="D914" t="s">
        <v>58</v>
      </c>
      <c r="E914" s="3">
        <v>45899</v>
      </c>
      <c r="F914">
        <v>2</v>
      </c>
      <c r="G914">
        <v>8.5</v>
      </c>
      <c r="H914">
        <v>3267</v>
      </c>
      <c r="I914">
        <f>Table2[[#This Row],[Sales_Achieved]]*Table2[[#This Row],[Audit_Score]]</f>
        <v>4900.5</v>
      </c>
      <c r="J914">
        <v>1.5</v>
      </c>
    </row>
    <row r="915" spans="1:11" x14ac:dyDescent="0.3">
      <c r="A915" t="s">
        <v>5753</v>
      </c>
      <c r="B915" t="s">
        <v>1234</v>
      </c>
      <c r="C915" t="s">
        <v>5365</v>
      </c>
      <c r="D915" t="s">
        <v>36</v>
      </c>
      <c r="E915" s="3">
        <v>45566</v>
      </c>
      <c r="F915">
        <v>2</v>
      </c>
      <c r="G915">
        <v>5.8</v>
      </c>
      <c r="H915">
        <v>1418</v>
      </c>
      <c r="I915">
        <f>Table2[[#This Row],[Sales_Achieved]]*Table2[[#This Row],[Audit_Score]]</f>
        <v>3828.6000000000004</v>
      </c>
      <c r="J915">
        <v>2.7</v>
      </c>
    </row>
    <row r="916" spans="1:11" x14ac:dyDescent="0.3">
      <c r="A916" t="s">
        <v>5754</v>
      </c>
      <c r="B916" t="s">
        <v>1245</v>
      </c>
      <c r="C916" t="s">
        <v>4904</v>
      </c>
      <c r="D916" t="s">
        <v>36</v>
      </c>
      <c r="E916" s="3">
        <v>45381</v>
      </c>
      <c r="F916">
        <v>6</v>
      </c>
      <c r="G916">
        <v>9.3000000000000007</v>
      </c>
      <c r="H916">
        <v>8522</v>
      </c>
      <c r="I916">
        <f>Table2[[#This Row],[Sales_Achieved]]*Table2[[#This Row],[Audit_Score]]</f>
        <v>9374.2000000000007</v>
      </c>
      <c r="J916">
        <v>1.1000000000000001</v>
      </c>
      <c r="K916" t="s">
        <v>4561</v>
      </c>
    </row>
    <row r="917" spans="1:11" x14ac:dyDescent="0.3">
      <c r="A917" t="s">
        <v>5755</v>
      </c>
      <c r="B917" t="s">
        <v>1042</v>
      </c>
      <c r="C917" t="s">
        <v>5124</v>
      </c>
      <c r="D917" t="s">
        <v>19</v>
      </c>
      <c r="E917" s="3">
        <v>45385</v>
      </c>
      <c r="F917">
        <v>2</v>
      </c>
      <c r="G917">
        <v>7.5</v>
      </c>
      <c r="H917">
        <v>4997</v>
      </c>
      <c r="I917">
        <f>Table2[[#This Row],[Sales_Achieved]]*Table2[[#This Row],[Audit_Score]]</f>
        <v>17489.5</v>
      </c>
      <c r="J917">
        <f>VLOOKUP(Field_Sales_Data!B:B,Field_Sales_Data!B:R,17,FALSE)</f>
        <v>3.5</v>
      </c>
    </row>
    <row r="918" spans="1:11" x14ac:dyDescent="0.3">
      <c r="A918" t="s">
        <v>5756</v>
      </c>
      <c r="B918" t="s">
        <v>1289</v>
      </c>
      <c r="C918" t="s">
        <v>4771</v>
      </c>
      <c r="D918" t="s">
        <v>78</v>
      </c>
      <c r="E918" s="3">
        <v>45553</v>
      </c>
      <c r="F918">
        <v>7</v>
      </c>
      <c r="G918">
        <v>7.3</v>
      </c>
      <c r="H918">
        <v>1435</v>
      </c>
      <c r="I918">
        <f>Table2[[#This Row],[Sales_Achieved]]*Table2[[#This Row],[Audit_Score]]</f>
        <v>3874.5000000000005</v>
      </c>
      <c r="J918">
        <v>2.7</v>
      </c>
      <c r="K918" t="s">
        <v>4561</v>
      </c>
    </row>
    <row r="919" spans="1:11" x14ac:dyDescent="0.3">
      <c r="A919" t="s">
        <v>5757</v>
      </c>
      <c r="B919" t="s">
        <v>108</v>
      </c>
      <c r="C919" t="s">
        <v>5559</v>
      </c>
      <c r="D919" t="s">
        <v>45</v>
      </c>
      <c r="E919" s="3">
        <v>45861</v>
      </c>
      <c r="F919">
        <v>4</v>
      </c>
      <c r="G919">
        <v>7.2</v>
      </c>
      <c r="H919">
        <v>2348</v>
      </c>
      <c r="I919">
        <f>Table2[[#This Row],[Sales_Achieved]]*Table2[[#This Row],[Audit_Score]]</f>
        <v>6574.4</v>
      </c>
      <c r="J919">
        <v>2.8</v>
      </c>
    </row>
    <row r="920" spans="1:11" x14ac:dyDescent="0.3">
      <c r="A920" t="s">
        <v>5758</v>
      </c>
      <c r="B920" t="s">
        <v>1947</v>
      </c>
      <c r="C920" t="s">
        <v>5759</v>
      </c>
      <c r="D920" t="s">
        <v>58</v>
      </c>
      <c r="E920" s="3">
        <v>45383</v>
      </c>
      <c r="F920">
        <v>5</v>
      </c>
      <c r="G920">
        <v>6.4</v>
      </c>
      <c r="H920">
        <v>3889</v>
      </c>
      <c r="I920">
        <f>Table2[[#This Row],[Sales_Achieved]]*Table2[[#This Row],[Audit_Score]]</f>
        <v>18667.2</v>
      </c>
      <c r="J920">
        <f>VLOOKUP(Field_Sales_Data!B:B,Field_Sales_Data!B:R,17,FALSE)</f>
        <v>4.8</v>
      </c>
      <c r="K920" t="s">
        <v>4561</v>
      </c>
    </row>
    <row r="921" spans="1:11" x14ac:dyDescent="0.3">
      <c r="A921" t="s">
        <v>5760</v>
      </c>
      <c r="B921" t="s">
        <v>233</v>
      </c>
      <c r="C921" t="s">
        <v>5096</v>
      </c>
      <c r="D921" t="s">
        <v>45</v>
      </c>
      <c r="E921" s="3">
        <v>45292</v>
      </c>
      <c r="F921">
        <v>5</v>
      </c>
      <c r="G921">
        <v>6.1</v>
      </c>
      <c r="H921">
        <v>710</v>
      </c>
      <c r="I921">
        <f>Table2[[#This Row],[Sales_Achieved]]*Table2[[#This Row],[Audit_Score]]</f>
        <v>2698</v>
      </c>
      <c r="J921">
        <v>3.8</v>
      </c>
    </row>
    <row r="922" spans="1:11" x14ac:dyDescent="0.3">
      <c r="A922" t="s">
        <v>5761</v>
      </c>
      <c r="B922" t="s">
        <v>3654</v>
      </c>
      <c r="C922" t="s">
        <v>4575</v>
      </c>
      <c r="D922" t="s">
        <v>45</v>
      </c>
      <c r="E922" s="3">
        <v>45396</v>
      </c>
      <c r="F922">
        <v>5</v>
      </c>
      <c r="G922">
        <v>5.8</v>
      </c>
      <c r="H922">
        <v>4233</v>
      </c>
      <c r="I922">
        <f>Table2[[#This Row],[Sales_Achieved]]*Table2[[#This Row],[Audit_Score]]</f>
        <v>16932</v>
      </c>
      <c r="J922">
        <v>4</v>
      </c>
    </row>
    <row r="923" spans="1:11" x14ac:dyDescent="0.3">
      <c r="A923" t="s">
        <v>5762</v>
      </c>
      <c r="B923" t="s">
        <v>1547</v>
      </c>
      <c r="C923" t="s">
        <v>4891</v>
      </c>
      <c r="D923" t="s">
        <v>45</v>
      </c>
      <c r="E923" s="3">
        <v>45702</v>
      </c>
      <c r="F923">
        <v>6</v>
      </c>
      <c r="G923">
        <v>7</v>
      </c>
      <c r="H923">
        <v>2376</v>
      </c>
      <c r="I923">
        <f>Table2[[#This Row],[Sales_Achieved]]*Table2[[#This Row],[Audit_Score]]</f>
        <v>6652.7999999999993</v>
      </c>
      <c r="J923">
        <v>2.8</v>
      </c>
    </row>
    <row r="924" spans="1:11" x14ac:dyDescent="0.3">
      <c r="A924" t="s">
        <v>5763</v>
      </c>
      <c r="B924" t="s">
        <v>599</v>
      </c>
      <c r="C924" t="s">
        <v>4560</v>
      </c>
      <c r="D924" t="s">
        <v>58</v>
      </c>
      <c r="E924" s="3">
        <v>45681</v>
      </c>
      <c r="F924">
        <v>4</v>
      </c>
      <c r="G924">
        <v>7.1</v>
      </c>
      <c r="H924">
        <v>3405</v>
      </c>
      <c r="I924">
        <f>Table2[[#This Row],[Sales_Achieved]]*Table2[[#This Row],[Audit_Score]]</f>
        <v>9193.5</v>
      </c>
      <c r="J924">
        <v>2.7</v>
      </c>
    </row>
    <row r="925" spans="1:11" x14ac:dyDescent="0.3">
      <c r="A925" t="s">
        <v>5764</v>
      </c>
      <c r="B925" t="s">
        <v>1103</v>
      </c>
      <c r="C925" t="s">
        <v>4896</v>
      </c>
      <c r="D925" t="s">
        <v>58</v>
      </c>
      <c r="E925" s="3">
        <v>45400</v>
      </c>
      <c r="F925">
        <v>5</v>
      </c>
      <c r="G925">
        <v>6.9</v>
      </c>
      <c r="H925">
        <v>13490</v>
      </c>
      <c r="I925">
        <f>Table2[[#This Row],[Sales_Achieved]]*Table2[[#This Row],[Audit_Score]]</f>
        <v>58007</v>
      </c>
      <c r="J925">
        <v>4.3</v>
      </c>
      <c r="K925" t="s">
        <v>4561</v>
      </c>
    </row>
    <row r="926" spans="1:11" x14ac:dyDescent="0.3">
      <c r="A926" t="s">
        <v>5765</v>
      </c>
      <c r="B926" t="s">
        <v>381</v>
      </c>
      <c r="C926" t="s">
        <v>5473</v>
      </c>
      <c r="D926" t="s">
        <v>36</v>
      </c>
      <c r="E926" s="3">
        <v>45647</v>
      </c>
      <c r="F926">
        <v>6</v>
      </c>
      <c r="G926">
        <v>6.6</v>
      </c>
      <c r="H926">
        <v>7352</v>
      </c>
      <c r="I926">
        <f>Table2[[#This Row],[Sales_Achieved]]*Table2[[#This Row],[Audit_Score]]</f>
        <v>27937.599999999999</v>
      </c>
      <c r="J926">
        <v>3.8</v>
      </c>
    </row>
    <row r="927" spans="1:11" x14ac:dyDescent="0.3">
      <c r="A927" t="s">
        <v>5766</v>
      </c>
      <c r="B927" t="s">
        <v>289</v>
      </c>
      <c r="C927" t="s">
        <v>5053</v>
      </c>
      <c r="D927" t="s">
        <v>36</v>
      </c>
      <c r="E927" s="3">
        <v>45757</v>
      </c>
      <c r="F927">
        <v>7</v>
      </c>
      <c r="G927">
        <v>4.0999999999999996</v>
      </c>
      <c r="H927">
        <v>2911</v>
      </c>
      <c r="I927">
        <f>Table2[[#This Row],[Sales_Achieved]]*Table2[[#This Row],[Audit_Score]]</f>
        <v>6404.2000000000007</v>
      </c>
      <c r="J927">
        <v>2.2000000000000002</v>
      </c>
    </row>
    <row r="928" spans="1:11" x14ac:dyDescent="0.3">
      <c r="A928" t="s">
        <v>5767</v>
      </c>
      <c r="B928" t="s">
        <v>1978</v>
      </c>
      <c r="C928" t="s">
        <v>4554</v>
      </c>
      <c r="D928" t="s">
        <v>45</v>
      </c>
      <c r="E928" s="3">
        <v>45946</v>
      </c>
      <c r="F928">
        <v>9</v>
      </c>
      <c r="G928">
        <v>7.8</v>
      </c>
      <c r="H928">
        <v>6680</v>
      </c>
      <c r="I928">
        <f>Table2[[#This Row],[Sales_Achieved]]*Table2[[#This Row],[Audit_Score]]</f>
        <v>30727.999999999996</v>
      </c>
      <c r="J928">
        <v>4.5999999999999996</v>
      </c>
    </row>
    <row r="929" spans="1:11" x14ac:dyDescent="0.3">
      <c r="A929" t="s">
        <v>5768</v>
      </c>
      <c r="B929" t="s">
        <v>2511</v>
      </c>
      <c r="C929" t="s">
        <v>4839</v>
      </c>
      <c r="D929" t="s">
        <v>36</v>
      </c>
      <c r="E929" s="3">
        <v>45839</v>
      </c>
      <c r="F929">
        <v>3</v>
      </c>
      <c r="G929">
        <v>6.6</v>
      </c>
      <c r="H929">
        <v>3454</v>
      </c>
      <c r="I929">
        <f>Table2[[#This Row],[Sales_Achieved]]*Table2[[#This Row],[Audit_Score]]</f>
        <v>5526.4000000000005</v>
      </c>
      <c r="J929">
        <v>1.6</v>
      </c>
    </row>
    <row r="930" spans="1:11" x14ac:dyDescent="0.3">
      <c r="A930" t="s">
        <v>5769</v>
      </c>
      <c r="B930" t="s">
        <v>352</v>
      </c>
      <c r="C930" t="s">
        <v>4613</v>
      </c>
      <c r="D930" t="s">
        <v>78</v>
      </c>
      <c r="E930" s="3">
        <v>45858</v>
      </c>
      <c r="F930">
        <v>4</v>
      </c>
      <c r="G930">
        <v>8.6</v>
      </c>
      <c r="H930">
        <v>3088</v>
      </c>
      <c r="I930">
        <f>Table2[[#This Row],[Sales_Achieved]]*Table2[[#This Row],[Audit_Score]]</f>
        <v>5558.4000000000005</v>
      </c>
      <c r="J930">
        <v>1.8</v>
      </c>
    </row>
    <row r="931" spans="1:11" x14ac:dyDescent="0.3">
      <c r="A931" t="s">
        <v>5770</v>
      </c>
      <c r="B931" t="s">
        <v>1398</v>
      </c>
      <c r="C931" t="s">
        <v>4603</v>
      </c>
      <c r="D931" t="s">
        <v>19</v>
      </c>
      <c r="E931" s="3">
        <v>45764</v>
      </c>
      <c r="F931">
        <v>5</v>
      </c>
      <c r="G931">
        <v>11.2</v>
      </c>
      <c r="H931">
        <v>5526</v>
      </c>
      <c r="I931">
        <f>Table2[[#This Row],[Sales_Achieved]]*Table2[[#This Row],[Audit_Score]]</f>
        <v>20446.2</v>
      </c>
      <c r="J931">
        <v>3.7</v>
      </c>
    </row>
    <row r="932" spans="1:11" x14ac:dyDescent="0.3">
      <c r="A932" t="s">
        <v>5771</v>
      </c>
      <c r="B932" t="s">
        <v>842</v>
      </c>
      <c r="C932" t="s">
        <v>4726</v>
      </c>
      <c r="D932" t="s">
        <v>45</v>
      </c>
      <c r="E932" s="3">
        <v>45671</v>
      </c>
      <c r="F932">
        <v>2</v>
      </c>
      <c r="G932">
        <v>5.3</v>
      </c>
      <c r="H932">
        <v>7534</v>
      </c>
      <c r="I932">
        <f>Table2[[#This Row],[Sales_Achieved]]*Table2[[#This Row],[Audit_Score]]</f>
        <v>14314.599999999999</v>
      </c>
      <c r="J932">
        <v>1.9</v>
      </c>
    </row>
    <row r="933" spans="1:11" x14ac:dyDescent="0.3">
      <c r="A933" t="s">
        <v>5772</v>
      </c>
      <c r="B933" t="s">
        <v>1219</v>
      </c>
      <c r="C933" t="s">
        <v>5567</v>
      </c>
      <c r="D933" t="s">
        <v>78</v>
      </c>
      <c r="E933" s="3">
        <v>45933</v>
      </c>
      <c r="F933">
        <v>3</v>
      </c>
      <c r="G933">
        <v>6.8</v>
      </c>
      <c r="H933">
        <v>2138</v>
      </c>
      <c r="I933">
        <f>Table2[[#This Row],[Sales_Achieved]]*Table2[[#This Row],[Audit_Score]]</f>
        <v>2993.2</v>
      </c>
      <c r="J933">
        <v>1.4</v>
      </c>
    </row>
    <row r="934" spans="1:11" x14ac:dyDescent="0.3">
      <c r="A934" t="s">
        <v>5773</v>
      </c>
      <c r="B934" t="s">
        <v>632</v>
      </c>
      <c r="C934" t="s">
        <v>4583</v>
      </c>
      <c r="D934" t="s">
        <v>19</v>
      </c>
      <c r="E934" s="3">
        <v>45965</v>
      </c>
      <c r="F934">
        <v>3</v>
      </c>
      <c r="G934">
        <v>10.6</v>
      </c>
      <c r="H934">
        <v>9335</v>
      </c>
      <c r="I934">
        <f>Table2[[#This Row],[Sales_Achieved]]*Table2[[#This Row],[Audit_Score]]</f>
        <v>36406.5</v>
      </c>
      <c r="J934">
        <v>3.9</v>
      </c>
    </row>
    <row r="935" spans="1:11" x14ac:dyDescent="0.3">
      <c r="A935" t="s">
        <v>5774</v>
      </c>
      <c r="B935" t="s">
        <v>1943</v>
      </c>
      <c r="C935" t="s">
        <v>4660</v>
      </c>
      <c r="D935" t="s">
        <v>58</v>
      </c>
      <c r="E935" s="3">
        <v>45735</v>
      </c>
      <c r="F935">
        <v>10</v>
      </c>
      <c r="G935">
        <v>7.2</v>
      </c>
      <c r="H935">
        <v>1139</v>
      </c>
      <c r="I935">
        <f>Table2[[#This Row],[Sales_Achieved]]*Table2[[#This Row],[Audit_Score]]</f>
        <v>1936.3</v>
      </c>
      <c r="J935">
        <v>1.7</v>
      </c>
    </row>
    <row r="936" spans="1:11" x14ac:dyDescent="0.3">
      <c r="A936" t="s">
        <v>5775</v>
      </c>
      <c r="B936" t="s">
        <v>114</v>
      </c>
      <c r="C936" t="s">
        <v>5157</v>
      </c>
      <c r="D936" t="s">
        <v>78</v>
      </c>
      <c r="E936" s="3">
        <v>45609</v>
      </c>
      <c r="F936">
        <v>4</v>
      </c>
      <c r="G936">
        <v>6.2</v>
      </c>
      <c r="H936">
        <v>10641</v>
      </c>
      <c r="I936">
        <f>Table2[[#This Row],[Sales_Achieved]]*Table2[[#This Row],[Audit_Score]]</f>
        <v>15961.5</v>
      </c>
      <c r="J936">
        <v>1.5</v>
      </c>
    </row>
    <row r="937" spans="1:11" x14ac:dyDescent="0.3">
      <c r="A937" t="s">
        <v>5776</v>
      </c>
      <c r="B937" t="s">
        <v>185</v>
      </c>
      <c r="C937" t="s">
        <v>4593</v>
      </c>
      <c r="D937" t="s">
        <v>36</v>
      </c>
      <c r="E937" s="3">
        <v>45442</v>
      </c>
      <c r="F937">
        <v>5</v>
      </c>
      <c r="G937">
        <v>7.8</v>
      </c>
      <c r="H937">
        <v>6331</v>
      </c>
      <c r="I937">
        <f>Table2[[#This Row],[Sales_Achieved]]*Table2[[#This Row],[Audit_Score]]</f>
        <v>23424.7</v>
      </c>
      <c r="J937">
        <v>3.7</v>
      </c>
      <c r="K937" t="s">
        <v>4561</v>
      </c>
    </row>
    <row r="938" spans="1:11" x14ac:dyDescent="0.3">
      <c r="A938" t="s">
        <v>5777</v>
      </c>
      <c r="B938" t="s">
        <v>1719</v>
      </c>
      <c r="C938" t="s">
        <v>4870</v>
      </c>
      <c r="D938" t="s">
        <v>78</v>
      </c>
      <c r="E938" s="3">
        <v>45501</v>
      </c>
      <c r="F938">
        <v>4</v>
      </c>
      <c r="G938">
        <v>5</v>
      </c>
      <c r="H938">
        <v>5561</v>
      </c>
      <c r="I938">
        <f>Table2[[#This Row],[Sales_Achieved]]*Table2[[#This Row],[Audit_Score]]</f>
        <v>8897.6</v>
      </c>
      <c r="J938">
        <v>1.6</v>
      </c>
    </row>
    <row r="939" spans="1:11" x14ac:dyDescent="0.3">
      <c r="A939" t="s">
        <v>5778</v>
      </c>
      <c r="B939" t="s">
        <v>2333</v>
      </c>
      <c r="C939" t="s">
        <v>4801</v>
      </c>
      <c r="D939" t="s">
        <v>78</v>
      </c>
      <c r="E939" s="3">
        <v>45744</v>
      </c>
      <c r="F939">
        <v>9</v>
      </c>
      <c r="G939">
        <v>11.3</v>
      </c>
      <c r="H939">
        <v>1585</v>
      </c>
      <c r="I939">
        <f>Table2[[#This Row],[Sales_Achieved]]*Table2[[#This Row],[Audit_Score]]</f>
        <v>5864.5</v>
      </c>
      <c r="J939">
        <v>3.7</v>
      </c>
    </row>
    <row r="940" spans="1:11" x14ac:dyDescent="0.3">
      <c r="A940" t="s">
        <v>5779</v>
      </c>
      <c r="B940" t="s">
        <v>674</v>
      </c>
      <c r="C940" t="s">
        <v>4964</v>
      </c>
      <c r="D940" t="s">
        <v>45</v>
      </c>
      <c r="E940" s="3">
        <v>45541</v>
      </c>
      <c r="F940">
        <v>4</v>
      </c>
      <c r="G940">
        <v>7</v>
      </c>
      <c r="H940">
        <v>3587</v>
      </c>
      <c r="I940">
        <f>Table2[[#This Row],[Sales_Achieved]]*Table2[[#This Row],[Audit_Score]]</f>
        <v>15782.800000000001</v>
      </c>
      <c r="J940">
        <v>4.4000000000000004</v>
      </c>
    </row>
    <row r="941" spans="1:11" x14ac:dyDescent="0.3">
      <c r="A941" t="s">
        <v>5780</v>
      </c>
      <c r="B941" t="s">
        <v>3407</v>
      </c>
      <c r="C941" t="s">
        <v>5513</v>
      </c>
      <c r="D941" t="s">
        <v>19</v>
      </c>
      <c r="E941" s="3">
        <v>45486</v>
      </c>
      <c r="F941">
        <v>8</v>
      </c>
      <c r="G941">
        <v>6.5</v>
      </c>
      <c r="H941">
        <v>4163</v>
      </c>
      <c r="I941">
        <f>Table2[[#This Row],[Sales_Achieved]]*Table2[[#This Row],[Audit_Score]]</f>
        <v>9158.6</v>
      </c>
      <c r="J941">
        <v>2.2000000000000002</v>
      </c>
    </row>
    <row r="942" spans="1:11" x14ac:dyDescent="0.3">
      <c r="A942" t="s">
        <v>5781</v>
      </c>
      <c r="B942" t="s">
        <v>158</v>
      </c>
      <c r="C942" t="s">
        <v>4828</v>
      </c>
      <c r="D942" t="s">
        <v>78</v>
      </c>
      <c r="E942" s="3">
        <v>45856</v>
      </c>
      <c r="F942">
        <v>4</v>
      </c>
      <c r="G942">
        <v>8.5</v>
      </c>
      <c r="H942">
        <v>5820</v>
      </c>
      <c r="I942">
        <f>Table2[[#This Row],[Sales_Achieved]]*Table2[[#This Row],[Audit_Score]]</f>
        <v>25608.000000000004</v>
      </c>
      <c r="J942">
        <v>4.4000000000000004</v>
      </c>
    </row>
    <row r="943" spans="1:11" x14ac:dyDescent="0.3">
      <c r="A943" t="s">
        <v>5782</v>
      </c>
      <c r="B943" t="s">
        <v>389</v>
      </c>
      <c r="C943" t="s">
        <v>4756</v>
      </c>
      <c r="D943" t="s">
        <v>19</v>
      </c>
      <c r="E943" s="3">
        <v>45733</v>
      </c>
      <c r="F943">
        <v>6</v>
      </c>
      <c r="G943">
        <v>6.8</v>
      </c>
      <c r="H943">
        <v>6859</v>
      </c>
      <c r="I943">
        <f>Table2[[#This Row],[Sales_Achieved]]*Table2[[#This Row],[Audit_Score]]</f>
        <v>29493.699999999997</v>
      </c>
      <c r="J943">
        <v>4.3</v>
      </c>
      <c r="K943" t="s">
        <v>4561</v>
      </c>
    </row>
    <row r="944" spans="1:11" x14ac:dyDescent="0.3">
      <c r="A944" t="s">
        <v>5783</v>
      </c>
      <c r="B944" t="s">
        <v>889</v>
      </c>
      <c r="C944" t="s">
        <v>4859</v>
      </c>
      <c r="D944" t="s">
        <v>58</v>
      </c>
      <c r="E944" s="3">
        <v>45720</v>
      </c>
      <c r="F944">
        <v>4</v>
      </c>
      <c r="G944">
        <v>5.9</v>
      </c>
      <c r="H944">
        <v>1677</v>
      </c>
      <c r="I944">
        <f>Table2[[#This Row],[Sales_Achieved]]*Table2[[#This Row],[Audit_Score]]</f>
        <v>3354</v>
      </c>
      <c r="J944">
        <v>2</v>
      </c>
    </row>
    <row r="945" spans="1:11" x14ac:dyDescent="0.3">
      <c r="A945" t="s">
        <v>5784</v>
      </c>
      <c r="B945" t="s">
        <v>669</v>
      </c>
      <c r="C945" t="s">
        <v>5302</v>
      </c>
      <c r="D945" t="s">
        <v>36</v>
      </c>
      <c r="E945" s="3">
        <v>45590</v>
      </c>
      <c r="F945">
        <v>6</v>
      </c>
      <c r="G945">
        <v>7.1</v>
      </c>
      <c r="H945">
        <v>6209</v>
      </c>
      <c r="I945">
        <f>Table2[[#This Row],[Sales_Achieved]]*Table2[[#This Row],[Audit_Score]]</f>
        <v>27319.600000000002</v>
      </c>
      <c r="J945">
        <v>4.4000000000000004</v>
      </c>
    </row>
    <row r="946" spans="1:11" x14ac:dyDescent="0.3">
      <c r="A946" t="s">
        <v>5785</v>
      </c>
      <c r="B946" t="s">
        <v>1086</v>
      </c>
      <c r="C946" t="s">
        <v>4632</v>
      </c>
      <c r="D946" t="s">
        <v>58</v>
      </c>
      <c r="E946" s="3">
        <v>45821</v>
      </c>
      <c r="F946">
        <v>4</v>
      </c>
      <c r="G946">
        <v>7.5</v>
      </c>
      <c r="H946">
        <v>1258</v>
      </c>
      <c r="I946">
        <f>Table2[[#This Row],[Sales_Achieved]]*Table2[[#This Row],[Audit_Score]]</f>
        <v>3019.2</v>
      </c>
      <c r="J946">
        <v>2.4</v>
      </c>
    </row>
    <row r="947" spans="1:11" x14ac:dyDescent="0.3">
      <c r="A947" t="s">
        <v>5786</v>
      </c>
      <c r="B947" t="s">
        <v>2983</v>
      </c>
      <c r="C947" t="s">
        <v>5231</v>
      </c>
      <c r="D947" t="s">
        <v>45</v>
      </c>
      <c r="E947" s="3">
        <v>45441</v>
      </c>
      <c r="F947">
        <v>5</v>
      </c>
      <c r="G947">
        <v>6.7</v>
      </c>
      <c r="H947">
        <v>6527</v>
      </c>
      <c r="I947">
        <f>Table2[[#This Row],[Sales_Achieved]]*Table2[[#This Row],[Audit_Score]]</f>
        <v>14359.400000000001</v>
      </c>
      <c r="J947">
        <v>2.2000000000000002</v>
      </c>
    </row>
    <row r="948" spans="1:11" x14ac:dyDescent="0.3">
      <c r="A948" t="s">
        <v>5787</v>
      </c>
      <c r="B948" t="s">
        <v>862</v>
      </c>
      <c r="C948" t="s">
        <v>5268</v>
      </c>
      <c r="D948" t="s">
        <v>19</v>
      </c>
      <c r="E948" s="3">
        <v>45825</v>
      </c>
      <c r="F948">
        <v>5</v>
      </c>
      <c r="G948">
        <v>6</v>
      </c>
      <c r="H948">
        <v>3497</v>
      </c>
      <c r="I948">
        <f>Table2[[#This Row],[Sales_Achieved]]*Table2[[#This Row],[Audit_Score]]</f>
        <v>4895.7999999999993</v>
      </c>
      <c r="J948">
        <v>1.4</v>
      </c>
    </row>
    <row r="949" spans="1:11" x14ac:dyDescent="0.3">
      <c r="A949" t="s">
        <v>5788</v>
      </c>
      <c r="B949" t="s">
        <v>147</v>
      </c>
      <c r="C949" t="s">
        <v>5180</v>
      </c>
      <c r="D949" t="s">
        <v>45</v>
      </c>
      <c r="E949" s="3">
        <v>45653</v>
      </c>
      <c r="F949">
        <v>4</v>
      </c>
      <c r="G949">
        <v>8.3000000000000007</v>
      </c>
      <c r="H949">
        <v>9986</v>
      </c>
      <c r="I949">
        <f>Table2[[#This Row],[Sales_Achieved]]*Table2[[#This Row],[Audit_Score]]</f>
        <v>34951</v>
      </c>
      <c r="J949">
        <v>3.5</v>
      </c>
    </row>
    <row r="950" spans="1:11" x14ac:dyDescent="0.3">
      <c r="A950" t="s">
        <v>5789</v>
      </c>
      <c r="B950" t="s">
        <v>120</v>
      </c>
      <c r="C950" t="s">
        <v>5363</v>
      </c>
      <c r="D950" t="s">
        <v>45</v>
      </c>
      <c r="E950" s="3">
        <v>45573</v>
      </c>
      <c r="F950">
        <v>4</v>
      </c>
      <c r="G950">
        <v>11.9</v>
      </c>
      <c r="H950">
        <v>190</v>
      </c>
      <c r="I950">
        <f>Table2[[#This Row],[Sales_Achieved]]*Table2[[#This Row],[Audit_Score]]</f>
        <v>247</v>
      </c>
      <c r="J950">
        <v>1.3</v>
      </c>
    </row>
    <row r="951" spans="1:11" x14ac:dyDescent="0.3">
      <c r="A951" t="s">
        <v>5790</v>
      </c>
      <c r="B951" t="s">
        <v>549</v>
      </c>
      <c r="C951" t="s">
        <v>4996</v>
      </c>
      <c r="D951" t="s">
        <v>45</v>
      </c>
      <c r="E951" s="3">
        <v>45645</v>
      </c>
      <c r="F951">
        <v>4</v>
      </c>
      <c r="G951">
        <v>7.5</v>
      </c>
      <c r="H951">
        <v>2953</v>
      </c>
      <c r="I951">
        <f>Table2[[#This Row],[Sales_Achieved]]*Table2[[#This Row],[Audit_Score]]</f>
        <v>4429.5</v>
      </c>
      <c r="J951">
        <v>1.5</v>
      </c>
    </row>
    <row r="952" spans="1:11" x14ac:dyDescent="0.3">
      <c r="A952" t="s">
        <v>5791</v>
      </c>
      <c r="B952" t="s">
        <v>63</v>
      </c>
      <c r="C952" t="s">
        <v>4794</v>
      </c>
      <c r="D952" t="s">
        <v>58</v>
      </c>
      <c r="E952" s="3">
        <v>45769</v>
      </c>
      <c r="F952">
        <v>4</v>
      </c>
      <c r="G952">
        <v>6.4</v>
      </c>
      <c r="H952">
        <v>1074</v>
      </c>
      <c r="I952">
        <f>Table2[[#This Row],[Sales_Achieved]]*Table2[[#This Row],[Audit_Score]]</f>
        <v>1181.4000000000001</v>
      </c>
      <c r="J952">
        <v>1.1000000000000001</v>
      </c>
    </row>
    <row r="953" spans="1:11" x14ac:dyDescent="0.3">
      <c r="A953" t="s">
        <v>5792</v>
      </c>
      <c r="B953" t="s">
        <v>1943</v>
      </c>
      <c r="C953" t="s">
        <v>4660</v>
      </c>
      <c r="D953" t="s">
        <v>45</v>
      </c>
      <c r="E953" s="3">
        <v>45661</v>
      </c>
      <c r="F953">
        <v>7</v>
      </c>
      <c r="G953">
        <v>5.7</v>
      </c>
      <c r="H953">
        <v>4774</v>
      </c>
      <c r="I953">
        <f>Table2[[#This Row],[Sales_Achieved]]*Table2[[#This Row],[Audit_Score]]</f>
        <v>22437.8</v>
      </c>
      <c r="J953">
        <v>4.7</v>
      </c>
    </row>
    <row r="954" spans="1:11" x14ac:dyDescent="0.3">
      <c r="A954" t="s">
        <v>5793</v>
      </c>
      <c r="B954" t="s">
        <v>26</v>
      </c>
      <c r="C954" t="s">
        <v>4651</v>
      </c>
      <c r="D954" t="s">
        <v>36</v>
      </c>
      <c r="E954" s="3">
        <v>45482</v>
      </c>
      <c r="F954">
        <v>7</v>
      </c>
      <c r="G954">
        <v>7.3</v>
      </c>
      <c r="H954">
        <v>2595</v>
      </c>
      <c r="I954">
        <f>Table2[[#This Row],[Sales_Achieved]]*Table2[[#This Row],[Audit_Score]]</f>
        <v>8044.5</v>
      </c>
      <c r="J954">
        <v>3.1</v>
      </c>
    </row>
    <row r="955" spans="1:11" x14ac:dyDescent="0.3">
      <c r="A955" t="s">
        <v>5794</v>
      </c>
      <c r="B955" t="s">
        <v>2301</v>
      </c>
      <c r="C955" t="s">
        <v>4668</v>
      </c>
      <c r="D955" t="s">
        <v>19</v>
      </c>
      <c r="E955" s="3">
        <v>45373</v>
      </c>
      <c r="F955">
        <v>5</v>
      </c>
      <c r="G955">
        <v>5.9</v>
      </c>
      <c r="H955">
        <v>7337</v>
      </c>
      <c r="I955">
        <f>Table2[[#This Row],[Sales_Achieved]]*Table2[[#This Row],[Audit_Score]]</f>
        <v>16875.099999999999</v>
      </c>
      <c r="J955">
        <v>2.2999999999999998</v>
      </c>
    </row>
    <row r="956" spans="1:11" x14ac:dyDescent="0.3">
      <c r="A956" t="s">
        <v>5795</v>
      </c>
      <c r="B956" t="s">
        <v>857</v>
      </c>
      <c r="C956" t="s">
        <v>5023</v>
      </c>
      <c r="D956" t="s">
        <v>36</v>
      </c>
      <c r="E956" s="3">
        <v>45815</v>
      </c>
      <c r="F956">
        <v>6</v>
      </c>
      <c r="G956">
        <v>6.3</v>
      </c>
      <c r="H956">
        <v>2089</v>
      </c>
      <c r="I956">
        <f>Table2[[#This Row],[Sales_Achieved]]*Table2[[#This Row],[Audit_Score]]</f>
        <v>6893.7</v>
      </c>
      <c r="J956">
        <v>3.3</v>
      </c>
    </row>
    <row r="957" spans="1:11" x14ac:dyDescent="0.3">
      <c r="A957" t="s">
        <v>5796</v>
      </c>
      <c r="B957" t="s">
        <v>971</v>
      </c>
      <c r="C957" t="s">
        <v>4585</v>
      </c>
      <c r="D957" t="s">
        <v>58</v>
      </c>
      <c r="E957" s="3">
        <v>45482</v>
      </c>
      <c r="F957">
        <v>8</v>
      </c>
      <c r="G957">
        <v>4.4000000000000004</v>
      </c>
      <c r="H957">
        <v>224</v>
      </c>
      <c r="I957">
        <f>Table2[[#This Row],[Sales_Achieved]]*Table2[[#This Row],[Audit_Score]]</f>
        <v>873.6</v>
      </c>
      <c r="J957">
        <v>3.9</v>
      </c>
      <c r="K957" t="s">
        <v>4561</v>
      </c>
    </row>
    <row r="958" spans="1:11" x14ac:dyDescent="0.3">
      <c r="A958" t="s">
        <v>5797</v>
      </c>
      <c r="B958" t="s">
        <v>218</v>
      </c>
      <c r="C958" t="s">
        <v>4851</v>
      </c>
      <c r="D958" t="s">
        <v>78</v>
      </c>
      <c r="E958" s="3">
        <v>45955</v>
      </c>
      <c r="F958">
        <v>3</v>
      </c>
      <c r="G958">
        <v>6.7</v>
      </c>
      <c r="H958">
        <v>4938</v>
      </c>
      <c r="I958">
        <f>Table2[[#This Row],[Sales_Achieved]]*Table2[[#This Row],[Audit_Score]]</f>
        <v>6913.2</v>
      </c>
      <c r="J958">
        <v>1.4</v>
      </c>
      <c r="K958" t="s">
        <v>4561</v>
      </c>
    </row>
    <row r="959" spans="1:11" x14ac:dyDescent="0.3">
      <c r="A959" t="s">
        <v>5798</v>
      </c>
      <c r="B959" t="s">
        <v>1863</v>
      </c>
      <c r="C959" t="s">
        <v>4601</v>
      </c>
      <c r="D959" t="s">
        <v>36</v>
      </c>
      <c r="E959" s="3">
        <v>45584</v>
      </c>
      <c r="F959">
        <v>3</v>
      </c>
      <c r="G959">
        <v>4.8</v>
      </c>
      <c r="H959">
        <v>10508</v>
      </c>
      <c r="I959">
        <f>Table2[[#This Row],[Sales_Achieved]]*Table2[[#This Row],[Audit_Score]]</f>
        <v>40981.199999999997</v>
      </c>
      <c r="J959">
        <v>3.9</v>
      </c>
    </row>
    <row r="960" spans="1:11" x14ac:dyDescent="0.3">
      <c r="A960" t="s">
        <v>5799</v>
      </c>
      <c r="B960" t="s">
        <v>1863</v>
      </c>
      <c r="C960" t="s">
        <v>4601</v>
      </c>
      <c r="D960" t="s">
        <v>19</v>
      </c>
      <c r="E960" s="3">
        <v>45931</v>
      </c>
      <c r="F960">
        <v>4</v>
      </c>
      <c r="G960">
        <v>9.6999999999999993</v>
      </c>
      <c r="H960">
        <v>2002</v>
      </c>
      <c r="I960">
        <f>Table2[[#This Row],[Sales_Achieved]]*Table2[[#This Row],[Audit_Score]]</f>
        <v>2602.6</v>
      </c>
      <c r="J960">
        <v>1.3</v>
      </c>
      <c r="K960" t="s">
        <v>4561</v>
      </c>
    </row>
    <row r="961" spans="1:11" x14ac:dyDescent="0.3">
      <c r="A961" t="s">
        <v>5800</v>
      </c>
      <c r="B961" t="s">
        <v>1849</v>
      </c>
      <c r="C961" t="s">
        <v>4867</v>
      </c>
      <c r="D961" t="s">
        <v>58</v>
      </c>
      <c r="E961" s="3">
        <v>45670</v>
      </c>
      <c r="F961">
        <v>8</v>
      </c>
      <c r="G961">
        <v>3.3</v>
      </c>
      <c r="H961">
        <v>2411</v>
      </c>
      <c r="I961">
        <f>Table2[[#This Row],[Sales_Achieved]]*Table2[[#This Row],[Audit_Score]]</f>
        <v>3857.6000000000004</v>
      </c>
      <c r="J961">
        <v>1.6</v>
      </c>
    </row>
    <row r="962" spans="1:11" x14ac:dyDescent="0.3">
      <c r="A962" t="s">
        <v>5801</v>
      </c>
      <c r="B962" t="s">
        <v>884</v>
      </c>
      <c r="C962" t="s">
        <v>4865</v>
      </c>
      <c r="D962" t="s">
        <v>19</v>
      </c>
      <c r="E962" s="3">
        <v>45739</v>
      </c>
      <c r="F962">
        <v>7</v>
      </c>
      <c r="G962">
        <v>7.1</v>
      </c>
      <c r="H962">
        <v>3993</v>
      </c>
      <c r="I962">
        <f>Table2[[#This Row],[Sales_Achieved]]*Table2[[#This Row],[Audit_Score]]</f>
        <v>4392.3</v>
      </c>
      <c r="J962">
        <v>1.1000000000000001</v>
      </c>
    </row>
    <row r="963" spans="1:11" x14ac:dyDescent="0.3">
      <c r="A963" t="s">
        <v>5802</v>
      </c>
      <c r="B963" t="s">
        <v>695</v>
      </c>
      <c r="C963" t="s">
        <v>4967</v>
      </c>
      <c r="D963" t="s">
        <v>36</v>
      </c>
      <c r="E963" s="3">
        <v>45875</v>
      </c>
      <c r="F963">
        <v>8</v>
      </c>
      <c r="G963">
        <v>5.8</v>
      </c>
      <c r="H963">
        <v>3330</v>
      </c>
      <c r="I963">
        <f>Table2[[#This Row],[Sales_Achieved]]*Table2[[#This Row],[Audit_Score]]</f>
        <v>12321</v>
      </c>
      <c r="J963">
        <v>3.7</v>
      </c>
    </row>
    <row r="964" spans="1:11" x14ac:dyDescent="0.3">
      <c r="A964" t="s">
        <v>5803</v>
      </c>
      <c r="B964" t="s">
        <v>237</v>
      </c>
      <c r="C964" t="s">
        <v>5257</v>
      </c>
      <c r="D964" t="s">
        <v>45</v>
      </c>
      <c r="E964" s="3">
        <v>45453</v>
      </c>
      <c r="F964">
        <v>5</v>
      </c>
      <c r="G964">
        <v>6.5</v>
      </c>
      <c r="H964">
        <v>1197</v>
      </c>
      <c r="I964">
        <f>Table2[[#This Row],[Sales_Achieved]]*Table2[[#This Row],[Audit_Score]]</f>
        <v>4309.2</v>
      </c>
      <c r="J964">
        <v>3.6</v>
      </c>
    </row>
    <row r="965" spans="1:11" x14ac:dyDescent="0.3">
      <c r="A965" t="s">
        <v>5804</v>
      </c>
      <c r="B965" t="s">
        <v>2062</v>
      </c>
      <c r="C965" t="s">
        <v>4624</v>
      </c>
      <c r="D965" t="s">
        <v>58</v>
      </c>
      <c r="E965" s="3">
        <v>45721</v>
      </c>
      <c r="F965">
        <v>2</v>
      </c>
      <c r="G965">
        <v>6.6</v>
      </c>
      <c r="H965">
        <v>5161</v>
      </c>
      <c r="I965">
        <f>Table2[[#This Row],[Sales_Achieved]]*Table2[[#This Row],[Audit_Score]]</f>
        <v>8257.6</v>
      </c>
      <c r="J965">
        <v>1.6</v>
      </c>
    </row>
    <row r="966" spans="1:11" x14ac:dyDescent="0.3">
      <c r="A966" t="s">
        <v>5805</v>
      </c>
      <c r="B966" t="s">
        <v>953</v>
      </c>
      <c r="C966" t="s">
        <v>4563</v>
      </c>
      <c r="D966" t="s">
        <v>19</v>
      </c>
      <c r="E966" s="3">
        <v>45526</v>
      </c>
      <c r="F966">
        <v>5</v>
      </c>
      <c r="G966">
        <v>3.9</v>
      </c>
      <c r="H966">
        <v>6705</v>
      </c>
      <c r="I966">
        <f>Table2[[#This Row],[Sales_Achieved]]*Table2[[#This Row],[Audit_Score]]</f>
        <v>20785.5</v>
      </c>
      <c r="J966">
        <v>3.1</v>
      </c>
      <c r="K966" t="s">
        <v>4561</v>
      </c>
    </row>
    <row r="967" spans="1:11" x14ac:dyDescent="0.3">
      <c r="A967" t="s">
        <v>5806</v>
      </c>
      <c r="B967" t="s">
        <v>17</v>
      </c>
      <c r="C967" t="s">
        <v>4841</v>
      </c>
      <c r="D967" t="s">
        <v>36</v>
      </c>
      <c r="E967" s="3">
        <v>45636</v>
      </c>
      <c r="F967">
        <v>9</v>
      </c>
      <c r="G967">
        <v>8.3000000000000007</v>
      </c>
      <c r="H967">
        <v>7327</v>
      </c>
      <c r="I967">
        <f>Table2[[#This Row],[Sales_Achieved]]*Table2[[#This Row],[Audit_Score]]</f>
        <v>10257.799999999999</v>
      </c>
      <c r="J967">
        <v>1.4</v>
      </c>
    </row>
    <row r="968" spans="1:11" x14ac:dyDescent="0.3">
      <c r="A968" t="s">
        <v>5807</v>
      </c>
      <c r="B968" t="s">
        <v>2084</v>
      </c>
      <c r="C968" t="s">
        <v>4915</v>
      </c>
      <c r="D968" t="s">
        <v>78</v>
      </c>
      <c r="E968" s="3">
        <v>45895</v>
      </c>
      <c r="F968">
        <v>12</v>
      </c>
      <c r="G968">
        <v>8.4</v>
      </c>
      <c r="H968">
        <v>10429</v>
      </c>
      <c r="I968">
        <f>Table2[[#This Row],[Sales_Achieved]]*Table2[[#This Row],[Audit_Score]]</f>
        <v>18772.2</v>
      </c>
      <c r="J968">
        <v>1.8</v>
      </c>
    </row>
    <row r="969" spans="1:11" x14ac:dyDescent="0.3">
      <c r="A969" t="s">
        <v>5808</v>
      </c>
      <c r="B969" t="s">
        <v>1323</v>
      </c>
      <c r="C969" t="s">
        <v>5569</v>
      </c>
      <c r="D969" t="s">
        <v>36</v>
      </c>
      <c r="E969" s="3">
        <v>45765</v>
      </c>
      <c r="F969">
        <v>1</v>
      </c>
      <c r="G969">
        <v>7.2</v>
      </c>
      <c r="H969">
        <v>9168</v>
      </c>
      <c r="I969">
        <f>Table2[[#This Row],[Sales_Achieved]]*Table2[[#This Row],[Audit_Score]]</f>
        <v>11001.6</v>
      </c>
      <c r="J969">
        <v>1.2</v>
      </c>
    </row>
    <row r="970" spans="1:11" x14ac:dyDescent="0.3">
      <c r="A970" t="s">
        <v>5809</v>
      </c>
      <c r="B970" t="s">
        <v>2100</v>
      </c>
      <c r="C970" t="s">
        <v>4626</v>
      </c>
      <c r="D970" t="s">
        <v>45</v>
      </c>
      <c r="E970" s="3">
        <v>45482</v>
      </c>
      <c r="F970">
        <v>1</v>
      </c>
      <c r="G970">
        <v>7</v>
      </c>
      <c r="H970">
        <v>10536</v>
      </c>
      <c r="I970">
        <f>Table2[[#This Row],[Sales_Achieved]]*Table2[[#This Row],[Audit_Score]]</f>
        <v>28447.200000000001</v>
      </c>
      <c r="J970">
        <v>2.7</v>
      </c>
      <c r="K970" t="s">
        <v>4561</v>
      </c>
    </row>
    <row r="971" spans="1:11" x14ac:dyDescent="0.3">
      <c r="A971" t="s">
        <v>5810</v>
      </c>
      <c r="B971" t="s">
        <v>253</v>
      </c>
      <c r="C971" t="s">
        <v>5122</v>
      </c>
      <c r="D971" t="s">
        <v>45</v>
      </c>
      <c r="E971" s="3">
        <v>45474</v>
      </c>
      <c r="F971">
        <v>4</v>
      </c>
      <c r="G971">
        <v>8.8000000000000007</v>
      </c>
      <c r="H971">
        <v>7163</v>
      </c>
      <c r="I971">
        <f>Table2[[#This Row],[Sales_Achieved]]*Table2[[#This Row],[Audit_Score]]</f>
        <v>20056.399999999998</v>
      </c>
      <c r="J971">
        <v>2.8</v>
      </c>
    </row>
    <row r="972" spans="1:11" x14ac:dyDescent="0.3">
      <c r="A972" t="s">
        <v>5811</v>
      </c>
      <c r="B972" t="s">
        <v>2333</v>
      </c>
      <c r="C972" t="s">
        <v>4801</v>
      </c>
      <c r="D972" t="s">
        <v>58</v>
      </c>
      <c r="E972" s="3">
        <v>45441</v>
      </c>
      <c r="F972">
        <v>7</v>
      </c>
      <c r="G972">
        <v>6.4</v>
      </c>
      <c r="H972">
        <v>6487</v>
      </c>
      <c r="I972">
        <f>Table2[[#This Row],[Sales_Achieved]]*Table2[[#This Row],[Audit_Score]]</f>
        <v>9081.7999999999993</v>
      </c>
      <c r="J972">
        <v>1.4</v>
      </c>
    </row>
    <row r="973" spans="1:11" x14ac:dyDescent="0.3">
      <c r="A973" t="s">
        <v>5812</v>
      </c>
      <c r="B973" t="s">
        <v>2004</v>
      </c>
      <c r="C973" t="s">
        <v>4644</v>
      </c>
      <c r="D973" t="s">
        <v>45</v>
      </c>
      <c r="E973" s="3">
        <v>45606</v>
      </c>
      <c r="F973">
        <v>4</v>
      </c>
      <c r="G973">
        <v>5.3</v>
      </c>
      <c r="H973">
        <v>36285</v>
      </c>
      <c r="I973">
        <f>Table2[[#This Row],[Sales_Achieved]]*Table2[[#This Row],[Audit_Score]]</f>
        <v>130626</v>
      </c>
      <c r="J973">
        <v>3.6</v>
      </c>
    </row>
    <row r="974" spans="1:11" x14ac:dyDescent="0.3">
      <c r="A974" t="s">
        <v>5813</v>
      </c>
      <c r="B974" t="s">
        <v>421</v>
      </c>
      <c r="C974" t="s">
        <v>5003</v>
      </c>
      <c r="D974" t="s">
        <v>36</v>
      </c>
      <c r="E974" s="3">
        <v>45677</v>
      </c>
      <c r="F974">
        <v>5</v>
      </c>
      <c r="G974">
        <v>7.6</v>
      </c>
      <c r="H974">
        <v>7657</v>
      </c>
      <c r="I974">
        <f>Table2[[#This Row],[Sales_Achieved]]*Table2[[#This Row],[Audit_Score]]</f>
        <v>10719.8</v>
      </c>
      <c r="J974">
        <v>1.4</v>
      </c>
    </row>
    <row r="975" spans="1:11" x14ac:dyDescent="0.3">
      <c r="A975" t="s">
        <v>5814</v>
      </c>
      <c r="B975" t="s">
        <v>1523</v>
      </c>
      <c r="C975" t="s">
        <v>5273</v>
      </c>
      <c r="D975" t="s">
        <v>58</v>
      </c>
      <c r="E975" s="3">
        <v>45519</v>
      </c>
      <c r="F975">
        <v>2</v>
      </c>
      <c r="G975">
        <v>3</v>
      </c>
      <c r="H975">
        <v>3690</v>
      </c>
      <c r="I975">
        <f>Table2[[#This Row],[Sales_Achieved]]*Table2[[#This Row],[Audit_Score]]</f>
        <v>18081</v>
      </c>
      <c r="J975">
        <v>4.9000000000000004</v>
      </c>
    </row>
    <row r="976" spans="1:11" x14ac:dyDescent="0.3">
      <c r="A976" t="s">
        <v>5815</v>
      </c>
      <c r="B976" t="s">
        <v>1323</v>
      </c>
      <c r="C976" t="s">
        <v>5569</v>
      </c>
      <c r="D976" t="s">
        <v>45</v>
      </c>
      <c r="E976" s="3">
        <v>45404</v>
      </c>
      <c r="F976">
        <v>10</v>
      </c>
      <c r="G976">
        <v>9.1999999999999993</v>
      </c>
      <c r="H976">
        <v>4171</v>
      </c>
      <c r="I976">
        <f>Table2[[#This Row],[Sales_Achieved]]*Table2[[#This Row],[Audit_Score]]</f>
        <v>17518.2</v>
      </c>
      <c r="J976">
        <v>4.2</v>
      </c>
    </row>
    <row r="977" spans="1:11" x14ac:dyDescent="0.3">
      <c r="A977" t="s">
        <v>5816</v>
      </c>
      <c r="B977" t="s">
        <v>328</v>
      </c>
      <c r="C977" t="s">
        <v>4808</v>
      </c>
      <c r="D977" t="s">
        <v>78</v>
      </c>
      <c r="E977" s="3">
        <v>45466</v>
      </c>
      <c r="F977">
        <v>3</v>
      </c>
      <c r="G977">
        <v>6.2</v>
      </c>
      <c r="H977">
        <v>2541</v>
      </c>
      <c r="I977">
        <f>Table2[[#This Row],[Sales_Achieved]]*Table2[[#This Row],[Audit_Score]]</f>
        <v>7877.1</v>
      </c>
      <c r="J977">
        <v>3.1</v>
      </c>
    </row>
    <row r="978" spans="1:11" x14ac:dyDescent="0.3">
      <c r="A978" t="s">
        <v>5817</v>
      </c>
      <c r="B978" t="s">
        <v>1382</v>
      </c>
      <c r="C978" t="s">
        <v>5636</v>
      </c>
      <c r="D978" t="s">
        <v>19</v>
      </c>
      <c r="E978" s="3">
        <v>45385</v>
      </c>
      <c r="F978">
        <v>4</v>
      </c>
      <c r="G978">
        <v>8.6</v>
      </c>
      <c r="H978">
        <v>5573</v>
      </c>
      <c r="I978">
        <f>Table2[[#This Row],[Sales_Achieved]]*Table2[[#This Row],[Audit_Score]]</f>
        <v>11703.300000000001</v>
      </c>
      <c r="J978">
        <v>2.1</v>
      </c>
    </row>
    <row r="979" spans="1:11" x14ac:dyDescent="0.3">
      <c r="A979" t="s">
        <v>5818</v>
      </c>
      <c r="B979" t="s">
        <v>1776</v>
      </c>
      <c r="C979" t="s">
        <v>4775</v>
      </c>
      <c r="D979" t="s">
        <v>36</v>
      </c>
      <c r="E979" s="3">
        <v>45640</v>
      </c>
      <c r="F979">
        <v>1</v>
      </c>
      <c r="G979">
        <v>8</v>
      </c>
      <c r="H979">
        <v>2549</v>
      </c>
      <c r="I979">
        <f>Table2[[#This Row],[Sales_Achieved]]*Table2[[#This Row],[Audit_Score]]</f>
        <v>9941.1</v>
      </c>
      <c r="J979">
        <v>3.9</v>
      </c>
    </row>
    <row r="980" spans="1:11" x14ac:dyDescent="0.3">
      <c r="A980" t="s">
        <v>5819</v>
      </c>
      <c r="B980" t="s">
        <v>1510</v>
      </c>
      <c r="C980" t="s">
        <v>5820</v>
      </c>
      <c r="D980" t="s">
        <v>19</v>
      </c>
      <c r="E980" s="3">
        <v>45481</v>
      </c>
      <c r="F980">
        <v>4</v>
      </c>
      <c r="G980">
        <v>6</v>
      </c>
      <c r="H980">
        <v>8653</v>
      </c>
      <c r="I980">
        <f>Table2[[#This Row],[Sales_Achieved]]*Table2[[#This Row],[Audit_Score]]</f>
        <v>20767.2</v>
      </c>
      <c r="J980">
        <v>2.4</v>
      </c>
    </row>
    <row r="981" spans="1:11" x14ac:dyDescent="0.3">
      <c r="A981" t="s">
        <v>5821</v>
      </c>
      <c r="B981" t="s">
        <v>1751</v>
      </c>
      <c r="C981" t="s">
        <v>4946</v>
      </c>
      <c r="D981" t="s">
        <v>45</v>
      </c>
      <c r="E981" s="3">
        <v>45838</v>
      </c>
      <c r="F981">
        <v>3</v>
      </c>
      <c r="G981">
        <v>10.3</v>
      </c>
      <c r="H981">
        <v>7784</v>
      </c>
      <c r="I981">
        <f>Table2[[#This Row],[Sales_Achieved]]*Table2[[#This Row],[Audit_Score]]</f>
        <v>8562.4000000000015</v>
      </c>
      <c r="J981">
        <v>1.1000000000000001</v>
      </c>
    </row>
    <row r="982" spans="1:11" x14ac:dyDescent="0.3">
      <c r="A982" t="s">
        <v>5822</v>
      </c>
      <c r="B982" t="s">
        <v>563</v>
      </c>
      <c r="C982" t="s">
        <v>4648</v>
      </c>
      <c r="D982" t="s">
        <v>58</v>
      </c>
      <c r="E982" s="3">
        <v>45753</v>
      </c>
      <c r="F982">
        <v>9</v>
      </c>
      <c r="G982">
        <v>6.1</v>
      </c>
      <c r="H982">
        <v>1818</v>
      </c>
      <c r="I982">
        <f>Table2[[#This Row],[Sales_Achieved]]*Table2[[#This Row],[Audit_Score]]</f>
        <v>8544.6</v>
      </c>
      <c r="J982">
        <v>4.7</v>
      </c>
    </row>
    <row r="983" spans="1:11" x14ac:dyDescent="0.3">
      <c r="A983" t="s">
        <v>5823</v>
      </c>
      <c r="B983" t="s">
        <v>1943</v>
      </c>
      <c r="C983" t="s">
        <v>4660</v>
      </c>
      <c r="D983" t="s">
        <v>36</v>
      </c>
      <c r="E983" s="3">
        <v>45388</v>
      </c>
      <c r="F983">
        <v>5</v>
      </c>
      <c r="G983">
        <v>4.9000000000000004</v>
      </c>
      <c r="H983">
        <v>9432</v>
      </c>
      <c r="I983">
        <f>Table2[[#This Row],[Sales_Achieved]]*Table2[[#This Row],[Audit_Score]]</f>
        <v>19807.2</v>
      </c>
      <c r="J983">
        <v>2.1</v>
      </c>
      <c r="K983" t="s">
        <v>4561</v>
      </c>
    </row>
    <row r="984" spans="1:11" x14ac:dyDescent="0.3">
      <c r="A984" t="s">
        <v>5824</v>
      </c>
      <c r="B984" t="s">
        <v>792</v>
      </c>
      <c r="C984" t="s">
        <v>4760</v>
      </c>
      <c r="D984" t="s">
        <v>45</v>
      </c>
      <c r="E984" s="3">
        <v>45455</v>
      </c>
      <c r="F984">
        <v>6</v>
      </c>
      <c r="G984">
        <v>5.6</v>
      </c>
      <c r="H984">
        <v>9981</v>
      </c>
      <c r="I984">
        <f>Table2[[#This Row],[Sales_Achieved]]*Table2[[#This Row],[Audit_Score]]</f>
        <v>13973.4</v>
      </c>
      <c r="J984">
        <v>1.4</v>
      </c>
    </row>
    <row r="985" spans="1:11" x14ac:dyDescent="0.3">
      <c r="A985" t="s">
        <v>5825</v>
      </c>
      <c r="B985" t="s">
        <v>179</v>
      </c>
      <c r="C985" t="s">
        <v>4638</v>
      </c>
      <c r="D985" t="s">
        <v>19</v>
      </c>
      <c r="E985" s="3">
        <v>45882</v>
      </c>
      <c r="F985">
        <v>2</v>
      </c>
      <c r="G985">
        <v>6.8</v>
      </c>
      <c r="H985">
        <v>6080</v>
      </c>
      <c r="I985">
        <f>Table2[[#This Row],[Sales_Achieved]]*Table2[[#This Row],[Audit_Score]]</f>
        <v>13376.000000000002</v>
      </c>
      <c r="J985">
        <v>2.2000000000000002</v>
      </c>
    </row>
    <row r="986" spans="1:11" x14ac:dyDescent="0.3">
      <c r="A986" t="s">
        <v>5826</v>
      </c>
      <c r="B986" t="s">
        <v>608</v>
      </c>
      <c r="C986" t="s">
        <v>4961</v>
      </c>
      <c r="D986" t="s">
        <v>78</v>
      </c>
      <c r="E986" s="3">
        <v>45618</v>
      </c>
      <c r="F986">
        <v>8</v>
      </c>
      <c r="G986">
        <v>8.9</v>
      </c>
      <c r="H986">
        <v>1351</v>
      </c>
      <c r="I986">
        <f>Table2[[#This Row],[Sales_Achieved]]*Table2[[#This Row],[Audit_Score]]</f>
        <v>3107.2999999999997</v>
      </c>
      <c r="J986">
        <v>2.2999999999999998</v>
      </c>
    </row>
    <row r="987" spans="1:11" x14ac:dyDescent="0.3">
      <c r="A987" t="s">
        <v>5827</v>
      </c>
      <c r="B987" t="s">
        <v>2324</v>
      </c>
      <c r="C987" t="s">
        <v>5098</v>
      </c>
      <c r="D987" t="s">
        <v>19</v>
      </c>
      <c r="E987" s="3">
        <v>45966</v>
      </c>
      <c r="F987">
        <v>6</v>
      </c>
      <c r="G987">
        <v>8.1</v>
      </c>
      <c r="H987">
        <v>4653</v>
      </c>
      <c r="I987">
        <f>Table2[[#This Row],[Sales_Achieved]]*Table2[[#This Row],[Audit_Score]]</f>
        <v>21403.8</v>
      </c>
      <c r="J987">
        <v>4.5999999999999996</v>
      </c>
      <c r="K987" t="s">
        <v>4561</v>
      </c>
    </row>
    <row r="988" spans="1:11" x14ac:dyDescent="0.3">
      <c r="A988" t="s">
        <v>5828</v>
      </c>
      <c r="B988" t="s">
        <v>2345</v>
      </c>
      <c r="C988" t="s">
        <v>5436</v>
      </c>
      <c r="D988" t="s">
        <v>36</v>
      </c>
      <c r="E988" s="3">
        <v>45528</v>
      </c>
      <c r="F988">
        <v>3</v>
      </c>
      <c r="G988">
        <v>6.1</v>
      </c>
      <c r="H988">
        <v>499</v>
      </c>
      <c r="I988">
        <f>Table2[[#This Row],[Sales_Achieved]]*Table2[[#This Row],[Audit_Score]]</f>
        <v>1696.6</v>
      </c>
      <c r="J988">
        <v>3.4</v>
      </c>
    </row>
    <row r="989" spans="1:11" x14ac:dyDescent="0.3">
      <c r="A989" t="s">
        <v>5829</v>
      </c>
      <c r="B989" t="s">
        <v>734</v>
      </c>
      <c r="C989" t="s">
        <v>5624</v>
      </c>
      <c r="D989" t="s">
        <v>19</v>
      </c>
      <c r="E989" s="3">
        <v>45749</v>
      </c>
      <c r="F989">
        <v>10</v>
      </c>
      <c r="G989">
        <v>8.9</v>
      </c>
      <c r="H989">
        <v>6134</v>
      </c>
      <c r="I989">
        <f>Table2[[#This Row],[Sales_Achieved]]*Table2[[#This Row],[Audit_Score]]</f>
        <v>28829.8</v>
      </c>
      <c r="J989">
        <v>4.7</v>
      </c>
      <c r="K989" t="s">
        <v>4561</v>
      </c>
    </row>
    <row r="990" spans="1:11" x14ac:dyDescent="0.3">
      <c r="A990" t="s">
        <v>5830</v>
      </c>
      <c r="B990" t="s">
        <v>407</v>
      </c>
      <c r="C990" t="s">
        <v>4909</v>
      </c>
      <c r="D990" t="s">
        <v>45</v>
      </c>
      <c r="E990" s="3">
        <v>45408</v>
      </c>
      <c r="F990">
        <v>6</v>
      </c>
      <c r="G990">
        <v>10.8</v>
      </c>
      <c r="H990">
        <v>10315</v>
      </c>
      <c r="I990">
        <f>Table2[[#This Row],[Sales_Achieved]]*Table2[[#This Row],[Audit_Score]]</f>
        <v>41260</v>
      </c>
      <c r="J990">
        <f>VLOOKUP(Field_Sales_Data!B:B,Field_Sales_Data!B:R,17,FALSE)</f>
        <v>4</v>
      </c>
    </row>
    <row r="991" spans="1:11" x14ac:dyDescent="0.3">
      <c r="A991" t="s">
        <v>5831</v>
      </c>
      <c r="B991" t="s">
        <v>1310</v>
      </c>
      <c r="C991" t="s">
        <v>4948</v>
      </c>
      <c r="D991" t="s">
        <v>45</v>
      </c>
      <c r="E991" s="3">
        <v>45351</v>
      </c>
      <c r="F991">
        <v>3</v>
      </c>
      <c r="G991">
        <v>3</v>
      </c>
      <c r="H991">
        <v>2033</v>
      </c>
      <c r="I991">
        <f>Table2[[#This Row],[Sales_Achieved]]*Table2[[#This Row],[Audit_Score]]</f>
        <v>9758.4</v>
      </c>
      <c r="J991">
        <v>4.8</v>
      </c>
    </row>
    <row r="992" spans="1:11" x14ac:dyDescent="0.3">
      <c r="A992" t="s">
        <v>5832</v>
      </c>
      <c r="B992" t="s">
        <v>971</v>
      </c>
      <c r="C992" t="s">
        <v>4585</v>
      </c>
      <c r="D992" t="s">
        <v>78</v>
      </c>
      <c r="E992" s="3">
        <v>45793</v>
      </c>
      <c r="F992">
        <v>7</v>
      </c>
      <c r="G992">
        <v>5.8</v>
      </c>
      <c r="H992">
        <v>1365</v>
      </c>
      <c r="I992">
        <f>Table2[[#This Row],[Sales_Achieved]]*Table2[[#This Row],[Audit_Score]]</f>
        <v>4095</v>
      </c>
      <c r="J992">
        <v>3</v>
      </c>
    </row>
    <row r="993" spans="1:11" x14ac:dyDescent="0.3">
      <c r="A993" t="s">
        <v>5833</v>
      </c>
      <c r="B993" t="s">
        <v>1181</v>
      </c>
      <c r="C993" t="s">
        <v>4814</v>
      </c>
      <c r="D993" t="s">
        <v>78</v>
      </c>
      <c r="E993" s="3">
        <v>45393</v>
      </c>
      <c r="F993">
        <v>4</v>
      </c>
      <c r="G993">
        <v>11.1</v>
      </c>
      <c r="H993">
        <v>1743</v>
      </c>
      <c r="I993">
        <f>Table2[[#This Row],[Sales_Achieved]]*Table2[[#This Row],[Audit_Score]]</f>
        <v>1917.3000000000002</v>
      </c>
      <c r="J993">
        <v>1.1000000000000001</v>
      </c>
    </row>
    <row r="994" spans="1:11" x14ac:dyDescent="0.3">
      <c r="A994" t="s">
        <v>5834</v>
      </c>
      <c r="B994" t="s">
        <v>158</v>
      </c>
      <c r="C994" t="s">
        <v>4828</v>
      </c>
      <c r="D994" t="s">
        <v>36</v>
      </c>
      <c r="E994" s="3">
        <v>45462</v>
      </c>
      <c r="F994">
        <v>3</v>
      </c>
      <c r="G994">
        <v>5.4</v>
      </c>
      <c r="H994">
        <v>11720</v>
      </c>
      <c r="I994">
        <f>Table2[[#This Row],[Sales_Achieved]]*Table2[[#This Row],[Audit_Score]]</f>
        <v>14064</v>
      </c>
      <c r="J994">
        <v>1.2</v>
      </c>
    </row>
    <row r="995" spans="1:11" x14ac:dyDescent="0.3">
      <c r="A995" t="s">
        <v>5835</v>
      </c>
      <c r="B995" t="s">
        <v>158</v>
      </c>
      <c r="C995" t="s">
        <v>4828</v>
      </c>
      <c r="D995" t="s">
        <v>58</v>
      </c>
      <c r="E995" s="3">
        <v>45750</v>
      </c>
      <c r="F995">
        <v>1</v>
      </c>
      <c r="G995">
        <v>9.3000000000000007</v>
      </c>
      <c r="H995">
        <v>5890</v>
      </c>
      <c r="I995">
        <f>Table2[[#This Row],[Sales_Achieved]]*Table2[[#This Row],[Audit_Score]]</f>
        <v>22971</v>
      </c>
      <c r="J995">
        <v>3.9</v>
      </c>
      <c r="K995" t="s">
        <v>4561</v>
      </c>
    </row>
    <row r="996" spans="1:11" x14ac:dyDescent="0.3">
      <c r="A996" t="s">
        <v>5836</v>
      </c>
      <c r="B996" t="s">
        <v>622</v>
      </c>
      <c r="C996" t="s">
        <v>4700</v>
      </c>
      <c r="D996" t="s">
        <v>45</v>
      </c>
      <c r="E996" s="3">
        <v>45865</v>
      </c>
      <c r="F996">
        <v>3</v>
      </c>
      <c r="G996">
        <v>7.5</v>
      </c>
      <c r="H996">
        <v>1626</v>
      </c>
      <c r="I996">
        <f>Table2[[#This Row],[Sales_Achieved]]*Table2[[#This Row],[Audit_Score]]</f>
        <v>4878</v>
      </c>
      <c r="J996">
        <v>3</v>
      </c>
    </row>
    <row r="997" spans="1:11" x14ac:dyDescent="0.3">
      <c r="A997" t="s">
        <v>5837</v>
      </c>
      <c r="B997" t="s">
        <v>713</v>
      </c>
      <c r="C997" t="s">
        <v>5484</v>
      </c>
      <c r="D997" t="s">
        <v>78</v>
      </c>
      <c r="E997" s="3">
        <v>45627</v>
      </c>
      <c r="F997">
        <v>4</v>
      </c>
      <c r="G997">
        <v>7.9</v>
      </c>
      <c r="H997">
        <v>2836</v>
      </c>
      <c r="I997">
        <f>Table2[[#This Row],[Sales_Achieved]]*Table2[[#This Row],[Audit_Score]]</f>
        <v>8224.4</v>
      </c>
      <c r="J997">
        <v>2.9</v>
      </c>
      <c r="K997" t="s">
        <v>4561</v>
      </c>
    </row>
    <row r="998" spans="1:11" x14ac:dyDescent="0.3">
      <c r="A998" t="s">
        <v>5838</v>
      </c>
      <c r="B998" t="s">
        <v>632</v>
      </c>
      <c r="C998" t="s">
        <v>4583</v>
      </c>
      <c r="D998" t="s">
        <v>58</v>
      </c>
      <c r="E998" s="3">
        <v>45987</v>
      </c>
      <c r="F998">
        <v>10</v>
      </c>
      <c r="G998">
        <v>5.6</v>
      </c>
      <c r="H998">
        <v>1122</v>
      </c>
      <c r="I998">
        <f>Table2[[#This Row],[Sales_Achieved]]*Table2[[#This Row],[Audit_Score]]</f>
        <v>5610</v>
      </c>
      <c r="J998">
        <v>5</v>
      </c>
    </row>
    <row r="999" spans="1:11" x14ac:dyDescent="0.3">
      <c r="A999" t="s">
        <v>5839</v>
      </c>
      <c r="B999" t="s">
        <v>1018</v>
      </c>
      <c r="C999" t="s">
        <v>4832</v>
      </c>
      <c r="D999" t="s">
        <v>78</v>
      </c>
      <c r="E999" s="3">
        <v>45959</v>
      </c>
      <c r="F999">
        <v>9</v>
      </c>
      <c r="G999">
        <v>8</v>
      </c>
      <c r="H999">
        <v>4978</v>
      </c>
      <c r="I999">
        <f>Table2[[#This Row],[Sales_Achieved]]*Table2[[#This Row],[Audit_Score]]</f>
        <v>24392.2</v>
      </c>
      <c r="J999">
        <v>4.9000000000000004</v>
      </c>
    </row>
    <row r="1000" spans="1:11" x14ac:dyDescent="0.3">
      <c r="A1000" t="s">
        <v>5840</v>
      </c>
      <c r="B1000" t="s">
        <v>3363</v>
      </c>
      <c r="C1000" t="s">
        <v>4688</v>
      </c>
      <c r="D1000" t="s">
        <v>45</v>
      </c>
      <c r="E1000" s="3">
        <v>45379</v>
      </c>
      <c r="F1000">
        <v>2</v>
      </c>
      <c r="G1000">
        <v>5.0999999999999996</v>
      </c>
      <c r="H1000">
        <v>2642</v>
      </c>
      <c r="I1000">
        <f>Table2[[#This Row],[Sales_Achieved]]*Table2[[#This Row],[Audit_Score]]</f>
        <v>9775.4</v>
      </c>
      <c r="J1000">
        <v>3.7</v>
      </c>
    </row>
    <row r="1001" spans="1:11" x14ac:dyDescent="0.3">
      <c r="A1001" t="s">
        <v>5841</v>
      </c>
      <c r="B1001" t="s">
        <v>669</v>
      </c>
      <c r="C1001" t="s">
        <v>5302</v>
      </c>
      <c r="D1001" t="s">
        <v>36</v>
      </c>
      <c r="E1001" s="3">
        <v>45457</v>
      </c>
      <c r="F1001">
        <v>8</v>
      </c>
      <c r="G1001">
        <v>6.6</v>
      </c>
      <c r="H1001">
        <v>4393</v>
      </c>
      <c r="I1001">
        <f>Table2[[#This Row],[Sales_Achieved]]*Table2[[#This Row],[Audit_Score]]</f>
        <v>10543.199999999999</v>
      </c>
      <c r="J1001">
        <f>VLOOKUP(Field_Sales_Data!B:B,Field_Sales_Data!B:R,17,FALSE)</f>
        <v>2.4</v>
      </c>
      <c r="K1001" t="s">
        <v>4561</v>
      </c>
    </row>
    <row r="1002" spans="1:11" x14ac:dyDescent="0.3">
      <c r="A1002" t="s">
        <v>5842</v>
      </c>
      <c r="B1002" t="s">
        <v>535</v>
      </c>
      <c r="C1002" t="s">
        <v>5185</v>
      </c>
      <c r="D1002" t="s">
        <v>19</v>
      </c>
      <c r="E1002" s="3">
        <v>45679</v>
      </c>
      <c r="F1002">
        <v>7</v>
      </c>
      <c r="G1002">
        <v>4.4000000000000004</v>
      </c>
      <c r="H1002">
        <v>5999</v>
      </c>
      <c r="I1002">
        <f>Table2[[#This Row],[Sales_Achieved]]*Table2[[#This Row],[Audit_Score]]</f>
        <v>5999</v>
      </c>
      <c r="J1002">
        <v>1</v>
      </c>
    </row>
    <row r="1003" spans="1:11" x14ac:dyDescent="0.3">
      <c r="A1003" t="s">
        <v>5843</v>
      </c>
      <c r="B1003" t="s">
        <v>1034</v>
      </c>
      <c r="C1003" t="s">
        <v>5020</v>
      </c>
      <c r="D1003" t="s">
        <v>58</v>
      </c>
      <c r="E1003" s="3">
        <v>45486</v>
      </c>
      <c r="F1003">
        <v>3</v>
      </c>
      <c r="G1003">
        <v>3</v>
      </c>
      <c r="H1003">
        <v>3885</v>
      </c>
      <c r="I1003">
        <f>Table2[[#This Row],[Sales_Achieved]]*Table2[[#This Row],[Audit_Score]]</f>
        <v>13597.5</v>
      </c>
      <c r="J1003">
        <v>3.5</v>
      </c>
    </row>
    <row r="1004" spans="1:11" x14ac:dyDescent="0.3">
      <c r="A1004" t="s">
        <v>5844</v>
      </c>
      <c r="B1004" t="s">
        <v>1588</v>
      </c>
      <c r="C1004" t="s">
        <v>5083</v>
      </c>
      <c r="D1004" t="s">
        <v>45</v>
      </c>
      <c r="E1004" s="3">
        <v>45597</v>
      </c>
      <c r="F1004">
        <v>6</v>
      </c>
      <c r="G1004">
        <v>6.1</v>
      </c>
      <c r="H1004">
        <v>4282</v>
      </c>
      <c r="I1004">
        <f>Table2[[#This Row],[Sales_Achieved]]*Table2[[#This Row],[Audit_Score]]</f>
        <v>6851.2000000000007</v>
      </c>
      <c r="J1004">
        <v>1.6</v>
      </c>
    </row>
    <row r="1005" spans="1:11" x14ac:dyDescent="0.3">
      <c r="A1005" t="s">
        <v>5845</v>
      </c>
      <c r="B1005" t="s">
        <v>854</v>
      </c>
      <c r="C1005" t="s">
        <v>5237</v>
      </c>
      <c r="D1005" t="s">
        <v>19</v>
      </c>
      <c r="E1005" s="3">
        <v>45905</v>
      </c>
      <c r="F1005">
        <v>4</v>
      </c>
      <c r="G1005">
        <v>4.5</v>
      </c>
      <c r="H1005">
        <v>2318</v>
      </c>
      <c r="I1005">
        <f>Table2[[#This Row],[Sales_Achieved]]*Table2[[#This Row],[Audit_Score]]</f>
        <v>8344.8000000000011</v>
      </c>
      <c r="J1005">
        <v>3.6</v>
      </c>
    </row>
    <row r="1006" spans="1:11" x14ac:dyDescent="0.3">
      <c r="A1006" t="s">
        <v>5846</v>
      </c>
      <c r="B1006" t="s">
        <v>963</v>
      </c>
      <c r="C1006" t="s">
        <v>4938</v>
      </c>
      <c r="D1006" t="s">
        <v>45</v>
      </c>
      <c r="E1006" s="3">
        <v>45799</v>
      </c>
      <c r="F1006">
        <v>8</v>
      </c>
      <c r="G1006">
        <v>7</v>
      </c>
      <c r="H1006">
        <v>101</v>
      </c>
      <c r="I1006">
        <f>Table2[[#This Row],[Sales_Achieved]]*Table2[[#This Row],[Audit_Score]]</f>
        <v>474.70000000000005</v>
      </c>
      <c r="J1006">
        <v>4.7</v>
      </c>
    </row>
    <row r="1007" spans="1:11" x14ac:dyDescent="0.3">
      <c r="A1007" t="s">
        <v>5847</v>
      </c>
      <c r="B1007" t="s">
        <v>1245</v>
      </c>
      <c r="C1007" t="s">
        <v>4904</v>
      </c>
      <c r="D1007" t="s">
        <v>19</v>
      </c>
      <c r="E1007" s="3">
        <v>45886</v>
      </c>
      <c r="F1007">
        <v>3</v>
      </c>
      <c r="G1007">
        <v>8.4</v>
      </c>
      <c r="H1007">
        <v>9139</v>
      </c>
      <c r="I1007">
        <f>Table2[[#This Row],[Sales_Achieved]]*Table2[[#This Row],[Audit_Score]]</f>
        <v>10052.900000000001</v>
      </c>
      <c r="J1007">
        <v>1.1000000000000001</v>
      </c>
    </row>
    <row r="1008" spans="1:11" x14ac:dyDescent="0.3">
      <c r="A1008" t="s">
        <v>5848</v>
      </c>
      <c r="B1008" t="s">
        <v>2333</v>
      </c>
      <c r="C1008" t="s">
        <v>4801</v>
      </c>
      <c r="D1008" t="s">
        <v>78</v>
      </c>
      <c r="E1008" s="3">
        <v>45901</v>
      </c>
      <c r="F1008">
        <v>4</v>
      </c>
      <c r="G1008">
        <v>5.2</v>
      </c>
      <c r="H1008">
        <v>3120</v>
      </c>
      <c r="I1008">
        <f>Table2[[#This Row],[Sales_Achieved]]*Table2[[#This Row],[Audit_Score]]</f>
        <v>8424</v>
      </c>
      <c r="J1008">
        <v>2.7</v>
      </c>
    </row>
    <row r="1009" spans="1:11" x14ac:dyDescent="0.3">
      <c r="A1009" t="s">
        <v>5849</v>
      </c>
      <c r="B1009" t="s">
        <v>289</v>
      </c>
      <c r="C1009" t="s">
        <v>5053</v>
      </c>
      <c r="D1009" t="s">
        <v>45</v>
      </c>
      <c r="E1009" s="3">
        <v>45635</v>
      </c>
      <c r="F1009">
        <v>2</v>
      </c>
      <c r="G1009">
        <v>8.9</v>
      </c>
      <c r="H1009">
        <v>6921</v>
      </c>
      <c r="I1009">
        <f>Table2[[#This Row],[Sales_Achieved]]*Table2[[#This Row],[Audit_Score]]</f>
        <v>22147.200000000001</v>
      </c>
      <c r="J1009">
        <v>3.2</v>
      </c>
      <c r="K1009" t="s">
        <v>4561</v>
      </c>
    </row>
    <row r="1010" spans="1:11" x14ac:dyDescent="0.3">
      <c r="A1010" t="s">
        <v>5850</v>
      </c>
      <c r="B1010" t="s">
        <v>2829</v>
      </c>
      <c r="C1010" t="s">
        <v>4777</v>
      </c>
      <c r="D1010" t="s">
        <v>36</v>
      </c>
      <c r="E1010" s="3">
        <v>45929</v>
      </c>
      <c r="F1010">
        <v>9</v>
      </c>
      <c r="G1010">
        <v>8</v>
      </c>
      <c r="H1010">
        <v>3346</v>
      </c>
      <c r="I1010">
        <f>Table2[[#This Row],[Sales_Achieved]]*Table2[[#This Row],[Audit_Score]]</f>
        <v>12045.6</v>
      </c>
      <c r="J1010">
        <v>3.6</v>
      </c>
    </row>
    <row r="1011" spans="1:11" x14ac:dyDescent="0.3">
      <c r="A1011" t="s">
        <v>5851</v>
      </c>
      <c r="B1011" t="s">
        <v>96</v>
      </c>
      <c r="C1011" t="s">
        <v>4685</v>
      </c>
      <c r="D1011" t="s">
        <v>58</v>
      </c>
      <c r="E1011" s="3">
        <v>45722</v>
      </c>
      <c r="F1011">
        <v>3</v>
      </c>
      <c r="G1011">
        <v>7.2</v>
      </c>
      <c r="H1011">
        <v>5399</v>
      </c>
      <c r="I1011">
        <f>Table2[[#This Row],[Sales_Achieved]]*Table2[[#This Row],[Audit_Score]]</f>
        <v>8638.4</v>
      </c>
      <c r="J1011">
        <v>1.6</v>
      </c>
    </row>
    <row r="1012" spans="1:11" x14ac:dyDescent="0.3">
      <c r="A1012" t="s">
        <v>5852</v>
      </c>
      <c r="B1012" t="s">
        <v>700</v>
      </c>
      <c r="C1012" t="s">
        <v>4696</v>
      </c>
      <c r="D1012" t="s">
        <v>78</v>
      </c>
      <c r="E1012" s="3">
        <v>45556</v>
      </c>
      <c r="F1012">
        <v>3</v>
      </c>
      <c r="G1012">
        <v>6.9</v>
      </c>
      <c r="H1012">
        <v>427</v>
      </c>
      <c r="I1012">
        <f>Table2[[#This Row],[Sales_Achieved]]*Table2[[#This Row],[Audit_Score]]</f>
        <v>1067.5</v>
      </c>
      <c r="J1012">
        <v>2.5</v>
      </c>
    </row>
    <row r="1013" spans="1:11" x14ac:dyDescent="0.3">
      <c r="A1013" t="s">
        <v>5853</v>
      </c>
      <c r="B1013" t="s">
        <v>825</v>
      </c>
      <c r="C1013" t="s">
        <v>4707</v>
      </c>
      <c r="D1013" t="s">
        <v>45</v>
      </c>
      <c r="E1013" s="3">
        <v>45900</v>
      </c>
      <c r="F1013">
        <v>7</v>
      </c>
      <c r="G1013">
        <v>4.8</v>
      </c>
      <c r="H1013">
        <v>7430</v>
      </c>
      <c r="I1013">
        <f>Table2[[#This Row],[Sales_Achieved]]*Table2[[#This Row],[Audit_Score]]</f>
        <v>36407</v>
      </c>
      <c r="J1013">
        <v>4.9000000000000004</v>
      </c>
    </row>
    <row r="1014" spans="1:11" x14ac:dyDescent="0.3">
      <c r="A1014" t="s">
        <v>5854</v>
      </c>
      <c r="B1014" t="s">
        <v>1331</v>
      </c>
      <c r="C1014" t="s">
        <v>5139</v>
      </c>
      <c r="D1014" t="s">
        <v>36</v>
      </c>
      <c r="E1014" s="3">
        <v>45512</v>
      </c>
      <c r="F1014">
        <v>1</v>
      </c>
      <c r="G1014">
        <v>6.2</v>
      </c>
      <c r="H1014">
        <v>2078</v>
      </c>
      <c r="I1014">
        <f>Table2[[#This Row],[Sales_Achieved]]*Table2[[#This Row],[Audit_Score]]</f>
        <v>3324.8</v>
      </c>
      <c r="J1014">
        <v>1.6</v>
      </c>
    </row>
    <row r="1015" spans="1:11" x14ac:dyDescent="0.3">
      <c r="A1015" t="s">
        <v>5855</v>
      </c>
      <c r="B1015" t="s">
        <v>223</v>
      </c>
      <c r="C1015" t="s">
        <v>4790</v>
      </c>
      <c r="D1015" t="s">
        <v>58</v>
      </c>
      <c r="E1015" s="3">
        <v>45324</v>
      </c>
      <c r="F1015">
        <v>3</v>
      </c>
      <c r="G1015">
        <v>6.6</v>
      </c>
      <c r="H1015">
        <v>5837</v>
      </c>
      <c r="I1015">
        <f>Table2[[#This Row],[Sales_Achieved]]*Table2[[#This Row],[Audit_Score]]</f>
        <v>15176.2</v>
      </c>
      <c r="J1015">
        <v>2.6</v>
      </c>
    </row>
    <row r="1016" spans="1:11" x14ac:dyDescent="0.3">
      <c r="A1016" t="s">
        <v>5856</v>
      </c>
      <c r="B1016" t="s">
        <v>342</v>
      </c>
      <c r="C1016" t="s">
        <v>5071</v>
      </c>
      <c r="D1016" t="s">
        <v>78</v>
      </c>
      <c r="E1016" s="3">
        <v>45296</v>
      </c>
      <c r="F1016">
        <v>3</v>
      </c>
      <c r="G1016">
        <v>5.9</v>
      </c>
      <c r="H1016">
        <v>1070</v>
      </c>
      <c r="I1016">
        <f>Table2[[#This Row],[Sales_Achieved]]*Table2[[#This Row],[Audit_Score]]</f>
        <v>1605</v>
      </c>
      <c r="J1016">
        <v>1.5</v>
      </c>
    </row>
    <row r="1017" spans="1:11" x14ac:dyDescent="0.3">
      <c r="A1017" t="s">
        <v>5857</v>
      </c>
      <c r="B1017" t="s">
        <v>655</v>
      </c>
      <c r="C1017" t="s">
        <v>5495</v>
      </c>
      <c r="D1017" t="s">
        <v>58</v>
      </c>
      <c r="E1017" s="3">
        <v>45377</v>
      </c>
      <c r="F1017">
        <v>8</v>
      </c>
      <c r="G1017">
        <v>8.1999999999999993</v>
      </c>
      <c r="H1017">
        <v>10413</v>
      </c>
      <c r="I1017">
        <f>Table2[[#This Row],[Sales_Achieved]]*Table2[[#This Row],[Audit_Score]]</f>
        <v>41652</v>
      </c>
      <c r="J1017">
        <v>4</v>
      </c>
    </row>
    <row r="1018" spans="1:11" x14ac:dyDescent="0.3">
      <c r="A1018" t="s">
        <v>5858</v>
      </c>
      <c r="B1018" t="s">
        <v>1115</v>
      </c>
      <c r="C1018" t="s">
        <v>5030</v>
      </c>
      <c r="D1018" t="s">
        <v>45</v>
      </c>
      <c r="E1018" s="3">
        <v>45662</v>
      </c>
      <c r="F1018">
        <v>2</v>
      </c>
      <c r="G1018">
        <v>7.9</v>
      </c>
      <c r="H1018">
        <v>5258</v>
      </c>
      <c r="I1018">
        <f>Table2[[#This Row],[Sales_Achieved]]*Table2[[#This Row],[Audit_Score]]</f>
        <v>16825.600000000002</v>
      </c>
      <c r="J1018">
        <v>3.2</v>
      </c>
    </row>
    <row r="1019" spans="1:11" x14ac:dyDescent="0.3">
      <c r="A1019" t="s">
        <v>5859</v>
      </c>
      <c r="B1019" t="s">
        <v>567</v>
      </c>
      <c r="C1019" t="s">
        <v>4718</v>
      </c>
      <c r="D1019" t="s">
        <v>36</v>
      </c>
      <c r="E1019" s="3">
        <v>45470</v>
      </c>
      <c r="F1019">
        <v>3</v>
      </c>
      <c r="G1019">
        <v>7.2</v>
      </c>
      <c r="H1019">
        <v>11105</v>
      </c>
      <c r="I1019">
        <f>Table2[[#This Row],[Sales_Achieved]]*Table2[[#This Row],[Audit_Score]]</f>
        <v>18878.5</v>
      </c>
      <c r="J1019">
        <v>1.7</v>
      </c>
    </row>
    <row r="1020" spans="1:11" x14ac:dyDescent="0.3">
      <c r="A1020" t="s">
        <v>5860</v>
      </c>
      <c r="B1020" t="s">
        <v>1219</v>
      </c>
      <c r="C1020" t="s">
        <v>5567</v>
      </c>
      <c r="D1020" t="s">
        <v>19</v>
      </c>
      <c r="E1020" s="3">
        <v>45950</v>
      </c>
      <c r="F1020">
        <v>6</v>
      </c>
      <c r="G1020">
        <v>5.5</v>
      </c>
      <c r="H1020">
        <v>4988</v>
      </c>
      <c r="I1020">
        <f>Table2[[#This Row],[Sales_Achieved]]*Table2[[#This Row],[Audit_Score]]</f>
        <v>14964</v>
      </c>
      <c r="J1020">
        <v>3</v>
      </c>
    </row>
    <row r="1021" spans="1:11" x14ac:dyDescent="0.3">
      <c r="A1021" t="s">
        <v>5861</v>
      </c>
      <c r="B1021" t="s">
        <v>549</v>
      </c>
      <c r="C1021" t="s">
        <v>4996</v>
      </c>
      <c r="D1021" t="s">
        <v>36</v>
      </c>
      <c r="E1021" s="3">
        <v>45681</v>
      </c>
      <c r="F1021">
        <v>3</v>
      </c>
      <c r="G1021">
        <v>5.6</v>
      </c>
      <c r="H1021">
        <v>1720</v>
      </c>
      <c r="I1021">
        <f>Table2[[#This Row],[Sales_Achieved]]*Table2[[#This Row],[Audit_Score]]</f>
        <v>3612</v>
      </c>
      <c r="J1021">
        <v>2.1</v>
      </c>
    </row>
    <row r="1022" spans="1:11" x14ac:dyDescent="0.3">
      <c r="A1022" t="s">
        <v>5862</v>
      </c>
      <c r="B1022" t="s">
        <v>971</v>
      </c>
      <c r="C1022" t="s">
        <v>4585</v>
      </c>
      <c r="D1022" t="s">
        <v>36</v>
      </c>
      <c r="E1022" s="3">
        <v>45635</v>
      </c>
      <c r="F1022">
        <v>8</v>
      </c>
      <c r="G1022">
        <v>5</v>
      </c>
      <c r="H1022">
        <v>3235</v>
      </c>
      <c r="I1022">
        <f>Table2[[#This Row],[Sales_Achieved]]*Table2[[#This Row],[Audit_Score]]</f>
        <v>5823</v>
      </c>
      <c r="J1022">
        <v>1.8</v>
      </c>
    </row>
    <row r="1023" spans="1:11" x14ac:dyDescent="0.3">
      <c r="A1023" t="s">
        <v>5863</v>
      </c>
      <c r="B1023" t="s">
        <v>1081</v>
      </c>
      <c r="C1023" t="s">
        <v>5126</v>
      </c>
      <c r="D1023" t="s">
        <v>36</v>
      </c>
      <c r="E1023" s="3">
        <v>45770</v>
      </c>
      <c r="F1023">
        <v>5</v>
      </c>
      <c r="G1023">
        <v>12</v>
      </c>
      <c r="H1023">
        <v>2227</v>
      </c>
      <c r="I1023">
        <f>Table2[[#This Row],[Sales_Achieved]]*Table2[[#This Row],[Audit_Score]]</f>
        <v>6903.7</v>
      </c>
      <c r="J1023">
        <v>3.1</v>
      </c>
    </row>
    <row r="1024" spans="1:11" x14ac:dyDescent="0.3">
      <c r="A1024" t="s">
        <v>5864</v>
      </c>
      <c r="B1024" t="s">
        <v>3194</v>
      </c>
      <c r="C1024" t="s">
        <v>4913</v>
      </c>
      <c r="D1024" t="s">
        <v>45</v>
      </c>
      <c r="E1024" s="3">
        <v>45925</v>
      </c>
      <c r="F1024">
        <v>5</v>
      </c>
      <c r="G1024">
        <v>3.9</v>
      </c>
      <c r="H1024">
        <v>11133</v>
      </c>
      <c r="I1024">
        <f>Table2[[#This Row],[Sales_Achieved]]*Table2[[#This Row],[Audit_Score]]</f>
        <v>26719.200000000001</v>
      </c>
      <c r="J1024">
        <v>2.4</v>
      </c>
    </row>
    <row r="1025" spans="1:11" x14ac:dyDescent="0.3">
      <c r="A1025" t="s">
        <v>5865</v>
      </c>
      <c r="B1025" t="s">
        <v>114</v>
      </c>
      <c r="C1025" t="s">
        <v>5157</v>
      </c>
      <c r="D1025" t="s">
        <v>45</v>
      </c>
      <c r="E1025" s="3">
        <v>45760</v>
      </c>
      <c r="F1025">
        <v>6</v>
      </c>
      <c r="G1025">
        <v>8.3000000000000007</v>
      </c>
      <c r="H1025">
        <v>8085</v>
      </c>
      <c r="I1025">
        <f>Table2[[#This Row],[Sales_Achieved]]*Table2[[#This Row],[Audit_Score]]</f>
        <v>23446.5</v>
      </c>
      <c r="J1025">
        <v>2.9</v>
      </c>
    </row>
    <row r="1026" spans="1:11" x14ac:dyDescent="0.3">
      <c r="A1026" t="s">
        <v>5866</v>
      </c>
      <c r="B1026" t="s">
        <v>1787</v>
      </c>
      <c r="C1026" t="s">
        <v>4673</v>
      </c>
      <c r="D1026" t="s">
        <v>36</v>
      </c>
      <c r="E1026" s="3">
        <v>45439</v>
      </c>
      <c r="F1026">
        <v>5</v>
      </c>
      <c r="G1026">
        <v>8</v>
      </c>
      <c r="H1026">
        <v>630</v>
      </c>
      <c r="I1026">
        <f>Table2[[#This Row],[Sales_Achieved]]*Table2[[#This Row],[Audit_Score]]</f>
        <v>1953</v>
      </c>
      <c r="J1026">
        <v>3.1</v>
      </c>
    </row>
    <row r="1027" spans="1:11" x14ac:dyDescent="0.3">
      <c r="A1027" t="s">
        <v>5867</v>
      </c>
      <c r="B1027" t="s">
        <v>590</v>
      </c>
      <c r="C1027" t="s">
        <v>5013</v>
      </c>
      <c r="D1027" t="s">
        <v>58</v>
      </c>
      <c r="E1027" s="3">
        <v>45721</v>
      </c>
      <c r="F1027">
        <v>4</v>
      </c>
      <c r="G1027">
        <v>7.4</v>
      </c>
      <c r="H1027">
        <v>1213</v>
      </c>
      <c r="I1027">
        <f>Table2[[#This Row],[Sales_Achieved]]*Table2[[#This Row],[Audit_Score]]</f>
        <v>1940.8000000000002</v>
      </c>
      <c r="J1027">
        <v>1.6</v>
      </c>
    </row>
    <row r="1028" spans="1:11" x14ac:dyDescent="0.3">
      <c r="A1028" t="s">
        <v>5868</v>
      </c>
      <c r="B1028" t="s">
        <v>445</v>
      </c>
      <c r="C1028" t="s">
        <v>4901</v>
      </c>
      <c r="D1028" t="s">
        <v>19</v>
      </c>
      <c r="E1028" s="3">
        <v>45326</v>
      </c>
      <c r="F1028">
        <v>9</v>
      </c>
      <c r="G1028">
        <v>9.3000000000000007</v>
      </c>
      <c r="H1028">
        <v>4152</v>
      </c>
      <c r="I1028">
        <f>Table2[[#This Row],[Sales_Achieved]]*Table2[[#This Row],[Audit_Score]]</f>
        <v>17438.400000000001</v>
      </c>
      <c r="J1028">
        <v>4.2</v>
      </c>
      <c r="K1028" t="s">
        <v>4561</v>
      </c>
    </row>
    <row r="1029" spans="1:11" x14ac:dyDescent="0.3">
      <c r="A1029" t="s">
        <v>5869</v>
      </c>
      <c r="B1029" t="s">
        <v>152</v>
      </c>
      <c r="C1029" t="s">
        <v>4773</v>
      </c>
      <c r="D1029" t="s">
        <v>36</v>
      </c>
      <c r="E1029" s="3">
        <v>45744</v>
      </c>
      <c r="F1029">
        <v>3</v>
      </c>
      <c r="G1029">
        <v>8.9</v>
      </c>
      <c r="H1029">
        <v>1180</v>
      </c>
      <c r="I1029">
        <f>Table2[[#This Row],[Sales_Achieved]]*Table2[[#This Row],[Audit_Score]]</f>
        <v>5310</v>
      </c>
      <c r="J1029">
        <v>4.5</v>
      </c>
    </row>
    <row r="1030" spans="1:11" x14ac:dyDescent="0.3">
      <c r="A1030" t="s">
        <v>5870</v>
      </c>
      <c r="B1030" t="s">
        <v>1593</v>
      </c>
      <c r="C1030" t="s">
        <v>5659</v>
      </c>
      <c r="D1030" t="s">
        <v>19</v>
      </c>
      <c r="E1030" s="3">
        <v>45681</v>
      </c>
      <c r="F1030">
        <v>5</v>
      </c>
      <c r="G1030">
        <v>7.5</v>
      </c>
      <c r="H1030">
        <v>4310</v>
      </c>
      <c r="I1030">
        <f>Table2[[#This Row],[Sales_Achieved]]*Table2[[#This Row],[Audit_Score]]</f>
        <v>18964</v>
      </c>
      <c r="J1030">
        <v>4.4000000000000004</v>
      </c>
    </row>
    <row r="1031" spans="1:11" x14ac:dyDescent="0.3">
      <c r="A1031" t="s">
        <v>5871</v>
      </c>
      <c r="B1031" t="s">
        <v>445</v>
      </c>
      <c r="C1031" t="s">
        <v>4901</v>
      </c>
      <c r="D1031" t="s">
        <v>19</v>
      </c>
      <c r="E1031" s="3">
        <v>45354</v>
      </c>
      <c r="F1031">
        <v>9</v>
      </c>
      <c r="G1031">
        <v>5.6</v>
      </c>
      <c r="H1031">
        <v>4067</v>
      </c>
      <c r="I1031">
        <f>Table2[[#This Row],[Sales_Achieved]]*Table2[[#This Row],[Audit_Score]]</f>
        <v>4067</v>
      </c>
      <c r="J1031">
        <v>1</v>
      </c>
      <c r="K1031" t="s">
        <v>4561</v>
      </c>
    </row>
    <row r="1032" spans="1:11" x14ac:dyDescent="0.3">
      <c r="A1032" t="s">
        <v>5872</v>
      </c>
      <c r="B1032" t="s">
        <v>3574</v>
      </c>
      <c r="C1032" t="s">
        <v>5255</v>
      </c>
      <c r="D1032" t="s">
        <v>78</v>
      </c>
      <c r="E1032" s="3">
        <v>45325</v>
      </c>
      <c r="F1032">
        <v>9</v>
      </c>
      <c r="G1032">
        <v>7.8</v>
      </c>
      <c r="H1032">
        <v>880</v>
      </c>
      <c r="I1032">
        <f>Table2[[#This Row],[Sales_Achieved]]*Table2[[#This Row],[Audit_Score]]</f>
        <v>2816</v>
      </c>
      <c r="J1032">
        <v>3.2</v>
      </c>
    </row>
    <row r="1033" spans="1:11" x14ac:dyDescent="0.3">
      <c r="A1033" t="s">
        <v>5873</v>
      </c>
      <c r="B1033" t="s">
        <v>2873</v>
      </c>
      <c r="C1033" t="s">
        <v>5874</v>
      </c>
      <c r="D1033" t="s">
        <v>36</v>
      </c>
      <c r="E1033" s="3">
        <v>45540</v>
      </c>
      <c r="F1033">
        <v>4</v>
      </c>
      <c r="G1033">
        <v>7.1</v>
      </c>
      <c r="H1033">
        <v>6443</v>
      </c>
      <c r="I1033">
        <f>Table2[[#This Row],[Sales_Achieved]]*Table2[[#This Row],[Audit_Score]]</f>
        <v>18040.399999999998</v>
      </c>
      <c r="J1033">
        <v>2.8</v>
      </c>
    </row>
    <row r="1034" spans="1:11" x14ac:dyDescent="0.3">
      <c r="A1034" t="s">
        <v>5875</v>
      </c>
      <c r="B1034" t="s">
        <v>1108</v>
      </c>
      <c r="C1034" t="s">
        <v>4930</v>
      </c>
      <c r="D1034" t="s">
        <v>45</v>
      </c>
      <c r="E1034" s="3">
        <v>45579</v>
      </c>
      <c r="F1034">
        <v>6</v>
      </c>
      <c r="G1034">
        <v>7.7</v>
      </c>
      <c r="H1034">
        <v>9094</v>
      </c>
      <c r="I1034">
        <f>Table2[[#This Row],[Sales_Achieved]]*Table2[[#This Row],[Audit_Score]]</f>
        <v>32738.400000000001</v>
      </c>
      <c r="J1034">
        <v>3.6</v>
      </c>
    </row>
    <row r="1035" spans="1:11" x14ac:dyDescent="0.3">
      <c r="A1035" t="s">
        <v>5876</v>
      </c>
      <c r="B1035" t="s">
        <v>1099</v>
      </c>
      <c r="C1035" t="s">
        <v>5388</v>
      </c>
      <c r="D1035" t="s">
        <v>19</v>
      </c>
      <c r="E1035" s="3">
        <v>45462</v>
      </c>
      <c r="F1035">
        <v>4</v>
      </c>
      <c r="G1035">
        <v>10</v>
      </c>
      <c r="H1035">
        <v>2993</v>
      </c>
      <c r="I1035">
        <f>Table2[[#This Row],[Sales_Achieved]]*Table2[[#This Row],[Audit_Score]]</f>
        <v>10176.199999999999</v>
      </c>
      <c r="J1035">
        <v>3.4</v>
      </c>
      <c r="K1035" t="s">
        <v>4561</v>
      </c>
    </row>
    <row r="1036" spans="1:11" x14ac:dyDescent="0.3">
      <c r="A1036" t="s">
        <v>5877</v>
      </c>
      <c r="B1036" t="s">
        <v>501</v>
      </c>
      <c r="C1036" t="s">
        <v>5324</v>
      </c>
      <c r="D1036" t="s">
        <v>78</v>
      </c>
      <c r="E1036" s="3">
        <v>45387</v>
      </c>
      <c r="F1036">
        <v>7</v>
      </c>
      <c r="G1036">
        <v>7</v>
      </c>
      <c r="H1036">
        <v>2337</v>
      </c>
      <c r="I1036">
        <f>Table2[[#This Row],[Sales_Achieved]]*Table2[[#This Row],[Audit_Score]]</f>
        <v>5375.0999999999995</v>
      </c>
      <c r="J1036">
        <v>2.2999999999999998</v>
      </c>
    </row>
    <row r="1037" spans="1:11" x14ac:dyDescent="0.3">
      <c r="A1037" t="s">
        <v>5878</v>
      </c>
      <c r="B1037" t="s">
        <v>1876</v>
      </c>
      <c r="C1037" t="s">
        <v>4883</v>
      </c>
      <c r="D1037" t="s">
        <v>36</v>
      </c>
      <c r="E1037" s="3">
        <v>45419</v>
      </c>
      <c r="F1037">
        <v>3</v>
      </c>
      <c r="G1037">
        <v>4.5</v>
      </c>
      <c r="H1037">
        <v>1386</v>
      </c>
      <c r="I1037">
        <f>Table2[[#This Row],[Sales_Achieved]]*Table2[[#This Row],[Audit_Score]]</f>
        <v>1940.3999999999999</v>
      </c>
      <c r="J1037">
        <v>1.4</v>
      </c>
    </row>
    <row r="1038" spans="1:11" x14ac:dyDescent="0.3">
      <c r="A1038" t="s">
        <v>5879</v>
      </c>
      <c r="B1038" t="s">
        <v>669</v>
      </c>
      <c r="C1038" t="s">
        <v>5302</v>
      </c>
      <c r="D1038" t="s">
        <v>58</v>
      </c>
      <c r="E1038" s="3">
        <v>45505</v>
      </c>
      <c r="F1038">
        <v>12</v>
      </c>
      <c r="G1038">
        <v>10.9</v>
      </c>
      <c r="H1038">
        <v>8559</v>
      </c>
      <c r="I1038">
        <f>Table2[[#This Row],[Sales_Achieved]]*Table2[[#This Row],[Audit_Score]]</f>
        <v>17118</v>
      </c>
      <c r="J1038">
        <v>2</v>
      </c>
    </row>
    <row r="1039" spans="1:11" x14ac:dyDescent="0.3">
      <c r="A1039" t="s">
        <v>5880</v>
      </c>
      <c r="B1039" t="s">
        <v>1483</v>
      </c>
      <c r="C1039" t="s">
        <v>4713</v>
      </c>
      <c r="D1039" t="s">
        <v>78</v>
      </c>
      <c r="E1039" s="3">
        <v>45407</v>
      </c>
      <c r="F1039">
        <v>5</v>
      </c>
      <c r="G1039">
        <v>6.3</v>
      </c>
      <c r="H1039">
        <v>8009</v>
      </c>
      <c r="I1039">
        <f>Table2[[#This Row],[Sales_Achieved]]*Table2[[#This Row],[Audit_Score]]</f>
        <v>20022.5</v>
      </c>
      <c r="J1039">
        <v>2.5</v>
      </c>
    </row>
    <row r="1040" spans="1:11" x14ac:dyDescent="0.3">
      <c r="A1040" t="s">
        <v>5881</v>
      </c>
      <c r="B1040" t="s">
        <v>2004</v>
      </c>
      <c r="C1040" t="s">
        <v>4644</v>
      </c>
      <c r="D1040" t="s">
        <v>78</v>
      </c>
      <c r="E1040" s="3">
        <v>45292</v>
      </c>
      <c r="F1040" s="5">
        <v>0</v>
      </c>
      <c r="G1040">
        <v>6.5</v>
      </c>
      <c r="H1040">
        <v>5402</v>
      </c>
      <c r="I1040">
        <f>Table2[[#This Row],[Sales_Achieved]]*Table2[[#This Row],[Audit_Score]]</f>
        <v>23228.6</v>
      </c>
      <c r="J1040">
        <v>4.3</v>
      </c>
    </row>
    <row r="1041" spans="1:11" x14ac:dyDescent="0.3">
      <c r="A1041" t="s">
        <v>5882</v>
      </c>
      <c r="B1041" t="s">
        <v>1812</v>
      </c>
      <c r="C1041" t="s">
        <v>5539</v>
      </c>
      <c r="D1041" t="s">
        <v>58</v>
      </c>
      <c r="E1041" s="3">
        <v>45964</v>
      </c>
      <c r="F1041">
        <v>7</v>
      </c>
      <c r="G1041">
        <v>4.2</v>
      </c>
      <c r="H1041">
        <v>2837</v>
      </c>
      <c r="I1041">
        <f>Table2[[#This Row],[Sales_Achieved]]*Table2[[#This Row],[Audit_Score]]</f>
        <v>8794.7000000000007</v>
      </c>
      <c r="J1041">
        <v>3.1</v>
      </c>
      <c r="K1041" t="s">
        <v>4561</v>
      </c>
    </row>
    <row r="1042" spans="1:11" x14ac:dyDescent="0.3">
      <c r="A1042" t="s">
        <v>5883</v>
      </c>
      <c r="B1042" t="s">
        <v>1001</v>
      </c>
      <c r="C1042" t="s">
        <v>5537</v>
      </c>
      <c r="D1042" t="s">
        <v>36</v>
      </c>
      <c r="E1042" s="3">
        <v>45585</v>
      </c>
      <c r="F1042">
        <v>8</v>
      </c>
      <c r="G1042">
        <v>7.7</v>
      </c>
      <c r="H1042">
        <v>7454</v>
      </c>
      <c r="I1042">
        <f>Table2[[#This Row],[Sales_Achieved]]*Table2[[#This Row],[Audit_Score]]</f>
        <v>22362</v>
      </c>
      <c r="J1042">
        <f>VLOOKUP(Field_Sales_Data!B:B,Field_Sales_Data!B:R,17,FALSE)</f>
        <v>3</v>
      </c>
      <c r="K1042" t="s">
        <v>4561</v>
      </c>
    </row>
    <row r="1043" spans="1:11" x14ac:dyDescent="0.3">
      <c r="A1043" t="s">
        <v>5884</v>
      </c>
      <c r="B1043" t="s">
        <v>389</v>
      </c>
      <c r="C1043" t="s">
        <v>4756</v>
      </c>
      <c r="D1043" t="s">
        <v>58</v>
      </c>
      <c r="E1043" s="3">
        <v>45519</v>
      </c>
      <c r="F1043">
        <v>5</v>
      </c>
      <c r="G1043">
        <v>7.6</v>
      </c>
      <c r="H1043">
        <v>8021</v>
      </c>
      <c r="I1043">
        <f>Table2[[#This Row],[Sales_Achieved]]*Table2[[#This Row],[Audit_Score]]</f>
        <v>32084</v>
      </c>
      <c r="J1043">
        <v>4</v>
      </c>
    </row>
    <row r="1044" spans="1:11" x14ac:dyDescent="0.3">
      <c r="A1044" t="s">
        <v>5885</v>
      </c>
      <c r="B1044" t="s">
        <v>2223</v>
      </c>
      <c r="C1044" t="s">
        <v>5192</v>
      </c>
      <c r="D1044" t="s">
        <v>45</v>
      </c>
      <c r="E1044" s="3">
        <v>45962</v>
      </c>
      <c r="F1044">
        <v>4</v>
      </c>
      <c r="G1044">
        <v>5.3</v>
      </c>
      <c r="H1044">
        <v>7820</v>
      </c>
      <c r="I1044">
        <f>Table2[[#This Row],[Sales_Achieved]]*Table2[[#This Row],[Audit_Score]]</f>
        <v>11730</v>
      </c>
      <c r="J1044">
        <v>1.5</v>
      </c>
    </row>
    <row r="1045" spans="1:11" x14ac:dyDescent="0.3">
      <c r="A1045" t="s">
        <v>5886</v>
      </c>
      <c r="B1045" t="s">
        <v>982</v>
      </c>
      <c r="C1045" t="s">
        <v>5202</v>
      </c>
      <c r="D1045" t="s">
        <v>36</v>
      </c>
      <c r="E1045" s="3">
        <v>45323</v>
      </c>
      <c r="F1045">
        <v>5</v>
      </c>
      <c r="G1045">
        <v>4.5</v>
      </c>
      <c r="H1045">
        <v>898</v>
      </c>
      <c r="I1045">
        <f>Table2[[#This Row],[Sales_Achieved]]*Table2[[#This Row],[Audit_Score]]</f>
        <v>4130.7999999999993</v>
      </c>
      <c r="J1045">
        <v>4.5999999999999996</v>
      </c>
    </row>
    <row r="1046" spans="1:11" x14ac:dyDescent="0.3">
      <c r="A1046" t="s">
        <v>5887</v>
      </c>
      <c r="B1046" t="s">
        <v>1698</v>
      </c>
      <c r="C1046" t="s">
        <v>4589</v>
      </c>
      <c r="D1046" t="s">
        <v>78</v>
      </c>
      <c r="E1046" s="3">
        <v>45670</v>
      </c>
      <c r="F1046">
        <v>9</v>
      </c>
      <c r="G1046">
        <v>9.9</v>
      </c>
      <c r="H1046">
        <v>5555</v>
      </c>
      <c r="I1046">
        <f>Table2[[#This Row],[Sales_Achieved]]*Table2[[#This Row],[Audit_Score]]</f>
        <v>13332</v>
      </c>
      <c r="J1046">
        <v>2.4</v>
      </c>
      <c r="K1046" t="s">
        <v>4561</v>
      </c>
    </row>
    <row r="1047" spans="1:11" x14ac:dyDescent="0.3">
      <c r="A1047" t="s">
        <v>5888</v>
      </c>
      <c r="B1047" t="s">
        <v>489</v>
      </c>
      <c r="C1047" t="s">
        <v>4622</v>
      </c>
      <c r="D1047" t="s">
        <v>45</v>
      </c>
      <c r="E1047" s="3">
        <v>45628</v>
      </c>
      <c r="F1047">
        <v>5</v>
      </c>
      <c r="G1047">
        <v>9.8000000000000007</v>
      </c>
      <c r="H1047">
        <v>8960</v>
      </c>
      <c r="I1047">
        <f>Table2[[#This Row],[Sales_Achieved]]*Table2[[#This Row],[Audit_Score]]</f>
        <v>41216</v>
      </c>
      <c r="J1047">
        <v>4.5999999999999996</v>
      </c>
    </row>
    <row r="1048" spans="1:11" x14ac:dyDescent="0.3">
      <c r="A1048" t="s">
        <v>5889</v>
      </c>
      <c r="B1048" t="s">
        <v>603</v>
      </c>
      <c r="C1048" t="s">
        <v>4720</v>
      </c>
      <c r="D1048" t="s">
        <v>58</v>
      </c>
      <c r="E1048" s="3">
        <v>45640</v>
      </c>
      <c r="F1048">
        <v>4</v>
      </c>
      <c r="G1048">
        <v>6</v>
      </c>
      <c r="H1048">
        <v>7338</v>
      </c>
      <c r="I1048">
        <f>Table2[[#This Row],[Sales_Achieved]]*Table2[[#This Row],[Audit_Score]]</f>
        <v>20546.399999999998</v>
      </c>
      <c r="J1048">
        <v>2.8</v>
      </c>
    </row>
    <row r="1049" spans="1:11" x14ac:dyDescent="0.3">
      <c r="A1049" t="s">
        <v>5890</v>
      </c>
      <c r="B1049" t="s">
        <v>1534</v>
      </c>
      <c r="C1049" t="s">
        <v>4834</v>
      </c>
      <c r="D1049" t="s">
        <v>58</v>
      </c>
      <c r="E1049" s="3">
        <v>45675</v>
      </c>
      <c r="F1049">
        <v>3</v>
      </c>
      <c r="G1049">
        <v>3.9</v>
      </c>
      <c r="H1049">
        <v>7324</v>
      </c>
      <c r="I1049">
        <f>Table2[[#This Row],[Sales_Achieved]]*Table2[[#This Row],[Audit_Score]]</f>
        <v>13915.599999999999</v>
      </c>
      <c r="J1049">
        <v>1.9</v>
      </c>
    </row>
    <row r="1050" spans="1:11" x14ac:dyDescent="0.3">
      <c r="A1050" t="s">
        <v>5891</v>
      </c>
      <c r="B1050" t="s">
        <v>315</v>
      </c>
      <c r="C1050" t="s">
        <v>5892</v>
      </c>
      <c r="D1050" t="s">
        <v>58</v>
      </c>
      <c r="E1050" s="3">
        <v>45401</v>
      </c>
      <c r="F1050">
        <v>8</v>
      </c>
      <c r="G1050">
        <v>6.8</v>
      </c>
      <c r="H1050">
        <v>1240</v>
      </c>
      <c r="I1050">
        <f>Table2[[#This Row],[Sales_Achieved]]*Table2[[#This Row],[Audit_Score]]</f>
        <v>3844</v>
      </c>
      <c r="J1050">
        <v>3.1</v>
      </c>
    </row>
    <row r="1051" spans="1:11" x14ac:dyDescent="0.3">
      <c r="A1051" t="s">
        <v>5893</v>
      </c>
      <c r="B1051" t="s">
        <v>1323</v>
      </c>
      <c r="C1051" t="s">
        <v>5569</v>
      </c>
      <c r="D1051" t="s">
        <v>58</v>
      </c>
      <c r="E1051" s="3">
        <v>45698</v>
      </c>
      <c r="F1051">
        <v>9</v>
      </c>
      <c r="G1051">
        <v>7.4</v>
      </c>
      <c r="H1051">
        <v>447</v>
      </c>
      <c r="I1051">
        <f>Table2[[#This Row],[Sales_Achieved]]*Table2[[#This Row],[Audit_Score]]</f>
        <v>1743.3</v>
      </c>
      <c r="J1051">
        <v>3.9</v>
      </c>
      <c r="K1051" t="s">
        <v>4561</v>
      </c>
    </row>
    <row r="1052" spans="1:11" x14ac:dyDescent="0.3">
      <c r="A1052" t="s">
        <v>5894</v>
      </c>
      <c r="B1052" t="s">
        <v>1046</v>
      </c>
      <c r="C1052" t="s">
        <v>4957</v>
      </c>
      <c r="D1052" t="s">
        <v>36</v>
      </c>
      <c r="E1052" s="3">
        <v>45831</v>
      </c>
      <c r="F1052">
        <v>6</v>
      </c>
      <c r="G1052">
        <v>7.5</v>
      </c>
      <c r="H1052">
        <v>1547</v>
      </c>
      <c r="I1052">
        <f>Table2[[#This Row],[Sales_Achieved]]*Table2[[#This Row],[Audit_Score]]</f>
        <v>6497.4000000000005</v>
      </c>
      <c r="J1052">
        <v>4.2</v>
      </c>
      <c r="K1052" t="s">
        <v>4561</v>
      </c>
    </row>
    <row r="1053" spans="1:11" x14ac:dyDescent="0.3">
      <c r="A1053" t="s">
        <v>5895</v>
      </c>
      <c r="B1053" t="s">
        <v>1776</v>
      </c>
      <c r="C1053" t="s">
        <v>4775</v>
      </c>
      <c r="D1053" t="s">
        <v>36</v>
      </c>
      <c r="E1053" s="3">
        <v>45902</v>
      </c>
      <c r="F1053">
        <v>6</v>
      </c>
      <c r="G1053">
        <v>6.4</v>
      </c>
      <c r="H1053">
        <v>10411</v>
      </c>
      <c r="I1053">
        <f>Table2[[#This Row],[Sales_Achieved]]*Table2[[#This Row],[Audit_Score]]</f>
        <v>22904.2</v>
      </c>
      <c r="J1053">
        <v>2.2000000000000002</v>
      </c>
    </row>
    <row r="1054" spans="1:11" x14ac:dyDescent="0.3">
      <c r="A1054" t="s">
        <v>5896</v>
      </c>
      <c r="B1054" t="s">
        <v>674</v>
      </c>
      <c r="C1054" t="s">
        <v>4964</v>
      </c>
      <c r="D1054" t="s">
        <v>45</v>
      </c>
      <c r="E1054" s="3">
        <v>45683</v>
      </c>
      <c r="F1054">
        <v>11</v>
      </c>
      <c r="G1054">
        <v>6.2</v>
      </c>
      <c r="H1054">
        <v>5617</v>
      </c>
      <c r="I1054">
        <f>Table2[[#This Row],[Sales_Achieved]]*Table2[[#This Row],[Audit_Score]]</f>
        <v>23029.699999999997</v>
      </c>
      <c r="J1054">
        <v>4.0999999999999996</v>
      </c>
    </row>
    <row r="1055" spans="1:11" x14ac:dyDescent="0.3">
      <c r="A1055" t="s">
        <v>5897</v>
      </c>
      <c r="B1055" t="s">
        <v>1226</v>
      </c>
      <c r="C1055" t="s">
        <v>5643</v>
      </c>
      <c r="D1055" t="s">
        <v>19</v>
      </c>
      <c r="E1055" s="3">
        <v>45329</v>
      </c>
      <c r="F1055">
        <v>5</v>
      </c>
      <c r="G1055">
        <v>3</v>
      </c>
      <c r="H1055">
        <v>3479</v>
      </c>
      <c r="I1055">
        <f>Table2[[#This Row],[Sales_Achieved]]*Table2[[#This Row],[Audit_Score]]</f>
        <v>13568.1</v>
      </c>
      <c r="J1055">
        <v>3.9</v>
      </c>
    </row>
    <row r="1056" spans="1:11" x14ac:dyDescent="0.3">
      <c r="A1056" t="s">
        <v>5898</v>
      </c>
      <c r="B1056" t="s">
        <v>505</v>
      </c>
      <c r="C1056" t="s">
        <v>4849</v>
      </c>
      <c r="D1056" t="s">
        <v>36</v>
      </c>
      <c r="E1056" s="3">
        <v>45333</v>
      </c>
      <c r="F1056">
        <v>6</v>
      </c>
      <c r="G1056">
        <v>7.6</v>
      </c>
      <c r="H1056">
        <v>7184</v>
      </c>
      <c r="I1056">
        <f>Table2[[#This Row],[Sales_Achieved]]*Table2[[#This Row],[Audit_Score]]</f>
        <v>33764.800000000003</v>
      </c>
      <c r="J1056">
        <v>4.7</v>
      </c>
    </row>
    <row r="1057" spans="1:11" x14ac:dyDescent="0.3">
      <c r="A1057" t="s">
        <v>5899</v>
      </c>
      <c r="B1057" t="s">
        <v>4106</v>
      </c>
      <c r="C1057" t="s">
        <v>4805</v>
      </c>
      <c r="D1057" t="s">
        <v>19</v>
      </c>
      <c r="E1057" s="3">
        <v>45412</v>
      </c>
      <c r="F1057">
        <v>3</v>
      </c>
      <c r="G1057">
        <v>6.6</v>
      </c>
      <c r="H1057">
        <v>8607</v>
      </c>
      <c r="I1057">
        <f>Table2[[#This Row],[Sales_Achieved]]*Table2[[#This Row],[Audit_Score]]</f>
        <v>21517.5</v>
      </c>
      <c r="J1057">
        <v>2.5</v>
      </c>
    </row>
    <row r="1058" spans="1:11" x14ac:dyDescent="0.3">
      <c r="A1058" t="s">
        <v>5900</v>
      </c>
      <c r="B1058" t="s">
        <v>2880</v>
      </c>
      <c r="C1058" t="s">
        <v>4565</v>
      </c>
      <c r="D1058" t="s">
        <v>58</v>
      </c>
      <c r="E1058" s="3">
        <v>45784</v>
      </c>
      <c r="F1058">
        <v>11</v>
      </c>
      <c r="G1058">
        <v>3.4</v>
      </c>
      <c r="H1058">
        <v>6603</v>
      </c>
      <c r="I1058">
        <f>Table2[[#This Row],[Sales_Achieved]]*Table2[[#This Row],[Audit_Score]]</f>
        <v>23770.799999999999</v>
      </c>
      <c r="J1058">
        <v>3.6</v>
      </c>
    </row>
    <row r="1059" spans="1:11" x14ac:dyDescent="0.3">
      <c r="A1059" t="s">
        <v>5901</v>
      </c>
      <c r="B1059" t="s">
        <v>651</v>
      </c>
      <c r="C1059" t="s">
        <v>4810</v>
      </c>
      <c r="D1059" t="s">
        <v>19</v>
      </c>
      <c r="E1059" s="3">
        <v>45452</v>
      </c>
      <c r="F1059">
        <v>5</v>
      </c>
      <c r="G1059">
        <v>8.1999999999999993</v>
      </c>
      <c r="H1059">
        <v>9249</v>
      </c>
      <c r="I1059">
        <f>Table2[[#This Row],[Sales_Achieved]]*Table2[[#This Row],[Audit_Score]]</f>
        <v>12948.599999999999</v>
      </c>
      <c r="J1059">
        <v>1.4</v>
      </c>
    </row>
    <row r="1060" spans="1:11" x14ac:dyDescent="0.3">
      <c r="A1060" t="s">
        <v>5902</v>
      </c>
      <c r="B1060" t="s">
        <v>51</v>
      </c>
      <c r="C1060" t="s">
        <v>4843</v>
      </c>
      <c r="D1060" t="s">
        <v>78</v>
      </c>
      <c r="E1060" s="3">
        <v>45420</v>
      </c>
      <c r="F1060">
        <v>4</v>
      </c>
      <c r="G1060">
        <v>8.9</v>
      </c>
      <c r="H1060">
        <v>5342</v>
      </c>
      <c r="I1060">
        <f>Table2[[#This Row],[Sales_Achieved]]*Table2[[#This Row],[Audit_Score]]</f>
        <v>21902.199999999997</v>
      </c>
      <c r="J1060">
        <v>4.0999999999999996</v>
      </c>
      <c r="K1060" t="s">
        <v>4561</v>
      </c>
    </row>
    <row r="1061" spans="1:11" x14ac:dyDescent="0.3">
      <c r="A1061" t="s">
        <v>5903</v>
      </c>
      <c r="B1061" t="s">
        <v>1772</v>
      </c>
      <c r="C1061" t="s">
        <v>5331</v>
      </c>
      <c r="D1061" t="s">
        <v>45</v>
      </c>
      <c r="E1061" s="3">
        <v>45552</v>
      </c>
      <c r="F1061">
        <v>7</v>
      </c>
      <c r="G1061">
        <v>5.6</v>
      </c>
      <c r="H1061">
        <v>5846</v>
      </c>
      <c r="I1061">
        <f>Table2[[#This Row],[Sales_Achieved]]*Table2[[#This Row],[Audit_Score]]</f>
        <v>22799.399999999998</v>
      </c>
      <c r="J1061">
        <v>3.9</v>
      </c>
    </row>
    <row r="1062" spans="1:11" x14ac:dyDescent="0.3">
      <c r="A1062" t="s">
        <v>5904</v>
      </c>
      <c r="B1062" t="s">
        <v>1956</v>
      </c>
      <c r="C1062" t="s">
        <v>5905</v>
      </c>
      <c r="D1062" t="s">
        <v>45</v>
      </c>
      <c r="E1062" s="3">
        <v>45823</v>
      </c>
      <c r="F1062">
        <v>5</v>
      </c>
      <c r="G1062">
        <v>7.4</v>
      </c>
      <c r="H1062">
        <v>2646</v>
      </c>
      <c r="I1062">
        <f>Table2[[#This Row],[Sales_Achieved]]*Table2[[#This Row],[Audit_Score]]</f>
        <v>5821.2000000000007</v>
      </c>
      <c r="J1062">
        <v>2.2000000000000002</v>
      </c>
    </row>
    <row r="1063" spans="1:11" x14ac:dyDescent="0.3">
      <c r="A1063" t="s">
        <v>5906</v>
      </c>
      <c r="B1063" t="s">
        <v>1234</v>
      </c>
      <c r="C1063" t="s">
        <v>5365</v>
      </c>
      <c r="D1063" t="s">
        <v>36</v>
      </c>
      <c r="E1063" s="3">
        <v>45652</v>
      </c>
      <c r="F1063">
        <v>9</v>
      </c>
      <c r="G1063">
        <v>5.0999999999999996</v>
      </c>
      <c r="H1063">
        <v>1015</v>
      </c>
      <c r="I1063">
        <f>Table2[[#This Row],[Sales_Achieved]]*Table2[[#This Row],[Audit_Score]]</f>
        <v>3755.5</v>
      </c>
      <c r="J1063">
        <v>3.7</v>
      </c>
    </row>
    <row r="1064" spans="1:11" x14ac:dyDescent="0.3">
      <c r="A1064" t="s">
        <v>5907</v>
      </c>
      <c r="B1064" t="s">
        <v>70</v>
      </c>
      <c r="C1064" t="s">
        <v>5908</v>
      </c>
      <c r="D1064" t="s">
        <v>19</v>
      </c>
      <c r="E1064" s="3">
        <v>45411</v>
      </c>
      <c r="F1064">
        <v>5</v>
      </c>
      <c r="G1064">
        <v>7.9</v>
      </c>
      <c r="H1064">
        <v>7279</v>
      </c>
      <c r="I1064">
        <f>Table2[[#This Row],[Sales_Achieved]]*Table2[[#This Row],[Audit_Score]]</f>
        <v>11646.400000000001</v>
      </c>
      <c r="J1064">
        <v>1.6</v>
      </c>
    </row>
    <row r="1065" spans="1:11" x14ac:dyDescent="0.3">
      <c r="A1065" t="s">
        <v>5909</v>
      </c>
      <c r="B1065" t="s">
        <v>1523</v>
      </c>
      <c r="C1065" t="s">
        <v>5273</v>
      </c>
      <c r="D1065" t="s">
        <v>45</v>
      </c>
      <c r="E1065" s="3">
        <v>45959</v>
      </c>
      <c r="F1065">
        <v>2</v>
      </c>
      <c r="G1065">
        <v>9.1</v>
      </c>
      <c r="H1065">
        <v>2346</v>
      </c>
      <c r="I1065">
        <f>Table2[[#This Row],[Sales_Achieved]]*Table2[[#This Row],[Audit_Score]]</f>
        <v>8211</v>
      </c>
      <c r="J1065">
        <v>3.5</v>
      </c>
    </row>
    <row r="1066" spans="1:11" x14ac:dyDescent="0.3">
      <c r="A1066" t="s">
        <v>5910</v>
      </c>
      <c r="B1066" t="s">
        <v>2028</v>
      </c>
      <c r="C1066" t="s">
        <v>4987</v>
      </c>
      <c r="D1066" t="s">
        <v>19</v>
      </c>
      <c r="E1066" s="3">
        <v>45309</v>
      </c>
      <c r="F1066">
        <v>10</v>
      </c>
      <c r="G1066">
        <v>5.2</v>
      </c>
      <c r="H1066">
        <v>11309</v>
      </c>
      <c r="I1066">
        <f>Table2[[#This Row],[Sales_Achieved]]*Table2[[#This Row],[Audit_Score]]</f>
        <v>50890.5</v>
      </c>
      <c r="J1066">
        <v>4.5</v>
      </c>
      <c r="K1066" t="s">
        <v>4561</v>
      </c>
    </row>
    <row r="1067" spans="1:11" x14ac:dyDescent="0.3">
      <c r="A1067" t="s">
        <v>5911</v>
      </c>
      <c r="B1067" t="s">
        <v>734</v>
      </c>
      <c r="C1067" t="s">
        <v>5624</v>
      </c>
      <c r="D1067" t="s">
        <v>78</v>
      </c>
      <c r="E1067" s="3">
        <v>45309</v>
      </c>
      <c r="F1067">
        <v>4</v>
      </c>
      <c r="G1067">
        <v>6.2</v>
      </c>
      <c r="H1067">
        <v>5435</v>
      </c>
      <c r="I1067">
        <f>Table2[[#This Row],[Sales_Achieved]]*Table2[[#This Row],[Audit_Score]]</f>
        <v>11957.000000000002</v>
      </c>
      <c r="J1067">
        <v>2.2000000000000002</v>
      </c>
    </row>
    <row r="1068" spans="1:11" x14ac:dyDescent="0.3">
      <c r="A1068" t="s">
        <v>5912</v>
      </c>
      <c r="B1068" t="s">
        <v>517</v>
      </c>
      <c r="C1068" t="s">
        <v>5913</v>
      </c>
      <c r="D1068" t="s">
        <v>36</v>
      </c>
      <c r="E1068" s="3">
        <v>45532</v>
      </c>
      <c r="F1068">
        <v>5</v>
      </c>
      <c r="G1068">
        <v>6.9</v>
      </c>
      <c r="H1068">
        <v>8001</v>
      </c>
      <c r="I1068">
        <f>Table2[[#This Row],[Sales_Achieved]]*Table2[[#This Row],[Audit_Score]]</f>
        <v>17602.2</v>
      </c>
      <c r="J1068">
        <v>2.2000000000000002</v>
      </c>
      <c r="K1068" t="s">
        <v>4561</v>
      </c>
    </row>
    <row r="1069" spans="1:11" x14ac:dyDescent="0.3">
      <c r="A1069" t="s">
        <v>5914</v>
      </c>
      <c r="B1069" t="s">
        <v>932</v>
      </c>
      <c r="C1069" t="s">
        <v>5523</v>
      </c>
      <c r="D1069" t="s">
        <v>58</v>
      </c>
      <c r="E1069" s="3">
        <v>45795</v>
      </c>
      <c r="F1069">
        <v>4</v>
      </c>
      <c r="G1069">
        <v>7.1</v>
      </c>
      <c r="H1069">
        <v>502</v>
      </c>
      <c r="I1069">
        <f>Table2[[#This Row],[Sales_Achieved]]*Table2[[#This Row],[Audit_Score]]</f>
        <v>1305.2</v>
      </c>
      <c r="J1069">
        <v>2.6</v>
      </c>
    </row>
    <row r="1070" spans="1:11" x14ac:dyDescent="0.3">
      <c r="A1070" t="s">
        <v>5915</v>
      </c>
      <c r="B1070" t="s">
        <v>1698</v>
      </c>
      <c r="C1070" t="s">
        <v>4589</v>
      </c>
      <c r="D1070" t="s">
        <v>19</v>
      </c>
      <c r="E1070" s="3">
        <v>45380</v>
      </c>
      <c r="F1070">
        <v>10</v>
      </c>
      <c r="G1070">
        <v>7.4</v>
      </c>
      <c r="H1070">
        <v>5376</v>
      </c>
      <c r="I1070">
        <f>Table2[[#This Row],[Sales_Achieved]]*Table2[[#This Row],[Audit_Score]]</f>
        <v>17203.2</v>
      </c>
      <c r="J1070">
        <v>3.2</v>
      </c>
    </row>
    <row r="1071" spans="1:11" x14ac:dyDescent="0.3">
      <c r="A1071" t="s">
        <v>5916</v>
      </c>
      <c r="B1071" t="s">
        <v>1764</v>
      </c>
      <c r="C1071" t="s">
        <v>5477</v>
      </c>
      <c r="D1071" t="s">
        <v>58</v>
      </c>
      <c r="E1071" s="3">
        <v>45424</v>
      </c>
      <c r="F1071">
        <v>4</v>
      </c>
      <c r="G1071">
        <v>6</v>
      </c>
      <c r="H1071">
        <v>12080</v>
      </c>
      <c r="I1071">
        <f>Table2[[#This Row],[Sales_Achieved]]*Table2[[#This Row],[Audit_Score]]</f>
        <v>37448</v>
      </c>
      <c r="J1071">
        <v>3.1</v>
      </c>
      <c r="K1071" t="s">
        <v>4561</v>
      </c>
    </row>
    <row r="1072" spans="1:11" x14ac:dyDescent="0.3">
      <c r="A1072" t="s">
        <v>5917</v>
      </c>
      <c r="B1072" t="s">
        <v>674</v>
      </c>
      <c r="C1072" t="s">
        <v>4964</v>
      </c>
      <c r="D1072" t="s">
        <v>78</v>
      </c>
      <c r="E1072" s="3">
        <v>45632</v>
      </c>
      <c r="F1072">
        <v>5</v>
      </c>
      <c r="G1072">
        <v>7</v>
      </c>
      <c r="H1072">
        <v>1929</v>
      </c>
      <c r="I1072">
        <f>Table2[[#This Row],[Sales_Achieved]]*Table2[[#This Row],[Audit_Score]]</f>
        <v>6172.8</v>
      </c>
      <c r="J1072">
        <v>3.2</v>
      </c>
    </row>
    <row r="1073" spans="1:11" x14ac:dyDescent="0.3">
      <c r="A1073" t="s">
        <v>5918</v>
      </c>
      <c r="B1073" t="s">
        <v>958</v>
      </c>
      <c r="C1073" t="s">
        <v>4620</v>
      </c>
      <c r="D1073" t="s">
        <v>78</v>
      </c>
      <c r="E1073" s="3">
        <v>45936</v>
      </c>
      <c r="F1073">
        <v>6</v>
      </c>
      <c r="G1073">
        <v>7.6</v>
      </c>
      <c r="H1073">
        <v>1564</v>
      </c>
      <c r="I1073">
        <f>Table2[[#This Row],[Sales_Achieved]]*Table2[[#This Row],[Audit_Score]]</f>
        <v>5786.8</v>
      </c>
      <c r="J1073">
        <v>3.7</v>
      </c>
    </row>
    <row r="1074" spans="1:11" x14ac:dyDescent="0.3">
      <c r="A1074" t="s">
        <v>5919</v>
      </c>
      <c r="B1074" t="s">
        <v>971</v>
      </c>
      <c r="C1074" t="s">
        <v>4585</v>
      </c>
      <c r="D1074" t="s">
        <v>78</v>
      </c>
      <c r="E1074" s="3">
        <v>45874</v>
      </c>
      <c r="F1074">
        <v>7</v>
      </c>
      <c r="G1074">
        <v>6.5</v>
      </c>
      <c r="H1074">
        <v>52400</v>
      </c>
      <c r="I1074">
        <f>Table2[[#This Row],[Sales_Achieved]]*Table2[[#This Row],[Audit_Score]]</f>
        <v>52400</v>
      </c>
      <c r="J1074">
        <v>1</v>
      </c>
    </row>
    <row r="1075" spans="1:11" x14ac:dyDescent="0.3">
      <c r="A1075" t="s">
        <v>5920</v>
      </c>
      <c r="B1075" t="s">
        <v>669</v>
      </c>
      <c r="C1075" t="s">
        <v>5302</v>
      </c>
      <c r="D1075" t="s">
        <v>36</v>
      </c>
      <c r="E1075" s="3">
        <v>45309</v>
      </c>
      <c r="F1075">
        <v>10</v>
      </c>
      <c r="G1075">
        <v>6.4</v>
      </c>
      <c r="H1075">
        <v>6569</v>
      </c>
      <c r="I1075">
        <f>Table2[[#This Row],[Sales_Achieved]]*Table2[[#This Row],[Audit_Score]]</f>
        <v>24305.300000000003</v>
      </c>
      <c r="J1075">
        <v>3.7</v>
      </c>
    </row>
    <row r="1076" spans="1:11" x14ac:dyDescent="0.3">
      <c r="A1076" t="s">
        <v>5921</v>
      </c>
      <c r="B1076" t="s">
        <v>1907</v>
      </c>
      <c r="C1076" t="s">
        <v>4855</v>
      </c>
      <c r="D1076" t="s">
        <v>36</v>
      </c>
      <c r="E1076" s="3">
        <v>45428</v>
      </c>
      <c r="F1076">
        <v>4</v>
      </c>
      <c r="G1076">
        <v>5.7</v>
      </c>
      <c r="H1076">
        <v>9096</v>
      </c>
      <c r="I1076">
        <f>Table2[[#This Row],[Sales_Achieved]]*Table2[[#This Row],[Audit_Score]]</f>
        <v>20920.8</v>
      </c>
      <c r="J1076">
        <v>2.2999999999999998</v>
      </c>
    </row>
    <row r="1077" spans="1:11" x14ac:dyDescent="0.3">
      <c r="A1077" t="s">
        <v>5922</v>
      </c>
      <c r="B1077" t="s">
        <v>2283</v>
      </c>
      <c r="C1077" t="s">
        <v>5088</v>
      </c>
      <c r="D1077" t="s">
        <v>58</v>
      </c>
      <c r="E1077" s="3">
        <v>45469</v>
      </c>
      <c r="F1077">
        <v>2</v>
      </c>
      <c r="G1077">
        <v>6.1</v>
      </c>
      <c r="H1077">
        <v>3099</v>
      </c>
      <c r="I1077">
        <f>Table2[[#This Row],[Sales_Achieved]]*Table2[[#This Row],[Audit_Score]]</f>
        <v>3718.7999999999997</v>
      </c>
      <c r="J1077">
        <v>1.2</v>
      </c>
    </row>
    <row r="1078" spans="1:11" x14ac:dyDescent="0.3">
      <c r="A1078" t="s">
        <v>5923</v>
      </c>
      <c r="B1078" t="s">
        <v>2826</v>
      </c>
      <c r="C1078" t="s">
        <v>4683</v>
      </c>
      <c r="D1078" t="s">
        <v>19</v>
      </c>
      <c r="E1078" s="3">
        <v>45666</v>
      </c>
      <c r="F1078">
        <v>9</v>
      </c>
      <c r="G1078">
        <v>10.7</v>
      </c>
      <c r="H1078">
        <v>6967</v>
      </c>
      <c r="I1078">
        <f>Table2[[#This Row],[Sales_Achieved]]*Table2[[#This Row],[Audit_Score]]</f>
        <v>26474.6</v>
      </c>
      <c r="J1078">
        <v>3.8</v>
      </c>
    </row>
    <row r="1079" spans="1:11" x14ac:dyDescent="0.3">
      <c r="A1079" t="s">
        <v>5924</v>
      </c>
      <c r="B1079" t="s">
        <v>945</v>
      </c>
      <c r="C1079" t="s">
        <v>4907</v>
      </c>
      <c r="D1079" t="s">
        <v>58</v>
      </c>
      <c r="E1079" s="3">
        <v>45934</v>
      </c>
      <c r="F1079">
        <v>6</v>
      </c>
      <c r="G1079">
        <v>9.8000000000000007</v>
      </c>
      <c r="H1079">
        <v>862</v>
      </c>
      <c r="I1079">
        <f>Table2[[#This Row],[Sales_Achieved]]*Table2[[#This Row],[Audit_Score]]</f>
        <v>948.2</v>
      </c>
      <c r="J1079">
        <v>1.1000000000000001</v>
      </c>
    </row>
    <row r="1080" spans="1:11" x14ac:dyDescent="0.3">
      <c r="A1080" t="s">
        <v>5925</v>
      </c>
      <c r="B1080" t="s">
        <v>753</v>
      </c>
      <c r="C1080" t="s">
        <v>4728</v>
      </c>
      <c r="D1080" t="s">
        <v>19</v>
      </c>
      <c r="E1080" s="3">
        <v>45292</v>
      </c>
      <c r="F1080">
        <v>5</v>
      </c>
      <c r="G1080">
        <v>7</v>
      </c>
      <c r="H1080">
        <v>8662</v>
      </c>
      <c r="I1080">
        <f>Table2[[#This Row],[Sales_Achieved]]*Table2[[#This Row],[Audit_Score]]</f>
        <v>43310</v>
      </c>
      <c r="J1080">
        <v>5</v>
      </c>
    </row>
    <row r="1081" spans="1:11" x14ac:dyDescent="0.3">
      <c r="A1081" t="s">
        <v>5926</v>
      </c>
      <c r="B1081" t="s">
        <v>1605</v>
      </c>
      <c r="C1081" t="s">
        <v>4887</v>
      </c>
      <c r="D1081" t="s">
        <v>78</v>
      </c>
      <c r="E1081" s="3">
        <v>45782</v>
      </c>
      <c r="F1081">
        <v>6</v>
      </c>
      <c r="G1081">
        <v>7.9</v>
      </c>
      <c r="H1081">
        <v>7498</v>
      </c>
      <c r="I1081">
        <f>Table2[[#This Row],[Sales_Achieved]]*Table2[[#This Row],[Audit_Score]]</f>
        <v>33741</v>
      </c>
      <c r="J1081">
        <v>4.5</v>
      </c>
    </row>
    <row r="1082" spans="1:11" x14ac:dyDescent="0.3">
      <c r="A1082" t="s">
        <v>5927</v>
      </c>
      <c r="B1082" t="s">
        <v>1289</v>
      </c>
      <c r="C1082" t="s">
        <v>4771</v>
      </c>
      <c r="D1082" t="s">
        <v>58</v>
      </c>
      <c r="E1082" s="3">
        <v>45523</v>
      </c>
      <c r="F1082">
        <v>2</v>
      </c>
      <c r="G1082">
        <v>4.2</v>
      </c>
      <c r="H1082">
        <v>5572</v>
      </c>
      <c r="I1082">
        <f>Table2[[#This Row],[Sales_Achieved]]*Table2[[#This Row],[Audit_Score]]</f>
        <v>20059.2</v>
      </c>
      <c r="J1082">
        <v>3.6</v>
      </c>
    </row>
    <row r="1083" spans="1:11" x14ac:dyDescent="0.3">
      <c r="A1083" t="s">
        <v>5928</v>
      </c>
      <c r="B1083" t="s">
        <v>651</v>
      </c>
      <c r="C1083" t="s">
        <v>4810</v>
      </c>
      <c r="D1083" t="s">
        <v>78</v>
      </c>
      <c r="E1083" s="3">
        <v>45436</v>
      </c>
      <c r="F1083">
        <v>6</v>
      </c>
      <c r="G1083">
        <v>7.1</v>
      </c>
      <c r="H1083">
        <v>6896</v>
      </c>
      <c r="I1083">
        <f>Table2[[#This Row],[Sales_Achieved]]*Table2[[#This Row],[Audit_Score]]</f>
        <v>25515.200000000001</v>
      </c>
      <c r="J1083">
        <v>3.7</v>
      </c>
    </row>
    <row r="1084" spans="1:11" x14ac:dyDescent="0.3">
      <c r="A1084" t="s">
        <v>5929</v>
      </c>
      <c r="B1084" t="s">
        <v>762</v>
      </c>
      <c r="C1084" t="s">
        <v>4634</v>
      </c>
      <c r="D1084" t="s">
        <v>45</v>
      </c>
      <c r="E1084" s="3">
        <v>45590</v>
      </c>
      <c r="F1084">
        <v>7</v>
      </c>
      <c r="G1084">
        <v>8.5</v>
      </c>
      <c r="H1084">
        <v>5880</v>
      </c>
      <c r="I1084">
        <f>Table2[[#This Row],[Sales_Achieved]]*Table2[[#This Row],[Audit_Score]]</f>
        <v>8232</v>
      </c>
      <c r="J1084">
        <v>1.4</v>
      </c>
    </row>
    <row r="1085" spans="1:11" x14ac:dyDescent="0.3">
      <c r="A1085" t="s">
        <v>5930</v>
      </c>
      <c r="B1085" t="s">
        <v>366</v>
      </c>
      <c r="C1085" t="s">
        <v>5296</v>
      </c>
      <c r="D1085" t="s">
        <v>78</v>
      </c>
      <c r="E1085" s="3">
        <v>45698</v>
      </c>
      <c r="F1085">
        <v>5</v>
      </c>
      <c r="G1085">
        <v>6.9</v>
      </c>
      <c r="H1085">
        <v>6053</v>
      </c>
      <c r="I1085">
        <f>Table2[[#This Row],[Sales_Achieved]]*Table2[[#This Row],[Audit_Score]]</f>
        <v>12711.300000000001</v>
      </c>
      <c r="J1085">
        <v>2.1</v>
      </c>
    </row>
    <row r="1086" spans="1:11" x14ac:dyDescent="0.3">
      <c r="A1086" t="s">
        <v>5931</v>
      </c>
      <c r="B1086" t="s">
        <v>814</v>
      </c>
      <c r="C1086" t="s">
        <v>4690</v>
      </c>
      <c r="D1086" t="s">
        <v>19</v>
      </c>
      <c r="E1086" s="3">
        <v>45359</v>
      </c>
      <c r="F1086">
        <v>6</v>
      </c>
      <c r="G1086">
        <v>5.6</v>
      </c>
      <c r="H1086">
        <v>1128</v>
      </c>
      <c r="I1086">
        <f>Table2[[#This Row],[Sales_Achieved]]*Table2[[#This Row],[Audit_Score]]</f>
        <v>4286.3999999999996</v>
      </c>
      <c r="J1086">
        <v>3.8</v>
      </c>
    </row>
    <row r="1087" spans="1:11" x14ac:dyDescent="0.3">
      <c r="A1087" t="s">
        <v>5932</v>
      </c>
      <c r="B1087" t="s">
        <v>700</v>
      </c>
      <c r="C1087" t="s">
        <v>4696</v>
      </c>
      <c r="D1087" t="s">
        <v>78</v>
      </c>
      <c r="E1087" s="3">
        <v>45636</v>
      </c>
      <c r="F1087">
        <v>3</v>
      </c>
      <c r="G1087">
        <v>9.6999999999999993</v>
      </c>
      <c r="H1087">
        <v>301</v>
      </c>
      <c r="I1087">
        <f>Table2[[#This Row],[Sales_Achieved]]*Table2[[#This Row],[Audit_Score]]</f>
        <v>1264.2</v>
      </c>
      <c r="J1087">
        <v>4.2</v>
      </c>
      <c r="K1087" t="s">
        <v>4561</v>
      </c>
    </row>
    <row r="1088" spans="1:11" x14ac:dyDescent="0.3">
      <c r="A1088" t="s">
        <v>5933</v>
      </c>
      <c r="B1088" t="s">
        <v>527</v>
      </c>
      <c r="C1088" t="s">
        <v>5144</v>
      </c>
      <c r="D1088" t="s">
        <v>78</v>
      </c>
      <c r="E1088" s="3">
        <v>45735</v>
      </c>
      <c r="F1088">
        <v>3</v>
      </c>
      <c r="G1088">
        <v>6.4</v>
      </c>
      <c r="H1088">
        <v>1362</v>
      </c>
      <c r="I1088">
        <f>Table2[[#This Row],[Sales_Achieved]]*Table2[[#This Row],[Audit_Score]]</f>
        <v>5448</v>
      </c>
      <c r="J1088">
        <v>4</v>
      </c>
    </row>
    <row r="1089" spans="1:11" x14ac:dyDescent="0.3">
      <c r="A1089" t="s">
        <v>5934</v>
      </c>
      <c r="B1089" t="s">
        <v>289</v>
      </c>
      <c r="C1089" t="s">
        <v>5053</v>
      </c>
      <c r="D1089" t="s">
        <v>36</v>
      </c>
      <c r="E1089" s="3">
        <v>45651</v>
      </c>
      <c r="F1089" s="5">
        <v>0</v>
      </c>
      <c r="G1089">
        <v>6.7</v>
      </c>
      <c r="H1089">
        <v>8639</v>
      </c>
      <c r="I1089">
        <f>Table2[[#This Row],[Sales_Achieved]]*Table2[[#This Row],[Audit_Score]]</f>
        <v>15550.2</v>
      </c>
      <c r="J1089">
        <v>1.8</v>
      </c>
    </row>
    <row r="1090" spans="1:11" x14ac:dyDescent="0.3">
      <c r="A1090" t="s">
        <v>5935</v>
      </c>
      <c r="B1090" t="s">
        <v>1883</v>
      </c>
      <c r="C1090" t="s">
        <v>4754</v>
      </c>
      <c r="D1090" t="s">
        <v>19</v>
      </c>
      <c r="E1090" s="3">
        <v>45539</v>
      </c>
      <c r="F1090">
        <v>7</v>
      </c>
      <c r="G1090">
        <v>7.9</v>
      </c>
      <c r="H1090">
        <v>9725</v>
      </c>
      <c r="I1090">
        <f>Table2[[#This Row],[Sales_Achieved]]*Table2[[#This Row],[Audit_Score]]</f>
        <v>16532.5</v>
      </c>
      <c r="J1090">
        <v>1.7</v>
      </c>
    </row>
    <row r="1091" spans="1:11" x14ac:dyDescent="0.3">
      <c r="A1091" t="s">
        <v>5936</v>
      </c>
      <c r="B1091" t="s">
        <v>1596</v>
      </c>
      <c r="C1091" t="s">
        <v>5247</v>
      </c>
      <c r="D1091" t="s">
        <v>45</v>
      </c>
      <c r="E1091" s="3">
        <v>45718</v>
      </c>
      <c r="F1091">
        <v>5</v>
      </c>
      <c r="G1091">
        <v>5</v>
      </c>
      <c r="H1091">
        <v>208</v>
      </c>
      <c r="I1091">
        <f>Table2[[#This Row],[Sales_Achieved]]*Table2[[#This Row],[Audit_Score]]</f>
        <v>873.6</v>
      </c>
      <c r="J1091">
        <v>4.2</v>
      </c>
    </row>
    <row r="1092" spans="1:11" x14ac:dyDescent="0.3">
      <c r="A1092" t="s">
        <v>5937</v>
      </c>
      <c r="B1092" t="s">
        <v>207</v>
      </c>
      <c r="C1092" t="s">
        <v>5938</v>
      </c>
      <c r="D1092" t="s">
        <v>45</v>
      </c>
      <c r="E1092" s="3">
        <v>45985</v>
      </c>
      <c r="F1092">
        <v>3</v>
      </c>
      <c r="G1092">
        <v>8.1</v>
      </c>
      <c r="H1092">
        <v>1122</v>
      </c>
      <c r="I1092">
        <f>Table2[[#This Row],[Sales_Achieved]]*Table2[[#This Row],[Audit_Score]]</f>
        <v>2917.2000000000003</v>
      </c>
      <c r="J1092">
        <v>2.6</v>
      </c>
    </row>
    <row r="1093" spans="1:11" x14ac:dyDescent="0.3">
      <c r="A1093" t="s">
        <v>5939</v>
      </c>
      <c r="B1093" t="s">
        <v>535</v>
      </c>
      <c r="C1093" t="s">
        <v>5185</v>
      </c>
      <c r="D1093" t="s">
        <v>58</v>
      </c>
      <c r="E1093" s="3">
        <v>45617</v>
      </c>
      <c r="F1093">
        <v>4</v>
      </c>
      <c r="G1093">
        <v>7</v>
      </c>
      <c r="H1093">
        <v>3946</v>
      </c>
      <c r="I1093">
        <f>Table2[[#This Row],[Sales_Achieved]]*Table2[[#This Row],[Audit_Score]]</f>
        <v>10259.6</v>
      </c>
      <c r="J1093">
        <v>2.6</v>
      </c>
    </row>
    <row r="1094" spans="1:11" x14ac:dyDescent="0.3">
      <c r="A1094" t="s">
        <v>5940</v>
      </c>
      <c r="B1094" t="s">
        <v>753</v>
      </c>
      <c r="C1094" t="s">
        <v>4728</v>
      </c>
      <c r="D1094" t="s">
        <v>36</v>
      </c>
      <c r="E1094" s="3">
        <v>45450</v>
      </c>
      <c r="F1094">
        <v>4</v>
      </c>
      <c r="G1094">
        <v>6.1</v>
      </c>
      <c r="H1094">
        <v>2788</v>
      </c>
      <c r="I1094">
        <f>Table2[[#This Row],[Sales_Achieved]]*Table2[[#This Row],[Audit_Score]]</f>
        <v>9200.4</v>
      </c>
      <c r="J1094">
        <v>3.3</v>
      </c>
    </row>
    <row r="1095" spans="1:11" x14ac:dyDescent="0.3">
      <c r="A1095" t="s">
        <v>5941</v>
      </c>
      <c r="B1095" t="s">
        <v>412</v>
      </c>
      <c r="C1095" t="s">
        <v>4942</v>
      </c>
      <c r="D1095" t="s">
        <v>78</v>
      </c>
      <c r="E1095" s="3">
        <v>45438</v>
      </c>
      <c r="F1095">
        <v>4</v>
      </c>
      <c r="G1095">
        <v>8.5</v>
      </c>
      <c r="H1095">
        <v>6483</v>
      </c>
      <c r="I1095">
        <f>Table2[[#This Row],[Sales_Achieved]]*Table2[[#This Row],[Audit_Score]]</f>
        <v>20097.3</v>
      </c>
      <c r="J1095">
        <v>3.1</v>
      </c>
    </row>
    <row r="1096" spans="1:11" x14ac:dyDescent="0.3">
      <c r="A1096" t="s">
        <v>5942</v>
      </c>
      <c r="B1096" t="s">
        <v>1849</v>
      </c>
      <c r="C1096" t="s">
        <v>4867</v>
      </c>
      <c r="D1096" t="s">
        <v>36</v>
      </c>
      <c r="E1096" s="3">
        <v>45366</v>
      </c>
      <c r="F1096">
        <v>4</v>
      </c>
      <c r="G1096">
        <v>4.3</v>
      </c>
      <c r="H1096">
        <v>9013</v>
      </c>
      <c r="I1096">
        <f>Table2[[#This Row],[Sales_Achieved]]*Table2[[#This Row],[Audit_Score]]</f>
        <v>14420.800000000001</v>
      </c>
      <c r="J1096">
        <v>1.6</v>
      </c>
    </row>
    <row r="1097" spans="1:11" x14ac:dyDescent="0.3">
      <c r="A1097" t="s">
        <v>5943</v>
      </c>
      <c r="B1097" t="s">
        <v>2829</v>
      </c>
      <c r="C1097" t="s">
        <v>4777</v>
      </c>
      <c r="D1097" t="s">
        <v>19</v>
      </c>
      <c r="E1097" s="3">
        <v>45514</v>
      </c>
      <c r="F1097">
        <v>5</v>
      </c>
      <c r="G1097">
        <v>3.6</v>
      </c>
      <c r="H1097">
        <v>2940</v>
      </c>
      <c r="I1097">
        <f>Table2[[#This Row],[Sales_Achieved]]*Table2[[#This Row],[Audit_Score]]</f>
        <v>5292</v>
      </c>
      <c r="J1097">
        <v>1.8</v>
      </c>
    </row>
    <row r="1098" spans="1:11" x14ac:dyDescent="0.3">
      <c r="A1098" t="s">
        <v>5944</v>
      </c>
      <c r="B1098" t="s">
        <v>2623</v>
      </c>
      <c r="C1098" t="s">
        <v>4595</v>
      </c>
      <c r="D1098" t="s">
        <v>36</v>
      </c>
      <c r="E1098" s="3">
        <v>45644</v>
      </c>
      <c r="F1098">
        <v>7</v>
      </c>
      <c r="G1098">
        <v>7.5</v>
      </c>
      <c r="H1098">
        <v>1292</v>
      </c>
      <c r="I1098">
        <f>Table2[[#This Row],[Sales_Achieved]]*Table2[[#This Row],[Audit_Score]]</f>
        <v>4780.4000000000005</v>
      </c>
      <c r="J1098">
        <v>3.7</v>
      </c>
    </row>
    <row r="1099" spans="1:11" x14ac:dyDescent="0.3">
      <c r="A1099" t="s">
        <v>5945</v>
      </c>
      <c r="B1099" t="s">
        <v>412</v>
      </c>
      <c r="C1099" t="s">
        <v>4942</v>
      </c>
      <c r="D1099" t="s">
        <v>78</v>
      </c>
      <c r="E1099" s="3">
        <v>45622</v>
      </c>
      <c r="F1099">
        <v>5</v>
      </c>
      <c r="G1099">
        <v>6.4</v>
      </c>
      <c r="H1099">
        <v>1522</v>
      </c>
      <c r="I1099">
        <f>Table2[[#This Row],[Sales_Achieved]]*Table2[[#This Row],[Audit_Score]]</f>
        <v>4870.4000000000005</v>
      </c>
      <c r="J1099">
        <v>3.2</v>
      </c>
    </row>
    <row r="1100" spans="1:11" x14ac:dyDescent="0.3">
      <c r="A1100" t="s">
        <v>5946</v>
      </c>
      <c r="B1100" t="s">
        <v>158</v>
      </c>
      <c r="C1100" t="s">
        <v>4828</v>
      </c>
      <c r="D1100" t="s">
        <v>58</v>
      </c>
      <c r="E1100" s="3">
        <v>45635</v>
      </c>
      <c r="F1100">
        <v>4</v>
      </c>
      <c r="G1100">
        <v>7.4</v>
      </c>
      <c r="H1100">
        <v>2878</v>
      </c>
      <c r="I1100">
        <f>Table2[[#This Row],[Sales_Achieved]]*Table2[[#This Row],[Audit_Score]]</f>
        <v>4892.5999999999995</v>
      </c>
      <c r="J1100">
        <v>1.7</v>
      </c>
    </row>
    <row r="1101" spans="1:11" x14ac:dyDescent="0.3">
      <c r="A1101" t="s">
        <v>5947</v>
      </c>
      <c r="B1101" t="s">
        <v>1245</v>
      </c>
      <c r="C1101" t="s">
        <v>4904</v>
      </c>
      <c r="D1101" t="s">
        <v>45</v>
      </c>
      <c r="E1101" s="3">
        <v>45594</v>
      </c>
      <c r="F1101">
        <v>10</v>
      </c>
      <c r="G1101">
        <v>7.7</v>
      </c>
      <c r="H1101">
        <v>3050</v>
      </c>
      <c r="I1101">
        <f>Table2[[#This Row],[Sales_Achieved]]*Table2[[#This Row],[Audit_Score]]</f>
        <v>9455</v>
      </c>
      <c r="J1101">
        <v>3.1</v>
      </c>
    </row>
    <row r="1102" spans="1:11" x14ac:dyDescent="0.3">
      <c r="A1102" t="s">
        <v>5948</v>
      </c>
      <c r="B1102" t="s">
        <v>342</v>
      </c>
      <c r="C1102" t="s">
        <v>5071</v>
      </c>
      <c r="D1102" t="s">
        <v>36</v>
      </c>
      <c r="E1102" s="3">
        <v>45656</v>
      </c>
      <c r="F1102">
        <v>3</v>
      </c>
      <c r="G1102">
        <v>7.7</v>
      </c>
      <c r="H1102">
        <v>2571</v>
      </c>
      <c r="I1102">
        <f>Table2[[#This Row],[Sales_Achieved]]*Table2[[#This Row],[Audit_Score]]</f>
        <v>12597.900000000001</v>
      </c>
      <c r="J1102">
        <v>4.9000000000000004</v>
      </c>
    </row>
    <row r="1103" spans="1:11" x14ac:dyDescent="0.3">
      <c r="A1103" t="s">
        <v>5949</v>
      </c>
      <c r="B1103" t="s">
        <v>3407</v>
      </c>
      <c r="C1103" t="s">
        <v>5513</v>
      </c>
      <c r="D1103" t="s">
        <v>45</v>
      </c>
      <c r="E1103" s="3">
        <v>45371</v>
      </c>
      <c r="F1103">
        <v>2</v>
      </c>
      <c r="G1103">
        <v>4.4000000000000004</v>
      </c>
      <c r="H1103">
        <v>1352</v>
      </c>
      <c r="I1103">
        <f>Table2[[#This Row],[Sales_Achieved]]*Table2[[#This Row],[Audit_Score]]</f>
        <v>3785.6</v>
      </c>
      <c r="J1103">
        <v>2.8</v>
      </c>
    </row>
    <row r="1104" spans="1:11" x14ac:dyDescent="0.3">
      <c r="A1104" t="s">
        <v>5950</v>
      </c>
      <c r="B1104" t="s">
        <v>2829</v>
      </c>
      <c r="C1104" t="s">
        <v>4777</v>
      </c>
      <c r="D1104" t="s">
        <v>45</v>
      </c>
      <c r="E1104" s="3">
        <v>45595</v>
      </c>
      <c r="F1104">
        <v>7</v>
      </c>
      <c r="G1104">
        <v>10.1</v>
      </c>
      <c r="H1104">
        <v>3447</v>
      </c>
      <c r="I1104">
        <f>Table2[[#This Row],[Sales_Achieved]]*Table2[[#This Row],[Audit_Score]]</f>
        <v>4825.7999999999993</v>
      </c>
      <c r="J1104">
        <v>1.4</v>
      </c>
      <c r="K1104" t="s">
        <v>4561</v>
      </c>
    </row>
    <row r="1105" spans="1:11" x14ac:dyDescent="0.3">
      <c r="A1105" t="s">
        <v>5951</v>
      </c>
      <c r="B1105" t="s">
        <v>581</v>
      </c>
      <c r="C1105" t="s">
        <v>5081</v>
      </c>
      <c r="D1105" t="s">
        <v>19</v>
      </c>
      <c r="E1105" s="3">
        <v>45462</v>
      </c>
      <c r="F1105">
        <v>8</v>
      </c>
      <c r="G1105">
        <v>5.5</v>
      </c>
      <c r="H1105">
        <v>2998</v>
      </c>
      <c r="I1105">
        <f>Table2[[#This Row],[Sales_Achieved]]*Table2[[#This Row],[Audit_Score]]</f>
        <v>4796.8</v>
      </c>
      <c r="J1105">
        <v>1.6</v>
      </c>
    </row>
    <row r="1106" spans="1:11" x14ac:dyDescent="0.3">
      <c r="A1106" t="s">
        <v>5952</v>
      </c>
      <c r="B1106" t="s">
        <v>857</v>
      </c>
      <c r="C1106" t="s">
        <v>5023</v>
      </c>
      <c r="D1106" t="s">
        <v>45</v>
      </c>
      <c r="E1106" s="3">
        <v>45933</v>
      </c>
      <c r="F1106">
        <v>4</v>
      </c>
      <c r="G1106">
        <v>7.7</v>
      </c>
      <c r="H1106">
        <v>6588</v>
      </c>
      <c r="I1106">
        <f>Table2[[#This Row],[Sales_Achieved]]*Table2[[#This Row],[Audit_Score]]</f>
        <v>23716.799999999999</v>
      </c>
      <c r="J1106">
        <v>3.6</v>
      </c>
    </row>
    <row r="1107" spans="1:11" x14ac:dyDescent="0.3">
      <c r="A1107" t="s">
        <v>5953</v>
      </c>
      <c r="B1107" t="s">
        <v>695</v>
      </c>
      <c r="C1107" t="s">
        <v>4967</v>
      </c>
      <c r="D1107" t="s">
        <v>58</v>
      </c>
      <c r="E1107" s="3">
        <v>45301</v>
      </c>
      <c r="F1107">
        <v>8</v>
      </c>
      <c r="G1107">
        <v>6.2</v>
      </c>
      <c r="H1107">
        <v>5071</v>
      </c>
      <c r="I1107">
        <f>Table2[[#This Row],[Sales_Achieved]]*Table2[[#This Row],[Audit_Score]]</f>
        <v>15213</v>
      </c>
      <c r="J1107">
        <v>3</v>
      </c>
    </row>
    <row r="1108" spans="1:11" x14ac:dyDescent="0.3">
      <c r="A1108" t="s">
        <v>5954</v>
      </c>
      <c r="B1108" t="s">
        <v>1103</v>
      </c>
      <c r="C1108" t="s">
        <v>4896</v>
      </c>
      <c r="D1108" t="s">
        <v>19</v>
      </c>
      <c r="E1108" s="3">
        <v>45521</v>
      </c>
      <c r="F1108">
        <v>5</v>
      </c>
      <c r="G1108">
        <v>6.5</v>
      </c>
      <c r="H1108">
        <v>1246</v>
      </c>
      <c r="I1108">
        <f>Table2[[#This Row],[Sales_Achieved]]*Table2[[#This Row],[Audit_Score]]</f>
        <v>3115</v>
      </c>
      <c r="J1108">
        <v>2.5</v>
      </c>
    </row>
    <row r="1109" spans="1:11" x14ac:dyDescent="0.3">
      <c r="A1109" t="s">
        <v>5955</v>
      </c>
      <c r="B1109" t="s">
        <v>567</v>
      </c>
      <c r="C1109" t="s">
        <v>4718</v>
      </c>
      <c r="D1109" t="s">
        <v>36</v>
      </c>
      <c r="E1109" s="3">
        <v>45453</v>
      </c>
      <c r="F1109">
        <v>8</v>
      </c>
      <c r="G1109">
        <v>7.9</v>
      </c>
      <c r="H1109">
        <v>8333</v>
      </c>
      <c r="I1109">
        <f>Table2[[#This Row],[Sales_Achieved]]*Table2[[#This Row],[Audit_Score]]</f>
        <v>24165.7</v>
      </c>
      <c r="J1109">
        <f>VLOOKUP(Field_Sales_Data!B:B,Field_Sales_Data!B:R,17,FALSE)</f>
        <v>2.9</v>
      </c>
      <c r="K1109" t="s">
        <v>4561</v>
      </c>
    </row>
    <row r="1110" spans="1:11" x14ac:dyDescent="0.3">
      <c r="A1110" t="s">
        <v>5956</v>
      </c>
      <c r="B1110" t="s">
        <v>228</v>
      </c>
      <c r="C1110" t="s">
        <v>4975</v>
      </c>
      <c r="D1110" t="s">
        <v>36</v>
      </c>
      <c r="E1110" s="3">
        <v>45359</v>
      </c>
      <c r="F1110">
        <v>4</v>
      </c>
      <c r="G1110">
        <v>8</v>
      </c>
      <c r="H1110">
        <v>1152</v>
      </c>
      <c r="I1110">
        <f>Table2[[#This Row],[Sales_Achieved]]*Table2[[#This Row],[Audit_Score]]</f>
        <v>1497.6000000000001</v>
      </c>
      <c r="J1110">
        <v>1.3</v>
      </c>
    </row>
    <row r="1111" spans="1:11" x14ac:dyDescent="0.3">
      <c r="A1111" t="s">
        <v>5957</v>
      </c>
      <c r="B1111" t="s">
        <v>484</v>
      </c>
      <c r="C1111" t="s">
        <v>5699</v>
      </c>
      <c r="D1111" t="s">
        <v>78</v>
      </c>
      <c r="E1111" s="3">
        <v>45751</v>
      </c>
      <c r="F1111">
        <v>3</v>
      </c>
      <c r="G1111">
        <v>8.5</v>
      </c>
      <c r="H1111">
        <v>3062</v>
      </c>
      <c r="I1111">
        <f>Table2[[#This Row],[Sales_Achieved]]*Table2[[#This Row],[Audit_Score]]</f>
        <v>4286.8</v>
      </c>
      <c r="J1111">
        <v>1.4</v>
      </c>
    </row>
    <row r="1112" spans="1:11" x14ac:dyDescent="0.3">
      <c r="A1112" t="s">
        <v>5958</v>
      </c>
      <c r="B1112" t="s">
        <v>3934</v>
      </c>
      <c r="C1112" t="s">
        <v>5521</v>
      </c>
      <c r="D1112" t="s">
        <v>58</v>
      </c>
      <c r="E1112" s="3">
        <v>45399</v>
      </c>
      <c r="F1112">
        <v>5</v>
      </c>
      <c r="G1112">
        <v>11.2</v>
      </c>
      <c r="H1112">
        <v>595</v>
      </c>
      <c r="I1112">
        <f>Table2[[#This Row],[Sales_Achieved]]*Table2[[#This Row],[Audit_Score]]</f>
        <v>2677.5</v>
      </c>
      <c r="J1112">
        <v>4.5</v>
      </c>
    </row>
    <row r="1113" spans="1:11" x14ac:dyDescent="0.3">
      <c r="A1113" t="s">
        <v>5959</v>
      </c>
      <c r="B1113" t="s">
        <v>1199</v>
      </c>
      <c r="C1113" t="s">
        <v>4577</v>
      </c>
      <c r="D1113" t="s">
        <v>58</v>
      </c>
      <c r="E1113" s="3">
        <v>45900</v>
      </c>
      <c r="F1113">
        <v>4</v>
      </c>
      <c r="G1113">
        <v>6.7</v>
      </c>
      <c r="H1113">
        <v>7822</v>
      </c>
      <c r="I1113">
        <f>Table2[[#This Row],[Sales_Achieved]]*Table2[[#This Row],[Audit_Score]]</f>
        <v>7822</v>
      </c>
      <c r="J1113">
        <v>1</v>
      </c>
    </row>
    <row r="1114" spans="1:11" x14ac:dyDescent="0.3">
      <c r="A1114" t="s">
        <v>5960</v>
      </c>
      <c r="B1114" t="s">
        <v>825</v>
      </c>
      <c r="C1114" t="s">
        <v>4707</v>
      </c>
      <c r="D1114" t="s">
        <v>36</v>
      </c>
      <c r="E1114" s="3">
        <v>45312</v>
      </c>
      <c r="F1114">
        <v>5</v>
      </c>
      <c r="G1114">
        <v>8.9</v>
      </c>
      <c r="H1114">
        <v>8111</v>
      </c>
      <c r="I1114">
        <f>Table2[[#This Row],[Sales_Achieved]]*Table2[[#This Row],[Audit_Score]]</f>
        <v>21088.600000000002</v>
      </c>
      <c r="J1114">
        <v>2.6</v>
      </c>
    </row>
    <row r="1115" spans="1:11" x14ac:dyDescent="0.3">
      <c r="A1115" t="s">
        <v>5961</v>
      </c>
      <c r="B1115" t="s">
        <v>3407</v>
      </c>
      <c r="C1115" t="s">
        <v>5513</v>
      </c>
      <c r="D1115" t="s">
        <v>78</v>
      </c>
      <c r="E1115" s="3">
        <v>45605</v>
      </c>
      <c r="F1115">
        <v>4</v>
      </c>
      <c r="G1115">
        <v>4</v>
      </c>
      <c r="H1115">
        <v>3999</v>
      </c>
      <c r="I1115">
        <f>Table2[[#This Row],[Sales_Achieved]]*Table2[[#This Row],[Audit_Score]]</f>
        <v>13196.699999999999</v>
      </c>
      <c r="J1115">
        <v>3.3</v>
      </c>
    </row>
    <row r="1116" spans="1:11" x14ac:dyDescent="0.3">
      <c r="A1116" t="s">
        <v>5962</v>
      </c>
      <c r="B1116" t="s">
        <v>56</v>
      </c>
      <c r="C1116" t="s">
        <v>5042</v>
      </c>
      <c r="D1116" t="s">
        <v>58</v>
      </c>
      <c r="E1116" s="3">
        <v>45425</v>
      </c>
      <c r="F1116">
        <v>3</v>
      </c>
      <c r="G1116">
        <v>7.9</v>
      </c>
      <c r="H1116">
        <v>5705</v>
      </c>
      <c r="I1116">
        <f>Table2[[#This Row],[Sales_Achieved]]*Table2[[#This Row],[Audit_Score]]</f>
        <v>9128</v>
      </c>
      <c r="J1116">
        <v>1.6</v>
      </c>
    </row>
    <row r="1117" spans="1:11" x14ac:dyDescent="0.3">
      <c r="A1117" t="s">
        <v>5963</v>
      </c>
      <c r="B1117" t="s">
        <v>603</v>
      </c>
      <c r="C1117" t="s">
        <v>4720</v>
      </c>
      <c r="D1117" t="s">
        <v>58</v>
      </c>
      <c r="E1117" s="3">
        <v>45775</v>
      </c>
      <c r="F1117">
        <v>7</v>
      </c>
      <c r="G1117">
        <v>4.7</v>
      </c>
      <c r="H1117">
        <v>9365</v>
      </c>
      <c r="I1117">
        <f>Table2[[#This Row],[Sales_Achieved]]*Table2[[#This Row],[Audit_Score]]</f>
        <v>29031.5</v>
      </c>
      <c r="J1117">
        <v>3.1</v>
      </c>
    </row>
    <row r="1118" spans="1:11" x14ac:dyDescent="0.3">
      <c r="A1118" t="s">
        <v>5964</v>
      </c>
      <c r="B1118" t="s">
        <v>1124</v>
      </c>
      <c r="C1118" t="s">
        <v>4722</v>
      </c>
      <c r="D1118" t="s">
        <v>45</v>
      </c>
      <c r="E1118" s="3">
        <v>45758</v>
      </c>
      <c r="F1118">
        <v>5</v>
      </c>
      <c r="G1118">
        <v>5.3</v>
      </c>
      <c r="H1118">
        <v>847</v>
      </c>
      <c r="I1118">
        <f>Table2[[#This Row],[Sales_Achieved]]*Table2[[#This Row],[Audit_Score]]</f>
        <v>2541</v>
      </c>
      <c r="J1118">
        <v>3</v>
      </c>
    </row>
    <row r="1119" spans="1:11" x14ac:dyDescent="0.3">
      <c r="A1119" t="s">
        <v>5965</v>
      </c>
      <c r="B1119" t="s">
        <v>421</v>
      </c>
      <c r="C1119" t="s">
        <v>5003</v>
      </c>
      <c r="D1119" t="s">
        <v>36</v>
      </c>
      <c r="E1119" s="3">
        <v>45382</v>
      </c>
      <c r="F1119">
        <v>3</v>
      </c>
      <c r="G1119">
        <v>11.3</v>
      </c>
      <c r="H1119">
        <v>1596</v>
      </c>
      <c r="I1119">
        <f>Table2[[#This Row],[Sales_Achieved]]*Table2[[#This Row],[Audit_Score]]</f>
        <v>4628.3999999999996</v>
      </c>
      <c r="J1119">
        <v>2.9</v>
      </c>
    </row>
    <row r="1120" spans="1:11" x14ac:dyDescent="0.3">
      <c r="A1120" t="s">
        <v>5966</v>
      </c>
      <c r="B1120" t="s">
        <v>381</v>
      </c>
      <c r="C1120" t="s">
        <v>5473</v>
      </c>
      <c r="D1120" t="s">
        <v>58</v>
      </c>
      <c r="E1120" s="3">
        <v>45900</v>
      </c>
      <c r="F1120" s="5">
        <v>0</v>
      </c>
      <c r="G1120">
        <v>7.2</v>
      </c>
      <c r="H1120">
        <v>1206</v>
      </c>
      <c r="I1120">
        <f>Table2[[#This Row],[Sales_Achieved]]*Table2[[#This Row],[Audit_Score]]</f>
        <v>5547.5999999999995</v>
      </c>
      <c r="J1120">
        <v>4.5999999999999996</v>
      </c>
    </row>
    <row r="1121" spans="1:11" x14ac:dyDescent="0.3">
      <c r="A1121" t="s">
        <v>5967</v>
      </c>
      <c r="B1121" t="s">
        <v>647</v>
      </c>
      <c r="C1121" t="s">
        <v>4971</v>
      </c>
      <c r="D1121" t="s">
        <v>19</v>
      </c>
      <c r="E1121" s="3">
        <v>45781</v>
      </c>
      <c r="F1121">
        <v>4</v>
      </c>
      <c r="G1121">
        <v>6.8</v>
      </c>
      <c r="H1121">
        <v>4324</v>
      </c>
      <c r="I1121">
        <f>Table2[[#This Row],[Sales_Achieved]]*Table2[[#This Row],[Audit_Score]]</f>
        <v>9080.4</v>
      </c>
      <c r="J1121">
        <v>2.1</v>
      </c>
      <c r="K1121" t="s">
        <v>4561</v>
      </c>
    </row>
    <row r="1122" spans="1:11" x14ac:dyDescent="0.3">
      <c r="A1122" t="s">
        <v>5968</v>
      </c>
      <c r="B1122" t="s">
        <v>1181</v>
      </c>
      <c r="C1122" t="s">
        <v>4814</v>
      </c>
      <c r="D1122" t="s">
        <v>78</v>
      </c>
      <c r="E1122" s="3">
        <v>45624</v>
      </c>
      <c r="F1122">
        <v>9</v>
      </c>
      <c r="G1122">
        <v>11.1</v>
      </c>
      <c r="H1122">
        <v>2997</v>
      </c>
      <c r="I1122">
        <f>Table2[[#This Row],[Sales_Achieved]]*Table2[[#This Row],[Audit_Score]]</f>
        <v>14385.6</v>
      </c>
      <c r="J1122">
        <v>4.8</v>
      </c>
    </row>
    <row r="1123" spans="1:11" x14ac:dyDescent="0.3">
      <c r="A1123" t="s">
        <v>5969</v>
      </c>
      <c r="B1123" t="s">
        <v>3934</v>
      </c>
      <c r="C1123" t="s">
        <v>5521</v>
      </c>
      <c r="D1123" t="s">
        <v>19</v>
      </c>
      <c r="E1123" s="3">
        <v>45487</v>
      </c>
      <c r="F1123">
        <v>4</v>
      </c>
      <c r="G1123">
        <v>9.3000000000000007</v>
      </c>
      <c r="H1123">
        <v>7885</v>
      </c>
      <c r="I1123">
        <f>Table2[[#This Row],[Sales_Achieved]]*Table2[[#This Row],[Audit_Score]]</f>
        <v>37059.5</v>
      </c>
      <c r="J1123">
        <f>VLOOKUP(Field_Sales_Data!B:B,Field_Sales_Data!B:R,17,FALSE)</f>
        <v>4.7</v>
      </c>
    </row>
    <row r="1124" spans="1:11" x14ac:dyDescent="0.3">
      <c r="A1124" t="s">
        <v>5970</v>
      </c>
      <c r="B1124" t="s">
        <v>974</v>
      </c>
      <c r="C1124" t="s">
        <v>4922</v>
      </c>
      <c r="D1124" t="s">
        <v>36</v>
      </c>
      <c r="E1124" s="3">
        <v>45984</v>
      </c>
      <c r="F1124">
        <v>2</v>
      </c>
      <c r="G1124">
        <v>4.9000000000000004</v>
      </c>
      <c r="H1124">
        <v>1527</v>
      </c>
      <c r="I1124">
        <f>Table2[[#This Row],[Sales_Achieved]]*Table2[[#This Row],[Audit_Score]]</f>
        <v>1985.1000000000001</v>
      </c>
      <c r="J1124">
        <v>1.3</v>
      </c>
    </row>
    <row r="1125" spans="1:11" x14ac:dyDescent="0.3">
      <c r="A1125" t="s">
        <v>5971</v>
      </c>
      <c r="B1125" t="s">
        <v>510</v>
      </c>
      <c r="C1125" t="s">
        <v>5064</v>
      </c>
      <c r="D1125" t="s">
        <v>36</v>
      </c>
      <c r="E1125" s="3">
        <v>45741</v>
      </c>
      <c r="F1125">
        <v>9</v>
      </c>
      <c r="G1125">
        <v>10.4</v>
      </c>
      <c r="H1125">
        <v>108</v>
      </c>
      <c r="I1125">
        <f>Table2[[#This Row],[Sales_Achieved]]*Table2[[#This Row],[Audit_Score]]</f>
        <v>378</v>
      </c>
      <c r="J1125">
        <v>3.5</v>
      </c>
    </row>
    <row r="1126" spans="1:11" x14ac:dyDescent="0.3">
      <c r="A1126" t="s">
        <v>5972</v>
      </c>
      <c r="B1126" t="s">
        <v>242</v>
      </c>
      <c r="C1126" t="s">
        <v>4917</v>
      </c>
      <c r="D1126" t="s">
        <v>36</v>
      </c>
      <c r="E1126" s="3">
        <v>45368</v>
      </c>
      <c r="F1126">
        <v>3</v>
      </c>
      <c r="G1126">
        <v>6</v>
      </c>
      <c r="H1126">
        <v>1021</v>
      </c>
      <c r="I1126">
        <f>Table2[[#This Row],[Sales_Achieved]]*Table2[[#This Row],[Audit_Score]]</f>
        <v>2144.1</v>
      </c>
      <c r="J1126">
        <v>2.1</v>
      </c>
    </row>
    <row r="1127" spans="1:11" x14ac:dyDescent="0.3">
      <c r="A1127" t="s">
        <v>5973</v>
      </c>
      <c r="B1127" t="s">
        <v>1483</v>
      </c>
      <c r="C1127" t="s">
        <v>4713</v>
      </c>
      <c r="D1127" t="s">
        <v>19</v>
      </c>
      <c r="E1127" s="3">
        <v>45384</v>
      </c>
      <c r="F1127">
        <v>3</v>
      </c>
      <c r="G1127">
        <v>7</v>
      </c>
      <c r="H1127">
        <v>6628</v>
      </c>
      <c r="I1127">
        <f>Table2[[#This Row],[Sales_Achieved]]*Table2[[#This Row],[Audit_Score]]</f>
        <v>17232.8</v>
      </c>
      <c r="J1127">
        <v>2.6</v>
      </c>
    </row>
    <row r="1128" spans="1:11" x14ac:dyDescent="0.3">
      <c r="A1128" t="s">
        <v>5974</v>
      </c>
      <c r="B1128" t="s">
        <v>284</v>
      </c>
      <c r="C1128" t="s">
        <v>4743</v>
      </c>
      <c r="D1128" t="s">
        <v>58</v>
      </c>
      <c r="E1128" s="3">
        <v>45463</v>
      </c>
      <c r="F1128">
        <v>5</v>
      </c>
      <c r="G1128">
        <v>6.4</v>
      </c>
      <c r="H1128">
        <v>2043</v>
      </c>
      <c r="I1128">
        <f>Table2[[#This Row],[Sales_Achieved]]*Table2[[#This Row],[Audit_Score]]</f>
        <v>5516.1</v>
      </c>
      <c r="J1128">
        <v>2.7</v>
      </c>
    </row>
    <row r="1129" spans="1:11" x14ac:dyDescent="0.3">
      <c r="A1129" t="s">
        <v>5975</v>
      </c>
      <c r="B1129" t="s">
        <v>1547</v>
      </c>
      <c r="C1129" t="s">
        <v>4891</v>
      </c>
      <c r="D1129" t="s">
        <v>58</v>
      </c>
      <c r="E1129" s="3">
        <v>45444</v>
      </c>
      <c r="F1129">
        <v>6</v>
      </c>
      <c r="G1129">
        <v>9.8000000000000007</v>
      </c>
      <c r="H1129">
        <v>4837</v>
      </c>
      <c r="I1129">
        <f>Table2[[#This Row],[Sales_Achieved]]*Table2[[#This Row],[Audit_Score]]</f>
        <v>22733.9</v>
      </c>
      <c r="J1129">
        <v>4.7</v>
      </c>
    </row>
    <row r="1130" spans="1:11" x14ac:dyDescent="0.3">
      <c r="A1130" t="s">
        <v>5976</v>
      </c>
      <c r="B1130" t="s">
        <v>2324</v>
      </c>
      <c r="C1130" t="s">
        <v>5098</v>
      </c>
      <c r="D1130" t="s">
        <v>78</v>
      </c>
      <c r="E1130" s="3">
        <v>45711</v>
      </c>
      <c r="F1130">
        <v>4</v>
      </c>
      <c r="G1130">
        <v>7.5</v>
      </c>
      <c r="H1130">
        <v>9999</v>
      </c>
      <c r="I1130">
        <f>Table2[[#This Row],[Sales_Achieved]]*Table2[[#This Row],[Audit_Score]]</f>
        <v>37996.199999999997</v>
      </c>
      <c r="J1130">
        <v>3.8</v>
      </c>
    </row>
    <row r="1131" spans="1:11" x14ac:dyDescent="0.3">
      <c r="A1131" t="s">
        <v>5977</v>
      </c>
      <c r="B1131" t="s">
        <v>862</v>
      </c>
      <c r="C1131" t="s">
        <v>5268</v>
      </c>
      <c r="D1131" t="s">
        <v>36</v>
      </c>
      <c r="E1131" s="3">
        <v>45724</v>
      </c>
      <c r="F1131">
        <v>7</v>
      </c>
      <c r="G1131">
        <v>4</v>
      </c>
      <c r="H1131">
        <v>8038</v>
      </c>
      <c r="I1131">
        <f>Table2[[#This Row],[Sales_Achieved]]*Table2[[#This Row],[Audit_Score]]</f>
        <v>27329.200000000001</v>
      </c>
      <c r="J1131">
        <v>3.4</v>
      </c>
    </row>
    <row r="1132" spans="1:11" x14ac:dyDescent="0.3">
      <c r="A1132" t="s">
        <v>5978</v>
      </c>
      <c r="B1132" t="s">
        <v>2829</v>
      </c>
      <c r="C1132" t="s">
        <v>4777</v>
      </c>
      <c r="D1132" t="s">
        <v>45</v>
      </c>
      <c r="E1132" s="3">
        <v>45532</v>
      </c>
      <c r="F1132">
        <v>2</v>
      </c>
      <c r="G1132">
        <v>7.4</v>
      </c>
      <c r="H1132">
        <v>7445</v>
      </c>
      <c r="I1132">
        <f>Table2[[#This Row],[Sales_Achieved]]*Table2[[#This Row],[Audit_Score]]</f>
        <v>27546.5</v>
      </c>
      <c r="J1132">
        <v>3.7</v>
      </c>
    </row>
    <row r="1133" spans="1:11" x14ac:dyDescent="0.3">
      <c r="A1133" t="s">
        <v>5979</v>
      </c>
      <c r="B1133" t="s">
        <v>655</v>
      </c>
      <c r="C1133" t="s">
        <v>5495</v>
      </c>
      <c r="D1133" t="s">
        <v>36</v>
      </c>
      <c r="E1133" s="3">
        <v>45535</v>
      </c>
      <c r="F1133">
        <v>6</v>
      </c>
      <c r="G1133">
        <v>5.9</v>
      </c>
      <c r="H1133">
        <v>7175</v>
      </c>
      <c r="I1133">
        <f>Table2[[#This Row],[Sales_Achieved]]*Table2[[#This Row],[Audit_Score]]</f>
        <v>14350</v>
      </c>
      <c r="J1133">
        <v>2</v>
      </c>
    </row>
    <row r="1134" spans="1:11" x14ac:dyDescent="0.3">
      <c r="A1134" t="s">
        <v>5980</v>
      </c>
      <c r="B1134" t="s">
        <v>1058</v>
      </c>
      <c r="C1134" t="s">
        <v>4758</v>
      </c>
      <c r="D1134" t="s">
        <v>78</v>
      </c>
      <c r="E1134" s="3">
        <v>45947</v>
      </c>
      <c r="F1134">
        <v>4</v>
      </c>
      <c r="G1134">
        <v>7.8</v>
      </c>
      <c r="H1134">
        <v>1094</v>
      </c>
      <c r="I1134">
        <f>Table2[[#This Row],[Sales_Achieved]]*Table2[[#This Row],[Audit_Score]]</f>
        <v>1203.4000000000001</v>
      </c>
      <c r="J1134">
        <v>1.1000000000000001</v>
      </c>
    </row>
    <row r="1135" spans="1:11" x14ac:dyDescent="0.3">
      <c r="A1135" t="s">
        <v>5981</v>
      </c>
      <c r="B1135" t="s">
        <v>753</v>
      </c>
      <c r="C1135" t="s">
        <v>4728</v>
      </c>
      <c r="D1135" t="s">
        <v>58</v>
      </c>
      <c r="E1135" s="3">
        <v>45443</v>
      </c>
      <c r="F1135">
        <v>4</v>
      </c>
      <c r="G1135">
        <v>6.2</v>
      </c>
      <c r="H1135">
        <v>8154</v>
      </c>
      <c r="I1135">
        <f>Table2[[#This Row],[Sales_Achieved]]*Table2[[#This Row],[Audit_Score]]</f>
        <v>18754.199999999997</v>
      </c>
      <c r="J1135">
        <v>2.2999999999999998</v>
      </c>
    </row>
    <row r="1136" spans="1:11" x14ac:dyDescent="0.3">
      <c r="A1136" t="s">
        <v>5982</v>
      </c>
      <c r="B1136" t="s">
        <v>271</v>
      </c>
      <c r="C1136" t="s">
        <v>4715</v>
      </c>
      <c r="D1136" t="s">
        <v>45</v>
      </c>
      <c r="E1136" s="3">
        <v>45774</v>
      </c>
      <c r="F1136">
        <v>5</v>
      </c>
      <c r="G1136">
        <v>6.3</v>
      </c>
      <c r="H1136">
        <v>127</v>
      </c>
      <c r="I1136">
        <f>Table2[[#This Row],[Sales_Achieved]]*Table2[[#This Row],[Audit_Score]]</f>
        <v>279.40000000000003</v>
      </c>
      <c r="J1136">
        <v>2.2000000000000002</v>
      </c>
      <c r="K1136" t="s">
        <v>4561</v>
      </c>
    </row>
    <row r="1137" spans="1:11" x14ac:dyDescent="0.3">
      <c r="A1137" t="s">
        <v>5983</v>
      </c>
      <c r="B1137" t="s">
        <v>726</v>
      </c>
      <c r="C1137" t="s">
        <v>4822</v>
      </c>
      <c r="D1137" t="s">
        <v>45</v>
      </c>
      <c r="E1137" s="3">
        <v>45536</v>
      </c>
      <c r="F1137">
        <v>4</v>
      </c>
      <c r="G1137">
        <v>6.2</v>
      </c>
      <c r="H1137">
        <v>696</v>
      </c>
      <c r="I1137">
        <f>Table2[[#This Row],[Sales_Achieved]]*Table2[[#This Row],[Audit_Score]]</f>
        <v>1531.2</v>
      </c>
      <c r="J1137">
        <v>2.2000000000000002</v>
      </c>
    </row>
    <row r="1138" spans="1:11" x14ac:dyDescent="0.3">
      <c r="A1138" t="s">
        <v>5984</v>
      </c>
      <c r="B1138" t="s">
        <v>750</v>
      </c>
      <c r="C1138" t="s">
        <v>5260</v>
      </c>
      <c r="D1138" t="s">
        <v>58</v>
      </c>
      <c r="E1138" s="3">
        <v>45392</v>
      </c>
      <c r="F1138">
        <v>4</v>
      </c>
      <c r="G1138">
        <v>7.4</v>
      </c>
      <c r="H1138">
        <v>4953</v>
      </c>
      <c r="I1138">
        <f>Table2[[#This Row],[Sales_Achieved]]*Table2[[#This Row],[Audit_Score]]</f>
        <v>20307.3</v>
      </c>
      <c r="J1138">
        <v>4.0999999999999996</v>
      </c>
    </row>
    <row r="1139" spans="1:11" x14ac:dyDescent="0.3">
      <c r="A1139" t="s">
        <v>5985</v>
      </c>
      <c r="B1139" t="s">
        <v>2983</v>
      </c>
      <c r="C1139" t="s">
        <v>5231</v>
      </c>
      <c r="D1139" t="s">
        <v>36</v>
      </c>
      <c r="E1139" s="3">
        <v>45341</v>
      </c>
      <c r="F1139">
        <v>2</v>
      </c>
      <c r="G1139">
        <v>6.9</v>
      </c>
      <c r="H1139">
        <v>2855</v>
      </c>
      <c r="I1139">
        <f>Table2[[#This Row],[Sales_Achieved]]*Table2[[#This Row],[Audit_Score]]</f>
        <v>12276.5</v>
      </c>
      <c r="J1139">
        <v>4.3</v>
      </c>
      <c r="K1139" t="s">
        <v>4561</v>
      </c>
    </row>
    <row r="1140" spans="1:11" x14ac:dyDescent="0.3">
      <c r="A1140" t="s">
        <v>5986</v>
      </c>
      <c r="B1140" t="s">
        <v>1648</v>
      </c>
      <c r="C1140" t="s">
        <v>4702</v>
      </c>
      <c r="D1140" t="s">
        <v>58</v>
      </c>
      <c r="E1140" s="3">
        <v>45779</v>
      </c>
      <c r="F1140">
        <v>7</v>
      </c>
      <c r="G1140">
        <v>5.9</v>
      </c>
      <c r="H1140">
        <v>9613</v>
      </c>
      <c r="I1140">
        <f>Table2[[#This Row],[Sales_Achieved]]*Table2[[#This Row],[Audit_Score]]</f>
        <v>14419.5</v>
      </c>
      <c r="J1140">
        <v>1.5</v>
      </c>
    </row>
    <row r="1141" spans="1:11" x14ac:dyDescent="0.3">
      <c r="A1141" t="s">
        <v>5987</v>
      </c>
      <c r="B1141" t="s">
        <v>708</v>
      </c>
      <c r="C1141" t="s">
        <v>5033</v>
      </c>
      <c r="D1141" t="s">
        <v>78</v>
      </c>
      <c r="E1141" s="3">
        <v>45718</v>
      </c>
      <c r="F1141">
        <v>8</v>
      </c>
      <c r="G1141">
        <v>5.3</v>
      </c>
      <c r="H1141">
        <v>10773</v>
      </c>
      <c r="I1141">
        <f>Table2[[#This Row],[Sales_Achieved]]*Table2[[#This Row],[Audit_Score]]</f>
        <v>11850.300000000001</v>
      </c>
      <c r="J1141">
        <v>1.1000000000000001</v>
      </c>
    </row>
    <row r="1142" spans="1:11" x14ac:dyDescent="0.3">
      <c r="A1142" t="s">
        <v>5988</v>
      </c>
      <c r="B1142" t="s">
        <v>2286</v>
      </c>
      <c r="C1142" t="s">
        <v>4825</v>
      </c>
      <c r="D1142" t="s">
        <v>19</v>
      </c>
      <c r="E1142" s="3">
        <v>45877</v>
      </c>
      <c r="F1142">
        <v>6</v>
      </c>
      <c r="G1142">
        <v>9.1</v>
      </c>
      <c r="H1142">
        <v>6903</v>
      </c>
      <c r="I1142">
        <f>Table2[[#This Row],[Sales_Achieved]]*Table2[[#This Row],[Audit_Score]]</f>
        <v>15186.6</v>
      </c>
      <c r="J1142">
        <v>2.2000000000000002</v>
      </c>
    </row>
    <row r="1143" spans="1:11" x14ac:dyDescent="0.3">
      <c r="A1143" t="s">
        <v>5989</v>
      </c>
      <c r="B1143" t="s">
        <v>294</v>
      </c>
      <c r="C1143" t="s">
        <v>4779</v>
      </c>
      <c r="D1143" t="s">
        <v>58</v>
      </c>
      <c r="E1143" s="3">
        <v>45828</v>
      </c>
      <c r="F1143">
        <v>10</v>
      </c>
      <c r="G1143">
        <v>3</v>
      </c>
      <c r="H1143">
        <v>6939</v>
      </c>
      <c r="I1143">
        <f>Table2[[#This Row],[Sales_Achieved]]*Table2[[#This Row],[Audit_Score]]</f>
        <v>29837.699999999997</v>
      </c>
      <c r="J1143">
        <v>4.3</v>
      </c>
    </row>
    <row r="1144" spans="1:11" x14ac:dyDescent="0.3">
      <c r="A1144" t="s">
        <v>5990</v>
      </c>
      <c r="B1144" t="s">
        <v>700</v>
      </c>
      <c r="C1144" t="s">
        <v>4696</v>
      </c>
      <c r="D1144" t="s">
        <v>78</v>
      </c>
      <c r="E1144" s="3">
        <v>45472</v>
      </c>
      <c r="F1144">
        <v>5</v>
      </c>
      <c r="G1144">
        <v>5.8</v>
      </c>
      <c r="H1144">
        <v>968</v>
      </c>
      <c r="I1144">
        <f>Table2[[#This Row],[Sales_Achieved]]*Table2[[#This Row],[Audit_Score]]</f>
        <v>1064.8000000000002</v>
      </c>
      <c r="J1144">
        <v>1.1000000000000001</v>
      </c>
    </row>
    <row r="1145" spans="1:11" x14ac:dyDescent="0.3">
      <c r="A1145" t="s">
        <v>5991</v>
      </c>
      <c r="B1145" t="s">
        <v>1483</v>
      </c>
      <c r="C1145" t="s">
        <v>4713</v>
      </c>
      <c r="D1145" t="s">
        <v>58</v>
      </c>
      <c r="E1145" s="3">
        <v>45570</v>
      </c>
      <c r="F1145">
        <v>5</v>
      </c>
      <c r="G1145">
        <v>5.4</v>
      </c>
      <c r="H1145">
        <v>7732</v>
      </c>
      <c r="I1145">
        <f>Table2[[#This Row],[Sales_Achieved]]*Table2[[#This Row],[Audit_Score]]</f>
        <v>10051.6</v>
      </c>
      <c r="J1145">
        <v>1.3</v>
      </c>
    </row>
    <row r="1146" spans="1:11" x14ac:dyDescent="0.3">
      <c r="A1146" t="s">
        <v>5992</v>
      </c>
      <c r="B1146" t="s">
        <v>1812</v>
      </c>
      <c r="C1146" t="s">
        <v>5539</v>
      </c>
      <c r="D1146" t="s">
        <v>45</v>
      </c>
      <c r="E1146" s="3">
        <v>45586</v>
      </c>
      <c r="F1146">
        <v>4</v>
      </c>
      <c r="G1146">
        <v>6.2</v>
      </c>
      <c r="H1146">
        <v>13165</v>
      </c>
      <c r="I1146">
        <f>Table2[[#This Row],[Sales_Achieved]]*Table2[[#This Row],[Audit_Score]]</f>
        <v>63192</v>
      </c>
      <c r="J1146">
        <v>4.8</v>
      </c>
    </row>
    <row r="1147" spans="1:11" x14ac:dyDescent="0.3">
      <c r="A1147" t="s">
        <v>5993</v>
      </c>
      <c r="B1147" t="s">
        <v>501</v>
      </c>
      <c r="C1147" t="s">
        <v>5324</v>
      </c>
      <c r="D1147" t="s">
        <v>36</v>
      </c>
      <c r="E1147" s="3">
        <v>45859</v>
      </c>
      <c r="F1147">
        <v>6</v>
      </c>
      <c r="G1147">
        <v>8.1999999999999993</v>
      </c>
      <c r="H1147">
        <v>4721</v>
      </c>
      <c r="I1147">
        <f>Table2[[#This Row],[Sales_Achieved]]*Table2[[#This Row],[Audit_Score]]</f>
        <v>11330.4</v>
      </c>
      <c r="J1147">
        <v>2.4</v>
      </c>
    </row>
    <row r="1148" spans="1:11" x14ac:dyDescent="0.3">
      <c r="A1148" t="s">
        <v>5994</v>
      </c>
      <c r="B1148" t="s">
        <v>559</v>
      </c>
      <c r="C1148" t="s">
        <v>4748</v>
      </c>
      <c r="D1148" t="s">
        <v>58</v>
      </c>
      <c r="E1148" s="3">
        <v>45435</v>
      </c>
      <c r="F1148">
        <v>3</v>
      </c>
      <c r="G1148">
        <v>6.4</v>
      </c>
      <c r="H1148">
        <v>7088</v>
      </c>
      <c r="I1148">
        <f>Table2[[#This Row],[Sales_Achieved]]*Table2[[#This Row],[Audit_Score]]</f>
        <v>7796.8</v>
      </c>
      <c r="J1148">
        <v>1.1000000000000001</v>
      </c>
    </row>
    <row r="1149" spans="1:11" x14ac:dyDescent="0.3">
      <c r="A1149" t="s">
        <v>5995</v>
      </c>
      <c r="B1149" t="s">
        <v>426</v>
      </c>
      <c r="C1149" t="s">
        <v>4765</v>
      </c>
      <c r="D1149" t="s">
        <v>19</v>
      </c>
      <c r="E1149" s="3">
        <v>45910</v>
      </c>
      <c r="F1149">
        <v>5</v>
      </c>
      <c r="G1149">
        <v>6.3</v>
      </c>
      <c r="H1149">
        <v>3369</v>
      </c>
      <c r="I1149">
        <f>Table2[[#This Row],[Sales_Achieved]]*Table2[[#This Row],[Audit_Score]]</f>
        <v>7074.9000000000005</v>
      </c>
      <c r="J1149">
        <v>2.1</v>
      </c>
    </row>
    <row r="1150" spans="1:11" x14ac:dyDescent="0.3">
      <c r="A1150" t="s">
        <v>5996</v>
      </c>
      <c r="B1150" t="s">
        <v>1837</v>
      </c>
      <c r="C1150" t="s">
        <v>4605</v>
      </c>
      <c r="D1150" t="s">
        <v>58</v>
      </c>
      <c r="E1150" s="3">
        <v>45952</v>
      </c>
      <c r="F1150">
        <v>6</v>
      </c>
      <c r="G1150">
        <v>6.8</v>
      </c>
      <c r="H1150">
        <v>4574</v>
      </c>
      <c r="I1150">
        <f>Table2[[#This Row],[Sales_Achieved]]*Table2[[#This Row],[Audit_Score]]</f>
        <v>20583</v>
      </c>
      <c r="J1150">
        <v>4.5</v>
      </c>
    </row>
    <row r="1151" spans="1:11" x14ac:dyDescent="0.3">
      <c r="A1151" t="s">
        <v>5997</v>
      </c>
      <c r="B1151" t="s">
        <v>1331</v>
      </c>
      <c r="C1151" t="s">
        <v>5139</v>
      </c>
      <c r="D1151" t="s">
        <v>45</v>
      </c>
      <c r="E1151" s="3">
        <v>45774</v>
      </c>
      <c r="F1151">
        <v>4</v>
      </c>
      <c r="G1151">
        <v>7.8</v>
      </c>
      <c r="H1151">
        <v>1833</v>
      </c>
      <c r="I1151">
        <f>Table2[[#This Row],[Sales_Achieved]]*Table2[[#This Row],[Audit_Score]]</f>
        <v>6782.1</v>
      </c>
      <c r="J1151">
        <v>3.7</v>
      </c>
    </row>
    <row r="1152" spans="1:11" x14ac:dyDescent="0.3">
      <c r="A1152" t="s">
        <v>5998</v>
      </c>
      <c r="B1152" t="s">
        <v>381</v>
      </c>
      <c r="C1152" t="s">
        <v>5473</v>
      </c>
      <c r="D1152" t="s">
        <v>19</v>
      </c>
      <c r="E1152" s="3">
        <v>45886</v>
      </c>
      <c r="F1152">
        <v>7</v>
      </c>
      <c r="G1152">
        <v>10</v>
      </c>
      <c r="H1152">
        <v>633</v>
      </c>
      <c r="I1152">
        <f>Table2[[#This Row],[Sales_Achieved]]*Table2[[#This Row],[Audit_Score]]</f>
        <v>3038.4</v>
      </c>
      <c r="J1152">
        <f>VLOOKUP(Field_Sales_Data!B:B,Field_Sales_Data!B:R,17,FALSE)</f>
        <v>4.8</v>
      </c>
    </row>
    <row r="1153" spans="1:11" x14ac:dyDescent="0.3">
      <c r="A1153" t="s">
        <v>5999</v>
      </c>
      <c r="B1153" t="s">
        <v>842</v>
      </c>
      <c r="C1153" t="s">
        <v>4726</v>
      </c>
      <c r="D1153" t="s">
        <v>19</v>
      </c>
      <c r="E1153" s="3">
        <v>45819</v>
      </c>
      <c r="F1153">
        <v>4</v>
      </c>
      <c r="G1153">
        <v>8.5</v>
      </c>
      <c r="H1153">
        <v>4529</v>
      </c>
      <c r="I1153">
        <f>Table2[[#This Row],[Sales_Achieved]]*Table2[[#This Row],[Audit_Score]]</f>
        <v>22192.100000000002</v>
      </c>
      <c r="J1153">
        <v>4.9000000000000004</v>
      </c>
    </row>
    <row r="1154" spans="1:11" x14ac:dyDescent="0.3">
      <c r="A1154" t="s">
        <v>6000</v>
      </c>
      <c r="B1154" t="s">
        <v>1849</v>
      </c>
      <c r="C1154" t="s">
        <v>4867</v>
      </c>
      <c r="D1154" t="s">
        <v>36</v>
      </c>
      <c r="E1154" s="3">
        <v>45694</v>
      </c>
      <c r="F1154">
        <v>4</v>
      </c>
      <c r="G1154">
        <v>6.3</v>
      </c>
      <c r="H1154">
        <v>9585</v>
      </c>
      <c r="I1154">
        <f>Table2[[#This Row],[Sales_Achieved]]*Table2[[#This Row],[Audit_Score]]</f>
        <v>26838</v>
      </c>
      <c r="J1154">
        <v>2.8</v>
      </c>
    </row>
    <row r="1155" spans="1:11" x14ac:dyDescent="0.3">
      <c r="A1155" t="s">
        <v>6001</v>
      </c>
      <c r="B1155" t="s">
        <v>371</v>
      </c>
      <c r="C1155" t="s">
        <v>4992</v>
      </c>
      <c r="D1155" t="s">
        <v>36</v>
      </c>
      <c r="E1155" s="3">
        <v>45319</v>
      </c>
      <c r="F1155">
        <v>3</v>
      </c>
      <c r="G1155">
        <v>7</v>
      </c>
      <c r="H1155">
        <v>8148</v>
      </c>
      <c r="I1155">
        <f>Table2[[#This Row],[Sales_Achieved]]*Table2[[#This Row],[Audit_Score]]</f>
        <v>39925.200000000004</v>
      </c>
      <c r="J1155">
        <v>4.9000000000000004</v>
      </c>
    </row>
    <row r="1156" spans="1:11" x14ac:dyDescent="0.3">
      <c r="A1156" t="s">
        <v>6002</v>
      </c>
      <c r="B1156" t="s">
        <v>1644</v>
      </c>
      <c r="C1156" t="s">
        <v>4607</v>
      </c>
      <c r="D1156" t="s">
        <v>19</v>
      </c>
      <c r="E1156" s="3">
        <v>45814</v>
      </c>
      <c r="F1156">
        <v>8</v>
      </c>
      <c r="G1156">
        <v>5.5</v>
      </c>
      <c r="H1156">
        <v>6036</v>
      </c>
      <c r="I1156">
        <f>Table2[[#This Row],[Sales_Achieved]]*Table2[[#This Row],[Audit_Score]]</f>
        <v>9657.6</v>
      </c>
      <c r="J1156">
        <v>1.6</v>
      </c>
    </row>
    <row r="1157" spans="1:11" x14ac:dyDescent="0.3">
      <c r="A1157" t="s">
        <v>6003</v>
      </c>
      <c r="B1157" t="s">
        <v>1698</v>
      </c>
      <c r="C1157" t="s">
        <v>4589</v>
      </c>
      <c r="D1157" t="s">
        <v>78</v>
      </c>
      <c r="E1157" s="3">
        <v>45932</v>
      </c>
      <c r="F1157">
        <v>4</v>
      </c>
      <c r="G1157">
        <v>6.2</v>
      </c>
      <c r="H1157">
        <v>4928</v>
      </c>
      <c r="I1157">
        <f>Table2[[#This Row],[Sales_Achieved]]*Table2[[#This Row],[Audit_Score]]</f>
        <v>11334.4</v>
      </c>
      <c r="J1157">
        <v>2.2999999999999998</v>
      </c>
    </row>
    <row r="1158" spans="1:11" x14ac:dyDescent="0.3">
      <c r="A1158" t="s">
        <v>6004</v>
      </c>
      <c r="B1158" t="s">
        <v>762</v>
      </c>
      <c r="C1158" t="s">
        <v>4634</v>
      </c>
      <c r="D1158" t="s">
        <v>78</v>
      </c>
      <c r="E1158" s="3">
        <v>45843</v>
      </c>
      <c r="F1158">
        <v>2</v>
      </c>
      <c r="G1158">
        <v>6.3</v>
      </c>
      <c r="H1158">
        <v>12202</v>
      </c>
      <c r="I1158">
        <f>Table2[[#This Row],[Sales_Achieved]]*Table2[[#This Row],[Audit_Score]]</f>
        <v>15862.6</v>
      </c>
      <c r="J1158">
        <v>1.3</v>
      </c>
    </row>
    <row r="1159" spans="1:11" x14ac:dyDescent="0.3">
      <c r="A1159" t="s">
        <v>6005</v>
      </c>
      <c r="B1159" t="s">
        <v>544</v>
      </c>
      <c r="C1159" t="s">
        <v>5008</v>
      </c>
      <c r="D1159" t="s">
        <v>78</v>
      </c>
      <c r="E1159" s="3">
        <v>45632</v>
      </c>
      <c r="F1159">
        <v>3</v>
      </c>
      <c r="G1159">
        <v>6.5</v>
      </c>
      <c r="H1159">
        <v>4453</v>
      </c>
      <c r="I1159">
        <f>Table2[[#This Row],[Sales_Achieved]]*Table2[[#This Row],[Audit_Score]]</f>
        <v>11577.800000000001</v>
      </c>
      <c r="J1159">
        <v>2.6</v>
      </c>
      <c r="K1159" t="s">
        <v>4561</v>
      </c>
    </row>
    <row r="1160" spans="1:11" x14ac:dyDescent="0.3">
      <c r="A1160" t="s">
        <v>6006</v>
      </c>
      <c r="B1160" t="s">
        <v>1719</v>
      </c>
      <c r="C1160" t="s">
        <v>4870</v>
      </c>
      <c r="D1160" t="s">
        <v>78</v>
      </c>
      <c r="E1160" s="3">
        <v>45801</v>
      </c>
      <c r="F1160">
        <v>5</v>
      </c>
      <c r="G1160">
        <v>10.4</v>
      </c>
      <c r="H1160">
        <v>5436</v>
      </c>
      <c r="I1160">
        <f>Table2[[#This Row],[Sales_Achieved]]*Table2[[#This Row],[Audit_Score]]</f>
        <v>17395.2</v>
      </c>
      <c r="J1160">
        <v>3.2</v>
      </c>
    </row>
    <row r="1161" spans="1:11" x14ac:dyDescent="0.3">
      <c r="A1161" t="s">
        <v>6007</v>
      </c>
      <c r="B1161" t="s">
        <v>402</v>
      </c>
      <c r="C1161" t="s">
        <v>5419</v>
      </c>
      <c r="D1161" t="s">
        <v>36</v>
      </c>
      <c r="E1161" s="3">
        <v>45309</v>
      </c>
      <c r="F1161">
        <v>4</v>
      </c>
      <c r="G1161">
        <v>6.5</v>
      </c>
      <c r="H1161">
        <v>3039</v>
      </c>
      <c r="I1161">
        <f>Table2[[#This Row],[Sales_Achieved]]*Table2[[#This Row],[Audit_Score]]</f>
        <v>9420.9</v>
      </c>
      <c r="J1161">
        <v>3.1</v>
      </c>
    </row>
    <row r="1162" spans="1:11" x14ac:dyDescent="0.3">
      <c r="A1162" t="s">
        <v>6008</v>
      </c>
      <c r="B1162" t="s">
        <v>2110</v>
      </c>
      <c r="C1162" t="s">
        <v>4558</v>
      </c>
      <c r="D1162" t="s">
        <v>58</v>
      </c>
      <c r="E1162" s="3">
        <v>45387</v>
      </c>
      <c r="F1162">
        <v>5</v>
      </c>
      <c r="G1162">
        <v>9.1999999999999993</v>
      </c>
      <c r="H1162">
        <v>3028</v>
      </c>
      <c r="I1162">
        <f>Table2[[#This Row],[Sales_Achieved]]*Table2[[#This Row],[Audit_Score]]</f>
        <v>4239.2</v>
      </c>
      <c r="J1162">
        <v>1.4</v>
      </c>
    </row>
    <row r="1163" spans="1:11" x14ac:dyDescent="0.3">
      <c r="A1163" t="s">
        <v>6009</v>
      </c>
      <c r="B1163" t="s">
        <v>1960</v>
      </c>
      <c r="C1163" t="s">
        <v>5593</v>
      </c>
      <c r="D1163" t="s">
        <v>19</v>
      </c>
      <c r="E1163" s="3">
        <v>45827</v>
      </c>
      <c r="F1163">
        <v>5</v>
      </c>
      <c r="G1163">
        <v>6.6</v>
      </c>
      <c r="H1163">
        <v>1361</v>
      </c>
      <c r="I1163">
        <f>Table2[[#This Row],[Sales_Achieved]]*Table2[[#This Row],[Audit_Score]]</f>
        <v>2177.6</v>
      </c>
      <c r="J1163">
        <v>1.6</v>
      </c>
    </row>
    <row r="1164" spans="1:11" x14ac:dyDescent="0.3">
      <c r="A1164" t="s">
        <v>6010</v>
      </c>
      <c r="B1164" t="s">
        <v>834</v>
      </c>
      <c r="C1164" t="s">
        <v>4609</v>
      </c>
      <c r="D1164" t="s">
        <v>45</v>
      </c>
      <c r="E1164" s="3">
        <v>45424</v>
      </c>
      <c r="F1164">
        <v>7</v>
      </c>
      <c r="G1164">
        <v>7.6</v>
      </c>
      <c r="H1164">
        <v>1508</v>
      </c>
      <c r="I1164">
        <f>Table2[[#This Row],[Sales_Achieved]]*Table2[[#This Row],[Audit_Score]]</f>
        <v>5881.2</v>
      </c>
      <c r="J1164">
        <v>3.9</v>
      </c>
    </row>
    <row r="1165" spans="1:11" x14ac:dyDescent="0.3">
      <c r="A1165" t="s">
        <v>6011</v>
      </c>
      <c r="B1165" t="s">
        <v>1124</v>
      </c>
      <c r="C1165" t="s">
        <v>4722</v>
      </c>
      <c r="D1165" t="s">
        <v>78</v>
      </c>
      <c r="E1165" s="3">
        <v>45344</v>
      </c>
      <c r="F1165">
        <v>3</v>
      </c>
      <c r="G1165">
        <v>7.5</v>
      </c>
      <c r="H1165">
        <v>3641</v>
      </c>
      <c r="I1165">
        <f>Table2[[#This Row],[Sales_Achieved]]*Table2[[#This Row],[Audit_Score]]</f>
        <v>10194.799999999999</v>
      </c>
      <c r="J1165">
        <v>2.8</v>
      </c>
    </row>
    <row r="1166" spans="1:11" x14ac:dyDescent="0.3">
      <c r="A1166" t="s">
        <v>6012</v>
      </c>
      <c r="B1166" t="s">
        <v>567</v>
      </c>
      <c r="C1166" t="s">
        <v>4718</v>
      </c>
      <c r="D1166" t="s">
        <v>58</v>
      </c>
      <c r="E1166" s="3">
        <v>45338</v>
      </c>
      <c r="F1166">
        <v>7</v>
      </c>
      <c r="G1166">
        <v>7.4</v>
      </c>
      <c r="H1166">
        <v>7640</v>
      </c>
      <c r="I1166">
        <f>Table2[[#This Row],[Sales_Achieved]]*Table2[[#This Row],[Audit_Score]]</f>
        <v>23684</v>
      </c>
      <c r="J1166">
        <v>3.1</v>
      </c>
    </row>
    <row r="1167" spans="1:11" x14ac:dyDescent="0.3">
      <c r="A1167" t="s">
        <v>6013</v>
      </c>
      <c r="B1167" t="s">
        <v>1719</v>
      </c>
      <c r="C1167" t="s">
        <v>4870</v>
      </c>
      <c r="D1167" t="s">
        <v>19</v>
      </c>
      <c r="E1167" s="3">
        <v>45439</v>
      </c>
      <c r="F1167">
        <v>4</v>
      </c>
      <c r="G1167">
        <v>6.1</v>
      </c>
      <c r="H1167">
        <v>34205</v>
      </c>
      <c r="I1167">
        <f>Table2[[#This Row],[Sales_Achieved]]*Table2[[#This Row],[Audit_Score]]</f>
        <v>109456</v>
      </c>
      <c r="J1167">
        <v>3.2</v>
      </c>
    </row>
    <row r="1168" spans="1:11" x14ac:dyDescent="0.3">
      <c r="A1168" t="s">
        <v>6014</v>
      </c>
      <c r="B1168" t="s">
        <v>1310</v>
      </c>
      <c r="C1168" t="s">
        <v>4948</v>
      </c>
      <c r="D1168" t="s">
        <v>36</v>
      </c>
      <c r="E1168" s="3">
        <v>45499</v>
      </c>
      <c r="F1168">
        <v>6</v>
      </c>
      <c r="G1168">
        <v>10.7</v>
      </c>
      <c r="H1168">
        <v>10190</v>
      </c>
      <c r="I1168">
        <f>Table2[[#This Row],[Sales_Achieved]]*Table2[[#This Row],[Audit_Score]]</f>
        <v>34646</v>
      </c>
      <c r="J1168">
        <v>3.4</v>
      </c>
    </row>
    <row r="1169" spans="1:11" x14ac:dyDescent="0.3">
      <c r="A1169" t="s">
        <v>6015</v>
      </c>
      <c r="B1169" t="s">
        <v>2279</v>
      </c>
      <c r="C1169" t="s">
        <v>4670</v>
      </c>
      <c r="D1169" t="s">
        <v>78</v>
      </c>
      <c r="E1169" s="3">
        <v>45488</v>
      </c>
      <c r="F1169">
        <v>7</v>
      </c>
      <c r="G1169">
        <v>9</v>
      </c>
      <c r="H1169">
        <v>9025</v>
      </c>
      <c r="I1169">
        <f>Table2[[#This Row],[Sales_Achieved]]*Table2[[#This Row],[Audit_Score]]</f>
        <v>24367.5</v>
      </c>
      <c r="J1169">
        <v>2.7</v>
      </c>
    </row>
    <row r="1170" spans="1:11" x14ac:dyDescent="0.3">
      <c r="A1170" t="s">
        <v>6016</v>
      </c>
      <c r="B1170" t="s">
        <v>505</v>
      </c>
      <c r="C1170" t="s">
        <v>4849</v>
      </c>
      <c r="D1170" t="s">
        <v>19</v>
      </c>
      <c r="E1170" s="3">
        <v>45929</v>
      </c>
      <c r="F1170">
        <v>4</v>
      </c>
      <c r="G1170">
        <v>7.4</v>
      </c>
      <c r="H1170">
        <v>5306</v>
      </c>
      <c r="I1170">
        <f>Table2[[#This Row],[Sales_Achieved]]*Table2[[#This Row],[Audit_Score]]</f>
        <v>23346.400000000001</v>
      </c>
      <c r="J1170">
        <v>4.4000000000000004</v>
      </c>
    </row>
    <row r="1171" spans="1:11" x14ac:dyDescent="0.3">
      <c r="A1171" t="s">
        <v>6017</v>
      </c>
      <c r="B1171" t="s">
        <v>421</v>
      </c>
      <c r="C1171" t="s">
        <v>5003</v>
      </c>
      <c r="D1171" t="s">
        <v>19</v>
      </c>
      <c r="E1171" s="3">
        <v>45339</v>
      </c>
      <c r="F1171">
        <v>6</v>
      </c>
      <c r="G1171">
        <v>6.8</v>
      </c>
      <c r="H1171">
        <v>2803</v>
      </c>
      <c r="I1171">
        <f>Table2[[#This Row],[Sales_Achieved]]*Table2[[#This Row],[Audit_Score]]</f>
        <v>5325.7</v>
      </c>
      <c r="J1171">
        <v>1.9</v>
      </c>
    </row>
    <row r="1172" spans="1:11" x14ac:dyDescent="0.3">
      <c r="A1172" t="s">
        <v>6018</v>
      </c>
      <c r="B1172" t="s">
        <v>825</v>
      </c>
      <c r="C1172" t="s">
        <v>4707</v>
      </c>
      <c r="D1172" t="s">
        <v>58</v>
      </c>
      <c r="E1172" s="3">
        <v>45369</v>
      </c>
      <c r="F1172">
        <v>5</v>
      </c>
      <c r="G1172">
        <v>3.1</v>
      </c>
      <c r="H1172">
        <v>3933</v>
      </c>
      <c r="I1172">
        <f>Table2[[#This Row],[Sales_Achieved]]*Table2[[#This Row],[Audit_Score]]</f>
        <v>13765.5</v>
      </c>
      <c r="J1172">
        <v>3.5</v>
      </c>
    </row>
    <row r="1173" spans="1:11" x14ac:dyDescent="0.3">
      <c r="A1173" t="s">
        <v>6019</v>
      </c>
      <c r="B1173" t="s">
        <v>1406</v>
      </c>
      <c r="C1173" t="s">
        <v>5006</v>
      </c>
      <c r="D1173" t="s">
        <v>45</v>
      </c>
      <c r="E1173" s="3">
        <v>45615</v>
      </c>
      <c r="F1173">
        <v>2</v>
      </c>
      <c r="G1173">
        <v>6</v>
      </c>
      <c r="H1173">
        <v>5874</v>
      </c>
      <c r="I1173">
        <f>Table2[[#This Row],[Sales_Achieved]]*Table2[[#This Row],[Audit_Score]]</f>
        <v>12335.4</v>
      </c>
      <c r="J1173">
        <v>2.1</v>
      </c>
    </row>
    <row r="1174" spans="1:11" x14ac:dyDescent="0.3">
      <c r="A1174" t="s">
        <v>6020</v>
      </c>
      <c r="B1174" t="s">
        <v>825</v>
      </c>
      <c r="C1174" t="s">
        <v>4707</v>
      </c>
      <c r="D1174" t="s">
        <v>78</v>
      </c>
      <c r="E1174" s="3">
        <v>45612</v>
      </c>
      <c r="F1174">
        <v>3</v>
      </c>
      <c r="G1174">
        <v>9.6</v>
      </c>
      <c r="H1174">
        <v>32125</v>
      </c>
      <c r="I1174">
        <f>Table2[[#This Row],[Sales_Achieved]]*Table2[[#This Row],[Audit_Score]]</f>
        <v>106012.5</v>
      </c>
      <c r="J1174">
        <v>3.3</v>
      </c>
    </row>
    <row r="1175" spans="1:11" x14ac:dyDescent="0.3">
      <c r="A1175" t="s">
        <v>6021</v>
      </c>
      <c r="B1175" t="s">
        <v>1625</v>
      </c>
      <c r="C1175" t="s">
        <v>5069</v>
      </c>
      <c r="D1175" t="s">
        <v>58</v>
      </c>
      <c r="E1175" s="3">
        <v>45605</v>
      </c>
      <c r="F1175">
        <v>3</v>
      </c>
      <c r="G1175">
        <v>5.8</v>
      </c>
      <c r="H1175">
        <v>4813</v>
      </c>
      <c r="I1175">
        <f>Table2[[#This Row],[Sales_Achieved]]*Table2[[#This Row],[Audit_Score]]</f>
        <v>21177.200000000001</v>
      </c>
      <c r="J1175">
        <v>4.4000000000000004</v>
      </c>
    </row>
    <row r="1176" spans="1:11" x14ac:dyDescent="0.3">
      <c r="A1176" t="s">
        <v>6022</v>
      </c>
      <c r="B1176" t="s">
        <v>421</v>
      </c>
      <c r="C1176" t="s">
        <v>5003</v>
      </c>
      <c r="D1176" t="s">
        <v>36</v>
      </c>
      <c r="E1176" s="3">
        <v>45510</v>
      </c>
      <c r="F1176">
        <v>4</v>
      </c>
      <c r="G1176">
        <v>9</v>
      </c>
      <c r="H1176">
        <v>10003</v>
      </c>
      <c r="I1176">
        <f>Table2[[#This Row],[Sales_Achieved]]*Table2[[#This Row],[Audit_Score]]</f>
        <v>47014.1</v>
      </c>
      <c r="J1176">
        <v>4.7</v>
      </c>
    </row>
    <row r="1177" spans="1:11" x14ac:dyDescent="0.3">
      <c r="A1177" t="s">
        <v>6023</v>
      </c>
      <c r="B1177" t="s">
        <v>1331</v>
      </c>
      <c r="C1177" t="s">
        <v>5139</v>
      </c>
      <c r="D1177" t="s">
        <v>45</v>
      </c>
      <c r="E1177" s="3">
        <v>45437</v>
      </c>
      <c r="F1177">
        <v>6</v>
      </c>
      <c r="G1177">
        <v>5.4</v>
      </c>
      <c r="H1177">
        <v>6439</v>
      </c>
      <c r="I1177">
        <f>Table2[[#This Row],[Sales_Achieved]]*Table2[[#This Row],[Audit_Score]]</f>
        <v>25112.1</v>
      </c>
      <c r="J1177">
        <v>3.9</v>
      </c>
      <c r="K1177" t="s">
        <v>4561</v>
      </c>
    </row>
    <row r="1178" spans="1:11" x14ac:dyDescent="0.3">
      <c r="A1178" t="s">
        <v>6024</v>
      </c>
      <c r="B1178" t="s">
        <v>974</v>
      </c>
      <c r="C1178" t="s">
        <v>4922</v>
      </c>
      <c r="D1178" t="s">
        <v>45</v>
      </c>
      <c r="E1178" s="3">
        <v>45600</v>
      </c>
      <c r="F1178">
        <v>2</v>
      </c>
      <c r="G1178">
        <v>4.8</v>
      </c>
      <c r="H1178">
        <v>42435</v>
      </c>
      <c r="I1178">
        <f>Table2[[#This Row],[Sales_Achieved]]*Table2[[#This Row],[Audit_Score]]</f>
        <v>110331</v>
      </c>
      <c r="J1178">
        <v>2.6</v>
      </c>
      <c r="K1178" t="s">
        <v>4561</v>
      </c>
    </row>
    <row r="1179" spans="1:11" x14ac:dyDescent="0.3">
      <c r="A1179" t="s">
        <v>6025</v>
      </c>
      <c r="B1179" t="s">
        <v>1776</v>
      </c>
      <c r="C1179" t="s">
        <v>4775</v>
      </c>
      <c r="D1179" t="s">
        <v>36</v>
      </c>
      <c r="E1179" s="3">
        <v>45972</v>
      </c>
      <c r="F1179">
        <v>4</v>
      </c>
      <c r="G1179">
        <v>8.3000000000000007</v>
      </c>
      <c r="H1179">
        <v>10429</v>
      </c>
      <c r="I1179">
        <f>Table2[[#This Row],[Sales_Achieved]]*Table2[[#This Row],[Audit_Score]]</f>
        <v>32329.9</v>
      </c>
      <c r="J1179">
        <v>3.1</v>
      </c>
      <c r="K1179" t="s">
        <v>4561</v>
      </c>
    </row>
    <row r="1180" spans="1:11" x14ac:dyDescent="0.3">
      <c r="A1180" t="s">
        <v>6026</v>
      </c>
      <c r="B1180" t="s">
        <v>289</v>
      </c>
      <c r="C1180" t="s">
        <v>5053</v>
      </c>
      <c r="D1180" t="s">
        <v>36</v>
      </c>
      <c r="E1180" s="3">
        <v>45611</v>
      </c>
      <c r="F1180">
        <v>5</v>
      </c>
      <c r="G1180">
        <v>7.9</v>
      </c>
      <c r="H1180">
        <v>1947</v>
      </c>
      <c r="I1180">
        <f>Table2[[#This Row],[Sales_Achieved]]*Table2[[#This Row],[Audit_Score]]</f>
        <v>4672.8</v>
      </c>
      <c r="J1180">
        <v>2.4</v>
      </c>
      <c r="K1180" t="s">
        <v>4561</v>
      </c>
    </row>
    <row r="1181" spans="1:11" x14ac:dyDescent="0.3">
      <c r="A1181" t="s">
        <v>6027</v>
      </c>
      <c r="B1181" t="s">
        <v>169</v>
      </c>
      <c r="C1181" t="s">
        <v>5194</v>
      </c>
      <c r="D1181" t="s">
        <v>78</v>
      </c>
      <c r="E1181" s="3">
        <v>45899</v>
      </c>
      <c r="F1181">
        <v>6</v>
      </c>
      <c r="G1181">
        <v>3.6</v>
      </c>
      <c r="H1181">
        <v>1492</v>
      </c>
      <c r="I1181">
        <f>Table2[[#This Row],[Sales_Achieved]]*Table2[[#This Row],[Audit_Score]]</f>
        <v>5669.5999999999995</v>
      </c>
      <c r="J1181">
        <v>3.8</v>
      </c>
      <c r="K1181" t="s">
        <v>4561</v>
      </c>
    </row>
    <row r="1182" spans="1:11" x14ac:dyDescent="0.3">
      <c r="A1182" t="s">
        <v>6028</v>
      </c>
      <c r="B1182" t="s">
        <v>2531</v>
      </c>
      <c r="C1182" t="s">
        <v>4615</v>
      </c>
      <c r="D1182" t="s">
        <v>78</v>
      </c>
      <c r="E1182" s="3">
        <v>45553</v>
      </c>
      <c r="F1182">
        <v>4</v>
      </c>
      <c r="G1182">
        <v>6.2</v>
      </c>
      <c r="H1182">
        <v>3142</v>
      </c>
      <c r="I1182">
        <f>Table2[[#This Row],[Sales_Achieved]]*Table2[[#This Row],[Audit_Score]]</f>
        <v>4398.7999999999993</v>
      </c>
      <c r="J1182">
        <v>1.4</v>
      </c>
    </row>
    <row r="1183" spans="1:11" x14ac:dyDescent="0.3">
      <c r="A1183" t="s">
        <v>6029</v>
      </c>
      <c r="B1183" t="s">
        <v>669</v>
      </c>
      <c r="C1183" t="s">
        <v>5302</v>
      </c>
      <c r="D1183" t="s">
        <v>45</v>
      </c>
      <c r="E1183" s="3">
        <v>45309</v>
      </c>
      <c r="F1183">
        <v>10</v>
      </c>
      <c r="G1183">
        <v>8.3000000000000007</v>
      </c>
      <c r="H1183">
        <v>3597</v>
      </c>
      <c r="I1183">
        <f>Table2[[#This Row],[Sales_Achieved]]*Table2[[#This Row],[Audit_Score]]</f>
        <v>10071.599999999999</v>
      </c>
      <c r="J1183">
        <v>2.8</v>
      </c>
    </row>
    <row r="1184" spans="1:11" x14ac:dyDescent="0.3">
      <c r="A1184" t="s">
        <v>6030</v>
      </c>
      <c r="B1184" t="s">
        <v>854</v>
      </c>
      <c r="C1184" t="s">
        <v>5237</v>
      </c>
      <c r="D1184" t="s">
        <v>19</v>
      </c>
      <c r="E1184" s="3">
        <v>45473</v>
      </c>
      <c r="F1184">
        <v>5</v>
      </c>
      <c r="G1184">
        <v>5.7</v>
      </c>
      <c r="H1184">
        <v>97</v>
      </c>
      <c r="I1184">
        <f>Table2[[#This Row],[Sales_Achieved]]*Table2[[#This Row],[Audit_Score]]</f>
        <v>232.79999999999998</v>
      </c>
      <c r="J1184">
        <v>2.4</v>
      </c>
    </row>
    <row r="1185" spans="1:11" x14ac:dyDescent="0.3">
      <c r="A1185" t="s">
        <v>6031</v>
      </c>
      <c r="B1185" t="s">
        <v>1066</v>
      </c>
      <c r="C1185" t="s">
        <v>4745</v>
      </c>
      <c r="D1185" t="s">
        <v>36</v>
      </c>
      <c r="E1185" s="3">
        <v>45723</v>
      </c>
      <c r="F1185">
        <v>3</v>
      </c>
      <c r="G1185">
        <v>7.1</v>
      </c>
      <c r="H1185">
        <v>9566</v>
      </c>
      <c r="I1185">
        <f>Table2[[#This Row],[Sales_Achieved]]*Table2[[#This Row],[Audit_Score]]</f>
        <v>44960.200000000004</v>
      </c>
      <c r="J1185">
        <v>4.7</v>
      </c>
    </row>
    <row r="1186" spans="1:11" x14ac:dyDescent="0.3">
      <c r="A1186" t="s">
        <v>6032</v>
      </c>
      <c r="B1186" t="s">
        <v>963</v>
      </c>
      <c r="C1186" t="s">
        <v>4938</v>
      </c>
      <c r="D1186" t="s">
        <v>58</v>
      </c>
      <c r="E1186" s="3">
        <v>45403</v>
      </c>
      <c r="F1186">
        <v>5</v>
      </c>
      <c r="G1186">
        <v>8</v>
      </c>
      <c r="H1186">
        <v>6369</v>
      </c>
      <c r="I1186">
        <f>Table2[[#This Row],[Sales_Achieved]]*Table2[[#This Row],[Audit_Score]]</f>
        <v>24202.199999999997</v>
      </c>
      <c r="J1186">
        <v>3.8</v>
      </c>
    </row>
    <row r="1187" spans="1:11" x14ac:dyDescent="0.3">
      <c r="A1187" t="s">
        <v>6033</v>
      </c>
      <c r="B1187" t="s">
        <v>1157</v>
      </c>
      <c r="C1187" t="s">
        <v>5431</v>
      </c>
      <c r="D1187" t="s">
        <v>58</v>
      </c>
      <c r="E1187" s="3">
        <v>45456</v>
      </c>
      <c r="F1187">
        <v>3</v>
      </c>
      <c r="G1187">
        <v>9.3000000000000007</v>
      </c>
      <c r="H1187">
        <v>13317</v>
      </c>
      <c r="I1187">
        <f>Table2[[#This Row],[Sales_Achieved]]*Table2[[#This Row],[Audit_Score]]</f>
        <v>14648.7</v>
      </c>
      <c r="J1187">
        <v>1.1000000000000001</v>
      </c>
    </row>
    <row r="1188" spans="1:11" x14ac:dyDescent="0.3">
      <c r="A1188" t="s">
        <v>6034</v>
      </c>
      <c r="B1188" t="s">
        <v>454</v>
      </c>
      <c r="C1188" t="s">
        <v>5018</v>
      </c>
      <c r="D1188" t="s">
        <v>58</v>
      </c>
      <c r="E1188" s="3">
        <v>45473</v>
      </c>
      <c r="F1188">
        <v>3</v>
      </c>
      <c r="G1188">
        <v>8.6999999999999993</v>
      </c>
      <c r="H1188">
        <v>496</v>
      </c>
      <c r="I1188">
        <f>Table2[[#This Row],[Sales_Achieved]]*Table2[[#This Row],[Audit_Score]]</f>
        <v>2132.7999999999997</v>
      </c>
      <c r="J1188">
        <v>4.3</v>
      </c>
    </row>
    <row r="1189" spans="1:11" x14ac:dyDescent="0.3">
      <c r="A1189" t="s">
        <v>6035</v>
      </c>
      <c r="B1189" t="s">
        <v>1081</v>
      </c>
      <c r="C1189" t="s">
        <v>5126</v>
      </c>
      <c r="D1189" t="s">
        <v>45</v>
      </c>
      <c r="E1189" s="3">
        <v>45528</v>
      </c>
      <c r="F1189">
        <v>8</v>
      </c>
      <c r="G1189">
        <v>7.6</v>
      </c>
      <c r="H1189">
        <v>5784</v>
      </c>
      <c r="I1189">
        <f>Table2[[#This Row],[Sales_Achieved]]*Table2[[#This Row],[Audit_Score]]</f>
        <v>27184.799999999999</v>
      </c>
      <c r="J1189">
        <v>4.7</v>
      </c>
    </row>
    <row r="1190" spans="1:11" x14ac:dyDescent="0.3">
      <c r="A1190" t="s">
        <v>6036</v>
      </c>
      <c r="B1190" t="s">
        <v>2084</v>
      </c>
      <c r="C1190" t="s">
        <v>4915</v>
      </c>
      <c r="D1190" t="s">
        <v>78</v>
      </c>
      <c r="E1190" s="3">
        <v>45306</v>
      </c>
      <c r="F1190">
        <v>7</v>
      </c>
      <c r="G1190">
        <v>7.3</v>
      </c>
      <c r="H1190">
        <v>1217</v>
      </c>
      <c r="I1190">
        <f>Table2[[#This Row],[Sales_Achieved]]*Table2[[#This Row],[Audit_Score]]</f>
        <v>3772.7000000000003</v>
      </c>
      <c r="J1190">
        <v>3.1</v>
      </c>
      <c r="K1190" t="s">
        <v>4561</v>
      </c>
    </row>
    <row r="1191" spans="1:11" x14ac:dyDescent="0.3">
      <c r="A1191" t="s">
        <v>6037</v>
      </c>
      <c r="B1191" t="s">
        <v>2623</v>
      </c>
      <c r="C1191" t="s">
        <v>4595</v>
      </c>
      <c r="D1191" t="s">
        <v>45</v>
      </c>
      <c r="E1191" s="3">
        <v>45835</v>
      </c>
      <c r="F1191">
        <v>8</v>
      </c>
      <c r="G1191">
        <v>8</v>
      </c>
      <c r="H1191">
        <v>5509</v>
      </c>
      <c r="I1191">
        <f>Table2[[#This Row],[Sales_Achieved]]*Table2[[#This Row],[Audit_Score]]</f>
        <v>22036</v>
      </c>
      <c r="J1191">
        <v>4</v>
      </c>
    </row>
    <row r="1192" spans="1:11" x14ac:dyDescent="0.3">
      <c r="A1192" t="s">
        <v>6038</v>
      </c>
      <c r="B1192" t="s">
        <v>762</v>
      </c>
      <c r="C1192" t="s">
        <v>4634</v>
      </c>
      <c r="D1192" t="s">
        <v>19</v>
      </c>
      <c r="E1192" s="3">
        <v>45892</v>
      </c>
      <c r="F1192">
        <v>5</v>
      </c>
      <c r="G1192">
        <v>4.8</v>
      </c>
      <c r="H1192">
        <v>3834</v>
      </c>
      <c r="I1192">
        <f>Table2[[#This Row],[Sales_Achieved]]*Table2[[#This Row],[Audit_Score]]</f>
        <v>9968.4</v>
      </c>
      <c r="J1192">
        <v>2.6</v>
      </c>
      <c r="K1192" t="s">
        <v>4561</v>
      </c>
    </row>
    <row r="1193" spans="1:11" x14ac:dyDescent="0.3">
      <c r="A1193" t="s">
        <v>6039</v>
      </c>
      <c r="B1193" t="s">
        <v>1090</v>
      </c>
      <c r="C1193" t="s">
        <v>4940</v>
      </c>
      <c r="D1193" t="s">
        <v>45</v>
      </c>
      <c r="E1193" s="3">
        <v>45780</v>
      </c>
      <c r="F1193">
        <v>4</v>
      </c>
      <c r="G1193">
        <v>4.8</v>
      </c>
      <c r="H1193">
        <v>2573</v>
      </c>
      <c r="I1193">
        <f>Table2[[#This Row],[Sales_Achieved]]*Table2[[#This Row],[Audit_Score]]</f>
        <v>12607.7</v>
      </c>
      <c r="J1193">
        <v>4.9000000000000004</v>
      </c>
    </row>
    <row r="1194" spans="1:11" x14ac:dyDescent="0.3">
      <c r="A1194" t="s">
        <v>6040</v>
      </c>
      <c r="B1194" t="s">
        <v>1504</v>
      </c>
      <c r="C1194" t="s">
        <v>4955</v>
      </c>
      <c r="D1194" t="s">
        <v>58</v>
      </c>
      <c r="E1194" s="3">
        <v>45740</v>
      </c>
      <c r="F1194">
        <v>6</v>
      </c>
      <c r="G1194">
        <v>7.2</v>
      </c>
      <c r="H1194">
        <v>9222</v>
      </c>
      <c r="I1194">
        <f>Table2[[#This Row],[Sales_Achieved]]*Table2[[#This Row],[Audit_Score]]</f>
        <v>18444</v>
      </c>
      <c r="J1194">
        <v>2</v>
      </c>
    </row>
    <row r="1195" spans="1:11" x14ac:dyDescent="0.3">
      <c r="A1195" t="s">
        <v>6041</v>
      </c>
      <c r="B1195" t="s">
        <v>1812</v>
      </c>
      <c r="C1195" t="s">
        <v>5539</v>
      </c>
      <c r="D1195" t="s">
        <v>78</v>
      </c>
      <c r="E1195" s="3">
        <v>45685</v>
      </c>
      <c r="F1195">
        <v>4</v>
      </c>
      <c r="G1195">
        <v>8.8000000000000007</v>
      </c>
      <c r="H1195">
        <v>4031</v>
      </c>
      <c r="I1195">
        <f>Table2[[#This Row],[Sales_Achieved]]*Table2[[#This Row],[Audit_Score]]</f>
        <v>6449.6</v>
      </c>
      <c r="J1195">
        <v>1.6</v>
      </c>
      <c r="K1195" t="s">
        <v>4561</v>
      </c>
    </row>
    <row r="1196" spans="1:11" x14ac:dyDescent="0.3">
      <c r="A1196" t="s">
        <v>6042</v>
      </c>
      <c r="B1196" t="s">
        <v>862</v>
      </c>
      <c r="C1196" t="s">
        <v>5268</v>
      </c>
      <c r="D1196" t="s">
        <v>58</v>
      </c>
      <c r="E1196" s="3">
        <v>45714</v>
      </c>
      <c r="F1196">
        <v>4</v>
      </c>
      <c r="G1196">
        <v>5.8</v>
      </c>
      <c r="H1196">
        <v>48775</v>
      </c>
      <c r="I1196">
        <f>Table2[[#This Row],[Sales_Achieved]]*Table2[[#This Row],[Audit_Score]]</f>
        <v>117060</v>
      </c>
      <c r="J1196">
        <v>2.4</v>
      </c>
    </row>
    <row r="1197" spans="1:11" x14ac:dyDescent="0.3">
      <c r="A1197" t="s">
        <v>6043</v>
      </c>
      <c r="B1197" t="s">
        <v>2873</v>
      </c>
      <c r="C1197" t="s">
        <v>5874</v>
      </c>
      <c r="D1197" t="s">
        <v>78</v>
      </c>
      <c r="E1197" s="3">
        <v>45836</v>
      </c>
      <c r="F1197">
        <v>5</v>
      </c>
      <c r="G1197">
        <v>4.7</v>
      </c>
      <c r="H1197">
        <v>5061</v>
      </c>
      <c r="I1197">
        <f>Table2[[#This Row],[Sales_Achieved]]*Table2[[#This Row],[Audit_Score]]</f>
        <v>8603.6999999999989</v>
      </c>
      <c r="J1197">
        <v>1.7</v>
      </c>
    </row>
    <row r="1198" spans="1:11" x14ac:dyDescent="0.3">
      <c r="A1198" t="s">
        <v>6044</v>
      </c>
      <c r="B1198" t="s">
        <v>875</v>
      </c>
      <c r="C1198" t="s">
        <v>4630</v>
      </c>
      <c r="D1198" t="s">
        <v>36</v>
      </c>
      <c r="E1198" s="3">
        <v>45528</v>
      </c>
      <c r="F1198">
        <v>1</v>
      </c>
      <c r="G1198">
        <v>6.4</v>
      </c>
      <c r="H1198">
        <v>4410</v>
      </c>
      <c r="I1198">
        <f>Table2[[#This Row],[Sales_Achieved]]*Table2[[#This Row],[Audit_Score]]</f>
        <v>12348</v>
      </c>
      <c r="J1198">
        <v>2.8</v>
      </c>
    </row>
    <row r="1199" spans="1:11" x14ac:dyDescent="0.3">
      <c r="A1199" t="s">
        <v>6045</v>
      </c>
      <c r="B1199" t="s">
        <v>647</v>
      </c>
      <c r="C1199" t="s">
        <v>4971</v>
      </c>
      <c r="D1199" t="s">
        <v>36</v>
      </c>
      <c r="E1199" s="3">
        <v>45917</v>
      </c>
      <c r="F1199">
        <v>8</v>
      </c>
      <c r="G1199">
        <v>7</v>
      </c>
      <c r="H1199">
        <v>2669</v>
      </c>
      <c r="I1199">
        <f>Table2[[#This Row],[Sales_Achieved]]*Table2[[#This Row],[Audit_Score]]</f>
        <v>8540.8000000000011</v>
      </c>
      <c r="J1199">
        <v>3.2</v>
      </c>
    </row>
    <row r="1200" spans="1:11" x14ac:dyDescent="0.3">
      <c r="A1200" t="s">
        <v>6046</v>
      </c>
      <c r="B1200" t="s">
        <v>3574</v>
      </c>
      <c r="C1200" t="s">
        <v>5255</v>
      </c>
      <c r="D1200" t="s">
        <v>45</v>
      </c>
      <c r="E1200" s="3">
        <v>45674</v>
      </c>
      <c r="F1200">
        <v>4</v>
      </c>
      <c r="G1200">
        <v>3.3</v>
      </c>
      <c r="H1200">
        <v>813</v>
      </c>
      <c r="I1200">
        <f>Table2[[#This Row],[Sales_Achieved]]*Table2[[#This Row],[Audit_Score]]</f>
        <v>2439</v>
      </c>
      <c r="J1200">
        <v>3</v>
      </c>
    </row>
    <row r="1201" spans="1:10" x14ac:dyDescent="0.3">
      <c r="A1201" t="s">
        <v>6047</v>
      </c>
      <c r="B1201" t="s">
        <v>608</v>
      </c>
      <c r="C1201" t="s">
        <v>4961</v>
      </c>
      <c r="D1201" t="s">
        <v>19</v>
      </c>
      <c r="E1201" s="3">
        <v>45664</v>
      </c>
      <c r="F1201">
        <v>6</v>
      </c>
      <c r="G1201">
        <v>7.8</v>
      </c>
      <c r="H1201">
        <v>8570</v>
      </c>
      <c r="I1201">
        <f>Table2[[#This Row],[Sales_Achieved]]*Table2[[#This Row],[Audit_Score]]</f>
        <v>22282</v>
      </c>
      <c r="J1201">
        <v>2.6</v>
      </c>
    </row>
  </sheetData>
  <conditionalFormatting sqref="G2:G1201">
    <cfRule type="cellIs" dxfId="22" priority="1" operator="greaterThan">
      <formula>10</formula>
    </cfRule>
    <cfRule type="cellIs" dxfId="21" priority="2" operator="lessThan">
      <formula>5</formula>
    </cfRule>
  </conditionalFormatting>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1"/>
  <sheetViews>
    <sheetView workbookViewId="0">
      <selection activeCell="H5" sqref="H5"/>
    </sheetView>
  </sheetViews>
  <sheetFormatPr defaultRowHeight="14.4" x14ac:dyDescent="0.3"/>
  <cols>
    <col min="1" max="1" width="12.6640625" bestFit="1" customWidth="1"/>
    <col min="2" max="2" width="15.88671875" bestFit="1" customWidth="1"/>
    <col min="3" max="3" width="13.109375" bestFit="1" customWidth="1"/>
    <col min="4" max="4" width="11.21875" bestFit="1" customWidth="1"/>
    <col min="5" max="5" width="15" bestFit="1" customWidth="1"/>
    <col min="6" max="6" width="22.33203125" bestFit="1" customWidth="1"/>
    <col min="7" max="7" width="25.44140625" bestFit="1" customWidth="1"/>
    <col min="8" max="8" width="25.44140625" customWidth="1"/>
    <col min="9" max="9" width="10.6640625" bestFit="1" customWidth="1"/>
    <col min="10" max="10" width="46" bestFit="1" customWidth="1"/>
  </cols>
  <sheetData>
    <row r="1" spans="1:10" x14ac:dyDescent="0.3">
      <c r="A1" s="1" t="s">
        <v>2</v>
      </c>
      <c r="B1" s="1" t="s">
        <v>6048</v>
      </c>
      <c r="C1" s="1" t="s">
        <v>4</v>
      </c>
      <c r="D1" s="1" t="s">
        <v>3</v>
      </c>
      <c r="E1" s="1" t="s">
        <v>6049</v>
      </c>
      <c r="F1" s="1" t="s">
        <v>6050</v>
      </c>
      <c r="G1" s="1" t="s">
        <v>6051</v>
      </c>
      <c r="H1" s="4" t="s">
        <v>9536</v>
      </c>
      <c r="I1" s="1" t="s">
        <v>6052</v>
      </c>
      <c r="J1" s="1" t="s">
        <v>14</v>
      </c>
    </row>
    <row r="2" spans="1:10" x14ac:dyDescent="0.3">
      <c r="A2" t="s">
        <v>1074</v>
      </c>
      <c r="B2" t="s">
        <v>6053</v>
      </c>
      <c r="C2" t="s">
        <v>72</v>
      </c>
      <c r="D2" t="s">
        <v>36</v>
      </c>
      <c r="E2" t="s">
        <v>6054</v>
      </c>
      <c r="F2" t="s">
        <v>6055</v>
      </c>
      <c r="G2">
        <v>29463.99</v>
      </c>
      <c r="I2" t="s">
        <v>6056</v>
      </c>
      <c r="J2" t="s">
        <v>6057</v>
      </c>
    </row>
    <row r="3" spans="1:10" x14ac:dyDescent="0.3">
      <c r="A3" t="s">
        <v>577</v>
      </c>
      <c r="B3" t="s">
        <v>6058</v>
      </c>
      <c r="C3" t="s">
        <v>28</v>
      </c>
      <c r="D3" t="s">
        <v>19</v>
      </c>
      <c r="E3" t="s">
        <v>6059</v>
      </c>
      <c r="F3" t="s">
        <v>6055</v>
      </c>
      <c r="G3">
        <v>24131.4</v>
      </c>
      <c r="I3" t="s">
        <v>6056</v>
      </c>
      <c r="J3" t="s">
        <v>6060</v>
      </c>
    </row>
    <row r="4" spans="1:10" x14ac:dyDescent="0.3">
      <c r="A4" t="s">
        <v>3008</v>
      </c>
      <c r="B4" t="s">
        <v>6061</v>
      </c>
      <c r="C4" t="s">
        <v>116</v>
      </c>
      <c r="D4" t="s">
        <v>45</v>
      </c>
      <c r="E4" t="s">
        <v>6062</v>
      </c>
      <c r="F4" t="s">
        <v>6063</v>
      </c>
      <c r="G4">
        <v>92741.27</v>
      </c>
      <c r="I4" t="s">
        <v>6056</v>
      </c>
      <c r="J4" t="s">
        <v>6064</v>
      </c>
    </row>
    <row r="5" spans="1:10" x14ac:dyDescent="0.3">
      <c r="A5" t="s">
        <v>2173</v>
      </c>
      <c r="B5" t="s">
        <v>6065</v>
      </c>
      <c r="C5" t="s">
        <v>160</v>
      </c>
      <c r="D5" t="s">
        <v>45</v>
      </c>
      <c r="E5" t="s">
        <v>6066</v>
      </c>
      <c r="F5" t="s">
        <v>6063</v>
      </c>
      <c r="G5">
        <v>73041.89</v>
      </c>
      <c r="I5" t="s">
        <v>6056</v>
      </c>
      <c r="J5" t="s">
        <v>6067</v>
      </c>
    </row>
    <row r="6" spans="1:10" x14ac:dyDescent="0.3">
      <c r="A6" t="s">
        <v>826</v>
      </c>
      <c r="B6" t="s">
        <v>6068</v>
      </c>
      <c r="C6" t="s">
        <v>65</v>
      </c>
      <c r="D6" t="s">
        <v>45</v>
      </c>
      <c r="E6" t="s">
        <v>6069</v>
      </c>
      <c r="F6" t="s">
        <v>6063</v>
      </c>
      <c r="G6">
        <v>187168.97</v>
      </c>
      <c r="I6" t="s">
        <v>6070</v>
      </c>
      <c r="J6" t="s">
        <v>6071</v>
      </c>
    </row>
    <row r="7" spans="1:10" x14ac:dyDescent="0.3">
      <c r="A7" t="s">
        <v>618</v>
      </c>
      <c r="B7" t="s">
        <v>6072</v>
      </c>
      <c r="C7" t="s">
        <v>110</v>
      </c>
      <c r="D7" t="s">
        <v>78</v>
      </c>
      <c r="E7" t="s">
        <v>6062</v>
      </c>
      <c r="F7" t="s">
        <v>6073</v>
      </c>
      <c r="G7">
        <v>56840</v>
      </c>
      <c r="I7" t="s">
        <v>6056</v>
      </c>
      <c r="J7" t="s">
        <v>6074</v>
      </c>
    </row>
    <row r="8" spans="1:10" x14ac:dyDescent="0.3">
      <c r="A8" t="s">
        <v>1129</v>
      </c>
      <c r="B8" t="s">
        <v>6075</v>
      </c>
      <c r="C8" t="s">
        <v>92</v>
      </c>
      <c r="D8" t="s">
        <v>19</v>
      </c>
      <c r="E8" t="s">
        <v>6054</v>
      </c>
      <c r="F8" t="s">
        <v>6076</v>
      </c>
      <c r="G8">
        <v>79089.41</v>
      </c>
      <c r="I8" t="s">
        <v>6056</v>
      </c>
      <c r="J8" t="s">
        <v>6077</v>
      </c>
    </row>
    <row r="9" spans="1:10" x14ac:dyDescent="0.3">
      <c r="A9" t="s">
        <v>2311</v>
      </c>
      <c r="B9" t="s">
        <v>6078</v>
      </c>
      <c r="C9" t="s">
        <v>132</v>
      </c>
      <c r="D9" t="s">
        <v>78</v>
      </c>
      <c r="E9" t="s">
        <v>6069</v>
      </c>
      <c r="F9" t="s">
        <v>6055</v>
      </c>
      <c r="G9">
        <v>140216.84</v>
      </c>
      <c r="I9" t="s">
        <v>6056</v>
      </c>
      <c r="J9" t="s">
        <v>6079</v>
      </c>
    </row>
    <row r="10" spans="1:10" x14ac:dyDescent="0.3">
      <c r="A10" t="s">
        <v>382</v>
      </c>
      <c r="B10" t="s">
        <v>6080</v>
      </c>
      <c r="C10" t="s">
        <v>79</v>
      </c>
      <c r="D10" t="s">
        <v>78</v>
      </c>
      <c r="E10" t="s">
        <v>6066</v>
      </c>
      <c r="F10" t="s">
        <v>6076</v>
      </c>
      <c r="G10">
        <v>172728.44</v>
      </c>
      <c r="I10" t="s">
        <v>6056</v>
      </c>
      <c r="J10" t="s">
        <v>6081</v>
      </c>
    </row>
    <row r="11" spans="1:10" x14ac:dyDescent="0.3">
      <c r="A11" t="s">
        <v>2080</v>
      </c>
      <c r="B11" t="s">
        <v>6082</v>
      </c>
      <c r="C11" t="s">
        <v>103</v>
      </c>
      <c r="D11" t="s">
        <v>78</v>
      </c>
      <c r="E11" t="s">
        <v>6054</v>
      </c>
      <c r="F11" t="s">
        <v>6073</v>
      </c>
      <c r="G11">
        <v>193629.97</v>
      </c>
      <c r="I11" t="s">
        <v>6056</v>
      </c>
      <c r="J11" t="s">
        <v>6083</v>
      </c>
    </row>
    <row r="12" spans="1:10" x14ac:dyDescent="0.3">
      <c r="A12" t="s">
        <v>3423</v>
      </c>
      <c r="B12" t="s">
        <v>6084</v>
      </c>
      <c r="C12" t="s">
        <v>28</v>
      </c>
      <c r="D12" t="s">
        <v>19</v>
      </c>
      <c r="E12" t="s">
        <v>6069</v>
      </c>
      <c r="F12" t="s">
        <v>6055</v>
      </c>
      <c r="G12">
        <v>175222.23</v>
      </c>
      <c r="I12" t="s">
        <v>6056</v>
      </c>
      <c r="J12" t="s">
        <v>6085</v>
      </c>
    </row>
    <row r="13" spans="1:10" x14ac:dyDescent="0.3">
      <c r="A13" t="s">
        <v>386</v>
      </c>
      <c r="B13" t="s">
        <v>6086</v>
      </c>
      <c r="C13" t="s">
        <v>198</v>
      </c>
      <c r="D13" t="s">
        <v>19</v>
      </c>
      <c r="E13" t="s">
        <v>6066</v>
      </c>
      <c r="F13" t="s">
        <v>6055</v>
      </c>
      <c r="G13">
        <v>60161.83</v>
      </c>
      <c r="I13" t="s">
        <v>6056</v>
      </c>
      <c r="J13" t="s">
        <v>6087</v>
      </c>
    </row>
    <row r="14" spans="1:10" x14ac:dyDescent="0.3">
      <c r="A14" t="s">
        <v>6088</v>
      </c>
      <c r="B14" t="s">
        <v>6089</v>
      </c>
      <c r="C14" t="s">
        <v>132</v>
      </c>
      <c r="D14" t="s">
        <v>78</v>
      </c>
      <c r="E14" t="s">
        <v>6054</v>
      </c>
      <c r="F14" t="s">
        <v>6055</v>
      </c>
      <c r="G14">
        <v>169397.98</v>
      </c>
      <c r="I14" t="s">
        <v>6070</v>
      </c>
      <c r="J14" t="s">
        <v>6090</v>
      </c>
    </row>
    <row r="15" spans="1:10" x14ac:dyDescent="0.3">
      <c r="A15" t="s">
        <v>2544</v>
      </c>
      <c r="B15" t="s">
        <v>6091</v>
      </c>
      <c r="C15" t="s">
        <v>85</v>
      </c>
      <c r="D15" t="s">
        <v>36</v>
      </c>
      <c r="E15" t="s">
        <v>6054</v>
      </c>
      <c r="F15" t="s">
        <v>6076</v>
      </c>
      <c r="G15">
        <v>159501.70000000001</v>
      </c>
      <c r="I15" t="s">
        <v>6056</v>
      </c>
      <c r="J15" t="s">
        <v>6092</v>
      </c>
    </row>
    <row r="16" spans="1:10" x14ac:dyDescent="0.3">
      <c r="A16" t="s">
        <v>1361</v>
      </c>
      <c r="B16" t="s">
        <v>6093</v>
      </c>
      <c r="C16" t="s">
        <v>244</v>
      </c>
      <c r="D16" t="s">
        <v>58</v>
      </c>
      <c r="E16" t="s">
        <v>6054</v>
      </c>
      <c r="F16" t="s">
        <v>6055</v>
      </c>
      <c r="G16">
        <v>135393.74</v>
      </c>
      <c r="I16" t="s">
        <v>6056</v>
      </c>
      <c r="J16" t="s">
        <v>6094</v>
      </c>
    </row>
    <row r="17" spans="1:10" x14ac:dyDescent="0.3">
      <c r="A17" t="s">
        <v>818</v>
      </c>
      <c r="B17" t="s">
        <v>6095</v>
      </c>
      <c r="C17" t="s">
        <v>28</v>
      </c>
      <c r="D17" t="s">
        <v>19</v>
      </c>
      <c r="E17" t="s">
        <v>6066</v>
      </c>
      <c r="F17" t="s">
        <v>6076</v>
      </c>
      <c r="G17">
        <v>139744.01</v>
      </c>
      <c r="I17" t="s">
        <v>6056</v>
      </c>
      <c r="J17" t="s">
        <v>6096</v>
      </c>
    </row>
    <row r="18" spans="1:10" x14ac:dyDescent="0.3">
      <c r="A18" t="s">
        <v>550</v>
      </c>
      <c r="B18" t="s">
        <v>6097</v>
      </c>
      <c r="C18" t="s">
        <v>198</v>
      </c>
      <c r="D18" t="s">
        <v>36</v>
      </c>
      <c r="E18" t="s">
        <v>6066</v>
      </c>
      <c r="F18" t="s">
        <v>6055</v>
      </c>
      <c r="G18">
        <v>92039.86</v>
      </c>
      <c r="I18" t="s">
        <v>6056</v>
      </c>
      <c r="J18" t="s">
        <v>6098</v>
      </c>
    </row>
    <row r="19" spans="1:10" x14ac:dyDescent="0.3">
      <c r="A19" t="s">
        <v>638</v>
      </c>
      <c r="B19" t="s">
        <v>6099</v>
      </c>
      <c r="C19" t="s">
        <v>116</v>
      </c>
      <c r="D19" t="s">
        <v>45</v>
      </c>
      <c r="E19" t="s">
        <v>6054</v>
      </c>
      <c r="F19" t="s">
        <v>6073</v>
      </c>
      <c r="G19">
        <v>184533.05</v>
      </c>
      <c r="I19" t="s">
        <v>6056</v>
      </c>
      <c r="J19" t="s">
        <v>6100</v>
      </c>
    </row>
    <row r="20" spans="1:10" x14ac:dyDescent="0.3">
      <c r="A20" t="s">
        <v>264</v>
      </c>
      <c r="B20" t="s">
        <v>6101</v>
      </c>
      <c r="C20" t="s">
        <v>85</v>
      </c>
      <c r="D20" t="s">
        <v>36</v>
      </c>
      <c r="E20" t="s">
        <v>6066</v>
      </c>
      <c r="F20" t="s">
        <v>6076</v>
      </c>
      <c r="G20">
        <v>23322.959999999999</v>
      </c>
      <c r="I20" t="s">
        <v>6056</v>
      </c>
      <c r="J20" t="s">
        <v>6102</v>
      </c>
    </row>
    <row r="21" spans="1:10" x14ac:dyDescent="0.3">
      <c r="A21" t="s">
        <v>1856</v>
      </c>
      <c r="B21" t="s">
        <v>6103</v>
      </c>
      <c r="C21" t="s">
        <v>198</v>
      </c>
      <c r="D21" t="s">
        <v>19</v>
      </c>
      <c r="E21" t="s">
        <v>6066</v>
      </c>
      <c r="F21" t="s">
        <v>6063</v>
      </c>
      <c r="G21">
        <v>22797.62</v>
      </c>
      <c r="I21" t="s">
        <v>6056</v>
      </c>
      <c r="J21" t="s">
        <v>6104</v>
      </c>
    </row>
    <row r="22" spans="1:10" x14ac:dyDescent="0.3">
      <c r="A22" t="s">
        <v>403</v>
      </c>
      <c r="B22" t="s">
        <v>6105</v>
      </c>
      <c r="C22" t="s">
        <v>28</v>
      </c>
      <c r="D22" t="s">
        <v>19</v>
      </c>
      <c r="E22" t="s">
        <v>6054</v>
      </c>
      <c r="F22" t="s">
        <v>6055</v>
      </c>
      <c r="G22">
        <v>155775.6</v>
      </c>
      <c r="I22" t="s">
        <v>6056</v>
      </c>
      <c r="J22" t="s">
        <v>6106</v>
      </c>
    </row>
    <row r="23" spans="1:10" x14ac:dyDescent="0.3">
      <c r="A23" t="s">
        <v>912</v>
      </c>
      <c r="B23" t="s">
        <v>6107</v>
      </c>
      <c r="C23" t="s">
        <v>65</v>
      </c>
      <c r="D23" t="s">
        <v>45</v>
      </c>
      <c r="E23" t="s">
        <v>6054</v>
      </c>
      <c r="F23" t="s">
        <v>6076</v>
      </c>
      <c r="G23">
        <v>77432.77</v>
      </c>
      <c r="I23" t="s">
        <v>6056</v>
      </c>
      <c r="J23" t="s">
        <v>6108</v>
      </c>
    </row>
    <row r="24" spans="1:10" x14ac:dyDescent="0.3">
      <c r="A24" t="s">
        <v>1722</v>
      </c>
      <c r="B24" t="s">
        <v>6109</v>
      </c>
      <c r="C24" t="s">
        <v>85</v>
      </c>
      <c r="D24" t="s">
        <v>36</v>
      </c>
      <c r="E24" t="s">
        <v>6059</v>
      </c>
      <c r="F24" t="s">
        <v>6076</v>
      </c>
      <c r="G24" s="5">
        <v>-37481.449999999997</v>
      </c>
      <c r="H24" s="5" t="s">
        <v>9535</v>
      </c>
      <c r="I24" t="s">
        <v>6070</v>
      </c>
      <c r="J24" t="s">
        <v>6110</v>
      </c>
    </row>
    <row r="25" spans="1:10" x14ac:dyDescent="0.3">
      <c r="A25" t="s">
        <v>1286</v>
      </c>
      <c r="B25" t="s">
        <v>6111</v>
      </c>
      <c r="C25" t="s">
        <v>72</v>
      </c>
      <c r="D25" t="s">
        <v>36</v>
      </c>
      <c r="E25" t="s">
        <v>6066</v>
      </c>
      <c r="F25" t="s">
        <v>6063</v>
      </c>
      <c r="G25">
        <v>65955.399999999994</v>
      </c>
      <c r="I25" t="s">
        <v>6056</v>
      </c>
      <c r="J25" t="s">
        <v>6112</v>
      </c>
    </row>
    <row r="26" spans="1:10" x14ac:dyDescent="0.3">
      <c r="A26" t="s">
        <v>1070</v>
      </c>
      <c r="B26" t="s">
        <v>6113</v>
      </c>
      <c r="C26" t="s">
        <v>20</v>
      </c>
      <c r="D26" t="s">
        <v>19</v>
      </c>
      <c r="E26" t="s">
        <v>6069</v>
      </c>
      <c r="F26" t="s">
        <v>6073</v>
      </c>
      <c r="G26">
        <v>173301.62</v>
      </c>
      <c r="I26" t="s">
        <v>6056</v>
      </c>
      <c r="J26" t="s">
        <v>6114</v>
      </c>
    </row>
    <row r="27" spans="1:10" x14ac:dyDescent="0.3">
      <c r="A27" t="s">
        <v>2425</v>
      </c>
      <c r="B27" t="s">
        <v>6115</v>
      </c>
      <c r="C27" t="s">
        <v>110</v>
      </c>
      <c r="D27" t="s">
        <v>78</v>
      </c>
      <c r="E27" t="s">
        <v>6062</v>
      </c>
      <c r="F27" t="s">
        <v>6063</v>
      </c>
      <c r="G27">
        <v>39057.89</v>
      </c>
      <c r="I27" t="s">
        <v>6056</v>
      </c>
      <c r="J27" t="s">
        <v>6116</v>
      </c>
    </row>
    <row r="28" spans="1:10" x14ac:dyDescent="0.3">
      <c r="A28" t="s">
        <v>290</v>
      </c>
      <c r="B28" t="s">
        <v>6117</v>
      </c>
      <c r="C28" t="s">
        <v>198</v>
      </c>
      <c r="D28" t="s">
        <v>36</v>
      </c>
      <c r="E28" t="s">
        <v>6062</v>
      </c>
      <c r="F28" t="s">
        <v>6076</v>
      </c>
      <c r="G28">
        <v>67926.509999999995</v>
      </c>
      <c r="I28" t="s">
        <v>6056</v>
      </c>
      <c r="J28" t="s">
        <v>6118</v>
      </c>
    </row>
    <row r="29" spans="1:10" x14ac:dyDescent="0.3">
      <c r="A29" t="s">
        <v>1250</v>
      </c>
      <c r="B29" t="s">
        <v>6119</v>
      </c>
      <c r="C29" t="s">
        <v>103</v>
      </c>
      <c r="D29" t="s">
        <v>78</v>
      </c>
      <c r="E29" t="s">
        <v>6059</v>
      </c>
      <c r="F29" t="s">
        <v>6063</v>
      </c>
      <c r="G29">
        <v>32914.99</v>
      </c>
      <c r="I29" t="s">
        <v>6056</v>
      </c>
      <c r="J29" t="s">
        <v>6120</v>
      </c>
    </row>
    <row r="30" spans="1:10" x14ac:dyDescent="0.3">
      <c r="A30" t="s">
        <v>2085</v>
      </c>
      <c r="B30" t="s">
        <v>6121</v>
      </c>
      <c r="C30" t="s">
        <v>85</v>
      </c>
      <c r="D30" t="s">
        <v>36</v>
      </c>
      <c r="E30" t="s">
        <v>6054</v>
      </c>
      <c r="F30" t="s">
        <v>6063</v>
      </c>
      <c r="G30">
        <v>32200.06</v>
      </c>
      <c r="I30" t="s">
        <v>6056</v>
      </c>
      <c r="J30" t="s">
        <v>6122</v>
      </c>
    </row>
    <row r="31" spans="1:10" x14ac:dyDescent="0.3">
      <c r="A31" t="s">
        <v>1062</v>
      </c>
      <c r="B31" t="s">
        <v>6123</v>
      </c>
      <c r="C31" t="s">
        <v>198</v>
      </c>
      <c r="D31" t="s">
        <v>36</v>
      </c>
      <c r="E31" t="s">
        <v>6069</v>
      </c>
      <c r="F31" t="s">
        <v>6055</v>
      </c>
      <c r="G31">
        <v>83609.789999999994</v>
      </c>
      <c r="I31" t="s">
        <v>6056</v>
      </c>
      <c r="J31" t="s">
        <v>6124</v>
      </c>
    </row>
    <row r="32" spans="1:10" x14ac:dyDescent="0.3">
      <c r="A32" t="s">
        <v>115</v>
      </c>
      <c r="B32" t="s">
        <v>6125</v>
      </c>
      <c r="C32" t="s">
        <v>116</v>
      </c>
      <c r="D32" t="s">
        <v>45</v>
      </c>
      <c r="E32" t="s">
        <v>6062</v>
      </c>
      <c r="F32" t="s">
        <v>6076</v>
      </c>
      <c r="G32">
        <v>152102.57</v>
      </c>
      <c r="I32" t="s">
        <v>6056</v>
      </c>
      <c r="J32" t="s">
        <v>6126</v>
      </c>
    </row>
    <row r="33" spans="1:10" x14ac:dyDescent="0.3">
      <c r="A33" t="s">
        <v>1177</v>
      </c>
      <c r="B33" t="s">
        <v>6127</v>
      </c>
      <c r="C33" t="s">
        <v>198</v>
      </c>
      <c r="D33" t="s">
        <v>19</v>
      </c>
      <c r="E33" t="s">
        <v>6054</v>
      </c>
      <c r="F33" t="s">
        <v>6076</v>
      </c>
      <c r="G33">
        <v>89833.99</v>
      </c>
      <c r="I33" t="s">
        <v>6056</v>
      </c>
      <c r="J33" t="s">
        <v>6128</v>
      </c>
    </row>
    <row r="34" spans="1:10" x14ac:dyDescent="0.3">
      <c r="A34" t="s">
        <v>44</v>
      </c>
      <c r="B34" t="s">
        <v>6129</v>
      </c>
      <c r="C34" t="s">
        <v>46</v>
      </c>
      <c r="D34" t="s">
        <v>45</v>
      </c>
      <c r="E34" t="s">
        <v>6066</v>
      </c>
      <c r="F34" t="s">
        <v>6073</v>
      </c>
      <c r="G34">
        <v>43624.73</v>
      </c>
      <c r="I34" t="s">
        <v>6056</v>
      </c>
      <c r="J34" t="s">
        <v>6130</v>
      </c>
    </row>
    <row r="35" spans="1:10" x14ac:dyDescent="0.3">
      <c r="A35" t="s">
        <v>1319</v>
      </c>
      <c r="B35" t="s">
        <v>6131</v>
      </c>
      <c r="C35" t="s">
        <v>72</v>
      </c>
      <c r="D35" t="s">
        <v>36</v>
      </c>
      <c r="E35" t="s">
        <v>6054</v>
      </c>
      <c r="F35" t="s">
        <v>6055</v>
      </c>
      <c r="G35">
        <v>91428.02</v>
      </c>
      <c r="I35" t="s">
        <v>6056</v>
      </c>
      <c r="J35" t="s">
        <v>6132</v>
      </c>
    </row>
    <row r="36" spans="1:10" x14ac:dyDescent="0.3">
      <c r="A36" t="s">
        <v>1010</v>
      </c>
      <c r="B36" t="s">
        <v>6133</v>
      </c>
      <c r="C36" t="s">
        <v>28</v>
      </c>
      <c r="D36" t="s">
        <v>19</v>
      </c>
      <c r="E36" t="s">
        <v>6066</v>
      </c>
      <c r="F36" t="s">
        <v>6063</v>
      </c>
      <c r="G36">
        <v>43845.27</v>
      </c>
      <c r="I36" t="s">
        <v>6056</v>
      </c>
      <c r="J36" t="s">
        <v>6134</v>
      </c>
    </row>
    <row r="37" spans="1:10" x14ac:dyDescent="0.3">
      <c r="A37" t="s">
        <v>254</v>
      </c>
      <c r="B37" t="s">
        <v>6135</v>
      </c>
      <c r="C37" t="s">
        <v>72</v>
      </c>
      <c r="D37" t="s">
        <v>36</v>
      </c>
      <c r="E37" t="s">
        <v>6069</v>
      </c>
      <c r="F37" t="s">
        <v>6055</v>
      </c>
      <c r="G37">
        <v>95785.41</v>
      </c>
      <c r="I37" t="s">
        <v>6056</v>
      </c>
      <c r="J37" t="s">
        <v>6136</v>
      </c>
    </row>
    <row r="38" spans="1:10" x14ac:dyDescent="0.3">
      <c r="A38" t="s">
        <v>1116</v>
      </c>
      <c r="B38" t="s">
        <v>6137</v>
      </c>
      <c r="C38" t="s">
        <v>28</v>
      </c>
      <c r="D38" t="s">
        <v>19</v>
      </c>
      <c r="E38" t="s">
        <v>6062</v>
      </c>
      <c r="F38" t="s">
        <v>6076</v>
      </c>
      <c r="G38">
        <v>73160.63</v>
      </c>
      <c r="I38" t="s">
        <v>6138</v>
      </c>
      <c r="J38" t="s">
        <v>6139</v>
      </c>
    </row>
    <row r="39" spans="1:10" x14ac:dyDescent="0.3">
      <c r="A39" t="s">
        <v>325</v>
      </c>
      <c r="B39" t="s">
        <v>6140</v>
      </c>
      <c r="C39" t="s">
        <v>72</v>
      </c>
      <c r="D39" t="s">
        <v>36</v>
      </c>
      <c r="E39" t="s">
        <v>6066</v>
      </c>
      <c r="F39" t="s">
        <v>6063</v>
      </c>
      <c r="G39">
        <v>16508.78</v>
      </c>
      <c r="I39" t="s">
        <v>6056</v>
      </c>
      <c r="J39" t="s">
        <v>6141</v>
      </c>
    </row>
    <row r="40" spans="1:10" x14ac:dyDescent="0.3">
      <c r="A40" t="s">
        <v>1246</v>
      </c>
      <c r="B40" t="s">
        <v>6142</v>
      </c>
      <c r="C40" t="s">
        <v>187</v>
      </c>
      <c r="D40" t="s">
        <v>19</v>
      </c>
      <c r="E40" t="s">
        <v>6066</v>
      </c>
      <c r="F40" t="s">
        <v>6063</v>
      </c>
      <c r="G40">
        <v>183375.77</v>
      </c>
      <c r="I40" t="s">
        <v>6056</v>
      </c>
      <c r="J40" t="s">
        <v>6143</v>
      </c>
    </row>
    <row r="41" spans="1:10" x14ac:dyDescent="0.3">
      <c r="A41" t="s">
        <v>1283</v>
      </c>
      <c r="B41" t="s">
        <v>6144</v>
      </c>
      <c r="C41" t="s">
        <v>198</v>
      </c>
      <c r="D41" t="s">
        <v>36</v>
      </c>
      <c r="E41" t="s">
        <v>6069</v>
      </c>
      <c r="F41" t="s">
        <v>6076</v>
      </c>
      <c r="G41">
        <v>100836.28</v>
      </c>
      <c r="I41" t="s">
        <v>6056</v>
      </c>
      <c r="J41" t="s">
        <v>6145</v>
      </c>
    </row>
    <row r="42" spans="1:10" x14ac:dyDescent="0.3">
      <c r="A42" t="s">
        <v>3104</v>
      </c>
      <c r="B42" t="s">
        <v>6146</v>
      </c>
      <c r="C42" t="s">
        <v>28</v>
      </c>
      <c r="D42" t="s">
        <v>19</v>
      </c>
      <c r="E42" t="s">
        <v>6059</v>
      </c>
      <c r="F42" t="s">
        <v>6063</v>
      </c>
      <c r="G42">
        <v>159623.57</v>
      </c>
      <c r="I42" t="s">
        <v>6070</v>
      </c>
      <c r="J42" t="s">
        <v>6147</v>
      </c>
    </row>
    <row r="43" spans="1:10" x14ac:dyDescent="0.3">
      <c r="A43" t="s">
        <v>450</v>
      </c>
      <c r="B43" t="s">
        <v>6148</v>
      </c>
      <c r="C43" t="s">
        <v>198</v>
      </c>
      <c r="D43" t="s">
        <v>36</v>
      </c>
      <c r="E43" t="s">
        <v>6066</v>
      </c>
      <c r="F43" t="s">
        <v>6055</v>
      </c>
      <c r="G43">
        <v>11301.65</v>
      </c>
      <c r="I43" t="s">
        <v>6056</v>
      </c>
      <c r="J43" t="s">
        <v>6149</v>
      </c>
    </row>
    <row r="44" spans="1:10" x14ac:dyDescent="0.3">
      <c r="A44" t="s">
        <v>285</v>
      </c>
      <c r="B44" t="s">
        <v>6150</v>
      </c>
      <c r="C44" t="s">
        <v>20</v>
      </c>
      <c r="D44" t="s">
        <v>19</v>
      </c>
      <c r="E44" t="s">
        <v>6059</v>
      </c>
      <c r="F44" t="s">
        <v>6073</v>
      </c>
      <c r="G44">
        <v>92750.84</v>
      </c>
      <c r="I44" t="s">
        <v>6056</v>
      </c>
      <c r="J44" t="s">
        <v>6151</v>
      </c>
    </row>
    <row r="45" spans="1:10" x14ac:dyDescent="0.3">
      <c r="A45" t="s">
        <v>3166</v>
      </c>
      <c r="B45" t="s">
        <v>6152</v>
      </c>
      <c r="C45" t="s">
        <v>296</v>
      </c>
      <c r="D45" t="s">
        <v>45</v>
      </c>
      <c r="E45" t="s">
        <v>6059</v>
      </c>
      <c r="F45" t="s">
        <v>6076</v>
      </c>
      <c r="G45">
        <v>104587.74</v>
      </c>
      <c r="I45" t="s">
        <v>6056</v>
      </c>
      <c r="J45" t="s">
        <v>6153</v>
      </c>
    </row>
    <row r="46" spans="1:10" x14ac:dyDescent="0.3">
      <c r="A46" t="s">
        <v>408</v>
      </c>
      <c r="B46" t="s">
        <v>6154</v>
      </c>
      <c r="C46" t="s">
        <v>28</v>
      </c>
      <c r="D46" t="s">
        <v>19</v>
      </c>
      <c r="E46" t="s">
        <v>6054</v>
      </c>
      <c r="F46" t="s">
        <v>6076</v>
      </c>
      <c r="G46">
        <v>65000.42</v>
      </c>
      <c r="I46" t="s">
        <v>6056</v>
      </c>
      <c r="J46" t="s">
        <v>6155</v>
      </c>
    </row>
    <row r="47" spans="1:10" x14ac:dyDescent="0.3">
      <c r="A47" t="s">
        <v>3276</v>
      </c>
      <c r="B47" t="s">
        <v>6156</v>
      </c>
      <c r="C47" t="s">
        <v>138</v>
      </c>
      <c r="D47" t="s">
        <v>58</v>
      </c>
      <c r="E47" t="s">
        <v>6054</v>
      </c>
      <c r="F47" t="s">
        <v>6073</v>
      </c>
      <c r="G47">
        <v>50018.86</v>
      </c>
      <c r="I47" t="s">
        <v>6070</v>
      </c>
      <c r="J47" t="s">
        <v>6157</v>
      </c>
    </row>
    <row r="48" spans="1:10" x14ac:dyDescent="0.3">
      <c r="A48" t="s">
        <v>390</v>
      </c>
      <c r="B48" t="s">
        <v>6158</v>
      </c>
      <c r="C48" t="s">
        <v>79</v>
      </c>
      <c r="D48" t="s">
        <v>78</v>
      </c>
      <c r="E48" t="s">
        <v>6059</v>
      </c>
      <c r="F48" t="s">
        <v>6055</v>
      </c>
      <c r="G48">
        <v>138099.45000000001</v>
      </c>
      <c r="I48" t="s">
        <v>6138</v>
      </c>
      <c r="J48" t="s">
        <v>6159</v>
      </c>
    </row>
    <row r="49" spans="1:10" x14ac:dyDescent="0.3">
      <c r="A49" t="s">
        <v>1884</v>
      </c>
      <c r="B49" t="s">
        <v>6160</v>
      </c>
      <c r="C49" t="s">
        <v>46</v>
      </c>
      <c r="D49" t="s">
        <v>45</v>
      </c>
      <c r="E49" t="s">
        <v>6059</v>
      </c>
      <c r="F49" t="s">
        <v>6055</v>
      </c>
      <c r="G49">
        <v>73569.58</v>
      </c>
      <c r="I49" t="s">
        <v>6056</v>
      </c>
      <c r="J49" t="s">
        <v>6161</v>
      </c>
    </row>
    <row r="50" spans="1:10" x14ac:dyDescent="0.3">
      <c r="A50" t="s">
        <v>670</v>
      </c>
      <c r="B50" t="s">
        <v>6162</v>
      </c>
      <c r="C50" t="s">
        <v>28</v>
      </c>
      <c r="D50" t="s">
        <v>19</v>
      </c>
      <c r="E50" t="s">
        <v>6066</v>
      </c>
      <c r="F50" t="s">
        <v>6055</v>
      </c>
      <c r="G50">
        <v>171102.4</v>
      </c>
      <c r="I50" t="s">
        <v>6056</v>
      </c>
      <c r="J50" t="s">
        <v>6163</v>
      </c>
    </row>
    <row r="51" spans="1:10" x14ac:dyDescent="0.3">
      <c r="A51" t="s">
        <v>1702</v>
      </c>
      <c r="B51" t="s">
        <v>6164</v>
      </c>
      <c r="C51" t="s">
        <v>154</v>
      </c>
      <c r="D51" t="s">
        <v>58</v>
      </c>
      <c r="E51" t="s">
        <v>6066</v>
      </c>
      <c r="F51" t="s">
        <v>6055</v>
      </c>
      <c r="G51">
        <v>60629.58</v>
      </c>
      <c r="I51" t="s">
        <v>6056</v>
      </c>
      <c r="J51" t="s">
        <v>6165</v>
      </c>
    </row>
    <row r="52" spans="1:10" x14ac:dyDescent="0.3">
      <c r="A52" t="s">
        <v>1386</v>
      </c>
      <c r="B52" t="s">
        <v>6166</v>
      </c>
      <c r="C52" t="s">
        <v>37</v>
      </c>
      <c r="D52" t="s">
        <v>36</v>
      </c>
      <c r="E52" t="s">
        <v>6054</v>
      </c>
      <c r="F52" t="s">
        <v>6076</v>
      </c>
      <c r="G52">
        <v>40139.1</v>
      </c>
      <c r="I52" t="s">
        <v>6070</v>
      </c>
      <c r="J52" t="s">
        <v>6167</v>
      </c>
    </row>
    <row r="53" spans="1:10" x14ac:dyDescent="0.3">
      <c r="A53" t="s">
        <v>1082</v>
      </c>
      <c r="B53" t="s">
        <v>6168</v>
      </c>
      <c r="C53" t="s">
        <v>46</v>
      </c>
      <c r="D53" t="s">
        <v>45</v>
      </c>
      <c r="E53" t="s">
        <v>6054</v>
      </c>
      <c r="F53" t="s">
        <v>6076</v>
      </c>
      <c r="G53">
        <v>134029.95000000001</v>
      </c>
      <c r="I53" t="s">
        <v>6056</v>
      </c>
      <c r="J53" t="s">
        <v>6169</v>
      </c>
    </row>
    <row r="54" spans="1:10" x14ac:dyDescent="0.3">
      <c r="A54" t="s">
        <v>1684</v>
      </c>
      <c r="B54" t="s">
        <v>6170</v>
      </c>
      <c r="C54" t="s">
        <v>37</v>
      </c>
      <c r="D54" t="s">
        <v>36</v>
      </c>
      <c r="E54" t="s">
        <v>6059</v>
      </c>
      <c r="F54" t="s">
        <v>6073</v>
      </c>
      <c r="G54">
        <v>91353.51</v>
      </c>
      <c r="I54" t="s">
        <v>6056</v>
      </c>
      <c r="J54" t="s">
        <v>6171</v>
      </c>
    </row>
    <row r="55" spans="1:10" x14ac:dyDescent="0.3">
      <c r="A55" t="s">
        <v>1078</v>
      </c>
      <c r="B55" t="s">
        <v>6172</v>
      </c>
      <c r="C55" t="s">
        <v>72</v>
      </c>
      <c r="D55" t="s">
        <v>36</v>
      </c>
      <c r="E55" t="s">
        <v>6059</v>
      </c>
      <c r="F55" t="s">
        <v>6076</v>
      </c>
      <c r="G55">
        <v>92474.51</v>
      </c>
      <c r="I55" t="s">
        <v>6070</v>
      </c>
      <c r="J55" t="s">
        <v>6173</v>
      </c>
    </row>
    <row r="56" spans="1:10" x14ac:dyDescent="0.3">
      <c r="A56" t="s">
        <v>159</v>
      </c>
      <c r="B56" t="s">
        <v>6174</v>
      </c>
      <c r="C56" t="s">
        <v>160</v>
      </c>
      <c r="D56" t="s">
        <v>45</v>
      </c>
      <c r="E56" t="s">
        <v>6062</v>
      </c>
      <c r="F56" t="s">
        <v>6063</v>
      </c>
      <c r="G56">
        <v>171500.87</v>
      </c>
      <c r="I56" t="s">
        <v>6056</v>
      </c>
      <c r="J56" t="s">
        <v>6175</v>
      </c>
    </row>
    <row r="57" spans="1:10" x14ac:dyDescent="0.3">
      <c r="A57" t="s">
        <v>929</v>
      </c>
      <c r="B57" t="s">
        <v>6176</v>
      </c>
      <c r="C57" t="s">
        <v>46</v>
      </c>
      <c r="D57" t="s">
        <v>45</v>
      </c>
      <c r="E57" t="s">
        <v>6059</v>
      </c>
      <c r="F57" t="s">
        <v>6076</v>
      </c>
      <c r="G57">
        <v>128274.85</v>
      </c>
      <c r="I57" t="s">
        <v>6056</v>
      </c>
      <c r="J57" t="s">
        <v>6177</v>
      </c>
    </row>
    <row r="58" spans="1:10" x14ac:dyDescent="0.3">
      <c r="A58" t="s">
        <v>1597</v>
      </c>
      <c r="B58" t="s">
        <v>6178</v>
      </c>
      <c r="C58" t="s">
        <v>20</v>
      </c>
      <c r="D58" t="s">
        <v>19</v>
      </c>
      <c r="E58" t="s">
        <v>6066</v>
      </c>
      <c r="F58" t="s">
        <v>6063</v>
      </c>
      <c r="G58">
        <v>41453.29</v>
      </c>
      <c r="I58" t="s">
        <v>6056</v>
      </c>
      <c r="J58" t="s">
        <v>6179</v>
      </c>
    </row>
    <row r="59" spans="1:10" x14ac:dyDescent="0.3">
      <c r="A59" t="s">
        <v>1819</v>
      </c>
      <c r="B59" t="s">
        <v>6180</v>
      </c>
      <c r="C59" t="s">
        <v>116</v>
      </c>
      <c r="D59" t="s">
        <v>45</v>
      </c>
      <c r="E59" t="s">
        <v>6059</v>
      </c>
      <c r="F59" t="s">
        <v>6076</v>
      </c>
      <c r="G59">
        <v>119764.58</v>
      </c>
      <c r="I59" t="s">
        <v>6056</v>
      </c>
      <c r="J59" t="s">
        <v>6181</v>
      </c>
    </row>
    <row r="60" spans="1:10" x14ac:dyDescent="0.3">
      <c r="A60" t="s">
        <v>398</v>
      </c>
      <c r="B60" t="s">
        <v>6182</v>
      </c>
      <c r="C60" t="s">
        <v>154</v>
      </c>
      <c r="D60" t="s">
        <v>58</v>
      </c>
      <c r="E60" t="s">
        <v>6066</v>
      </c>
      <c r="F60" t="s">
        <v>6055</v>
      </c>
      <c r="G60">
        <v>57292.4</v>
      </c>
      <c r="I60" t="s">
        <v>6056</v>
      </c>
      <c r="J60" t="s">
        <v>6183</v>
      </c>
    </row>
    <row r="61" spans="1:10" x14ac:dyDescent="0.3">
      <c r="A61" t="s">
        <v>2121</v>
      </c>
      <c r="B61" t="s">
        <v>6184</v>
      </c>
      <c r="C61" t="s">
        <v>198</v>
      </c>
      <c r="D61" t="s">
        <v>19</v>
      </c>
      <c r="E61" t="s">
        <v>6062</v>
      </c>
      <c r="F61" t="s">
        <v>6073</v>
      </c>
      <c r="G61">
        <v>131128.23000000001</v>
      </c>
      <c r="I61" t="s">
        <v>6056</v>
      </c>
      <c r="J61" t="s">
        <v>6185</v>
      </c>
    </row>
    <row r="62" spans="1:10" x14ac:dyDescent="0.3">
      <c r="A62" t="s">
        <v>1908</v>
      </c>
      <c r="B62" t="s">
        <v>6186</v>
      </c>
      <c r="C62" t="s">
        <v>37</v>
      </c>
      <c r="D62" t="s">
        <v>36</v>
      </c>
      <c r="E62" t="s">
        <v>6054</v>
      </c>
      <c r="F62" t="s">
        <v>6055</v>
      </c>
      <c r="G62">
        <v>62252.05</v>
      </c>
      <c r="I62" t="s">
        <v>6056</v>
      </c>
      <c r="J62" t="s">
        <v>6187</v>
      </c>
    </row>
    <row r="63" spans="1:10" x14ac:dyDescent="0.3">
      <c r="A63" t="s">
        <v>754</v>
      </c>
      <c r="B63" s="5" t="s">
        <v>9534</v>
      </c>
      <c r="C63" t="s">
        <v>244</v>
      </c>
      <c r="D63" t="s">
        <v>58</v>
      </c>
      <c r="E63" t="s">
        <v>6066</v>
      </c>
      <c r="F63" t="s">
        <v>6076</v>
      </c>
      <c r="G63">
        <v>124451.08</v>
      </c>
      <c r="I63" t="s">
        <v>6056</v>
      </c>
      <c r="J63" t="s">
        <v>6188</v>
      </c>
    </row>
    <row r="64" spans="1:10" x14ac:dyDescent="0.3">
      <c r="A64" t="s">
        <v>3687</v>
      </c>
      <c r="B64" t="s">
        <v>6189</v>
      </c>
      <c r="C64" t="s">
        <v>20</v>
      </c>
      <c r="D64" t="s">
        <v>19</v>
      </c>
      <c r="E64" t="s">
        <v>6054</v>
      </c>
      <c r="F64" t="s">
        <v>6063</v>
      </c>
      <c r="G64">
        <v>130139.11</v>
      </c>
      <c r="I64" t="s">
        <v>6056</v>
      </c>
      <c r="J64" t="s">
        <v>6190</v>
      </c>
    </row>
    <row r="65" spans="1:10" x14ac:dyDescent="0.3">
      <c r="A65" t="s">
        <v>170</v>
      </c>
      <c r="B65" t="s">
        <v>6191</v>
      </c>
      <c r="C65" t="s">
        <v>116</v>
      </c>
      <c r="D65" t="s">
        <v>45</v>
      </c>
      <c r="E65" t="s">
        <v>6066</v>
      </c>
      <c r="F65" t="s">
        <v>6073</v>
      </c>
      <c r="G65">
        <v>111890.42</v>
      </c>
      <c r="I65" t="s">
        <v>6056</v>
      </c>
      <c r="J65" t="s">
        <v>6192</v>
      </c>
    </row>
    <row r="66" spans="1:10" x14ac:dyDescent="0.3">
      <c r="A66" t="s">
        <v>52</v>
      </c>
      <c r="B66" t="s">
        <v>6193</v>
      </c>
      <c r="C66" t="s">
        <v>20</v>
      </c>
      <c r="D66" t="s">
        <v>19</v>
      </c>
      <c r="E66" t="s">
        <v>6066</v>
      </c>
      <c r="F66" t="s">
        <v>6063</v>
      </c>
      <c r="G66">
        <v>99126.5</v>
      </c>
      <c r="I66" t="s">
        <v>6056</v>
      </c>
      <c r="J66" t="s">
        <v>6194</v>
      </c>
    </row>
    <row r="67" spans="1:10" x14ac:dyDescent="0.3">
      <c r="A67" t="s">
        <v>730</v>
      </c>
      <c r="B67" t="s">
        <v>6195</v>
      </c>
      <c r="C67" t="s">
        <v>85</v>
      </c>
      <c r="D67" t="s">
        <v>36</v>
      </c>
      <c r="E67" t="s">
        <v>6054</v>
      </c>
      <c r="F67" t="s">
        <v>6063</v>
      </c>
      <c r="G67">
        <v>19492.310000000001</v>
      </c>
      <c r="I67" t="s">
        <v>6056</v>
      </c>
      <c r="J67" t="s">
        <v>6196</v>
      </c>
    </row>
    <row r="68" spans="1:10" x14ac:dyDescent="0.3">
      <c r="A68" t="s">
        <v>1773</v>
      </c>
      <c r="B68" t="s">
        <v>6197</v>
      </c>
      <c r="C68" t="s">
        <v>46</v>
      </c>
      <c r="D68" t="s">
        <v>45</v>
      </c>
      <c r="E68" t="s">
        <v>6069</v>
      </c>
      <c r="F68" t="s">
        <v>6076</v>
      </c>
      <c r="G68">
        <v>118474.22</v>
      </c>
      <c r="I68" t="s">
        <v>6070</v>
      </c>
      <c r="J68" t="s">
        <v>6198</v>
      </c>
    </row>
    <row r="69" spans="1:10" x14ac:dyDescent="0.3">
      <c r="A69" t="s">
        <v>18</v>
      </c>
      <c r="B69" t="s">
        <v>6199</v>
      </c>
      <c r="C69" t="s">
        <v>20</v>
      </c>
      <c r="D69" t="s">
        <v>19</v>
      </c>
      <c r="E69" t="s">
        <v>6059</v>
      </c>
      <c r="F69" t="s">
        <v>6073</v>
      </c>
      <c r="G69">
        <v>21832.06</v>
      </c>
      <c r="I69" t="s">
        <v>6056</v>
      </c>
      <c r="J69" t="s">
        <v>6200</v>
      </c>
    </row>
    <row r="70" spans="1:10" x14ac:dyDescent="0.3">
      <c r="A70" t="s">
        <v>1659</v>
      </c>
      <c r="B70" t="s">
        <v>6201</v>
      </c>
      <c r="C70" t="s">
        <v>198</v>
      </c>
      <c r="D70" t="s">
        <v>36</v>
      </c>
      <c r="E70" t="s">
        <v>6054</v>
      </c>
      <c r="F70" t="s">
        <v>6076</v>
      </c>
      <c r="G70">
        <v>172461.67</v>
      </c>
      <c r="I70" t="s">
        <v>6056</v>
      </c>
      <c r="J70" t="s">
        <v>6202</v>
      </c>
    </row>
    <row r="71" spans="1:10" x14ac:dyDescent="0.3">
      <c r="A71" t="s">
        <v>1429</v>
      </c>
      <c r="B71" t="s">
        <v>6203</v>
      </c>
      <c r="C71" t="s">
        <v>46</v>
      </c>
      <c r="D71" t="s">
        <v>45</v>
      </c>
      <c r="E71" t="s">
        <v>6059</v>
      </c>
      <c r="F71" t="s">
        <v>6076</v>
      </c>
      <c r="G71">
        <v>122619.74</v>
      </c>
      <c r="I71" t="s">
        <v>6056</v>
      </c>
      <c r="J71" t="s">
        <v>6204</v>
      </c>
    </row>
    <row r="72" spans="1:10" x14ac:dyDescent="0.3">
      <c r="A72" t="s">
        <v>1055</v>
      </c>
      <c r="B72" t="s">
        <v>6205</v>
      </c>
      <c r="C72" t="s">
        <v>160</v>
      </c>
      <c r="D72" t="s">
        <v>45</v>
      </c>
      <c r="E72" t="s">
        <v>6066</v>
      </c>
      <c r="F72" t="s">
        <v>6063</v>
      </c>
      <c r="G72">
        <v>155153.88</v>
      </c>
      <c r="I72" t="s">
        <v>6056</v>
      </c>
      <c r="J72" t="s">
        <v>6206</v>
      </c>
    </row>
    <row r="73" spans="1:10" x14ac:dyDescent="0.3">
      <c r="A73" t="s">
        <v>1928</v>
      </c>
      <c r="B73" t="s">
        <v>6207</v>
      </c>
      <c r="C73" t="s">
        <v>72</v>
      </c>
      <c r="D73" t="s">
        <v>36</v>
      </c>
      <c r="E73" t="s">
        <v>6066</v>
      </c>
      <c r="F73" t="s">
        <v>6055</v>
      </c>
      <c r="G73">
        <v>111695.38</v>
      </c>
      <c r="I73" t="s">
        <v>6070</v>
      </c>
      <c r="J73" t="s">
        <v>6208</v>
      </c>
    </row>
    <row r="74" spans="1:10" x14ac:dyDescent="0.3">
      <c r="A74" t="s">
        <v>1500</v>
      </c>
      <c r="B74" t="s">
        <v>6209</v>
      </c>
      <c r="C74" t="s">
        <v>20</v>
      </c>
      <c r="D74" t="s">
        <v>19</v>
      </c>
      <c r="E74" t="s">
        <v>6059</v>
      </c>
      <c r="F74" t="s">
        <v>6055</v>
      </c>
      <c r="G74">
        <v>118251.35</v>
      </c>
      <c r="I74" t="s">
        <v>6138</v>
      </c>
      <c r="J74" t="s">
        <v>6210</v>
      </c>
    </row>
    <row r="75" spans="1:10" x14ac:dyDescent="0.3">
      <c r="A75" t="s">
        <v>623</v>
      </c>
      <c r="B75" t="s">
        <v>6211</v>
      </c>
      <c r="C75" t="s">
        <v>20</v>
      </c>
      <c r="D75" t="s">
        <v>19</v>
      </c>
      <c r="E75" t="s">
        <v>6054</v>
      </c>
      <c r="F75" t="s">
        <v>6055</v>
      </c>
      <c r="G75">
        <v>157725.04999999999</v>
      </c>
      <c r="I75" t="s">
        <v>6056</v>
      </c>
      <c r="J75" t="s">
        <v>6212</v>
      </c>
    </row>
    <row r="76" spans="1:10" x14ac:dyDescent="0.3">
      <c r="A76" t="s">
        <v>1315</v>
      </c>
      <c r="B76" t="s">
        <v>6213</v>
      </c>
      <c r="C76" t="s">
        <v>181</v>
      </c>
      <c r="D76" t="s">
        <v>58</v>
      </c>
      <c r="E76" t="s">
        <v>6066</v>
      </c>
      <c r="F76" t="s">
        <v>6063</v>
      </c>
      <c r="G76">
        <v>71701.98</v>
      </c>
      <c r="I76" t="s">
        <v>6056</v>
      </c>
      <c r="J76" t="s">
        <v>6214</v>
      </c>
    </row>
    <row r="77" spans="1:10" x14ac:dyDescent="0.3">
      <c r="A77" t="s">
        <v>1357</v>
      </c>
      <c r="B77" t="s">
        <v>6215</v>
      </c>
      <c r="C77" t="s">
        <v>187</v>
      </c>
      <c r="D77" t="s">
        <v>19</v>
      </c>
      <c r="E77" t="s">
        <v>6059</v>
      </c>
      <c r="F77" t="s">
        <v>6063</v>
      </c>
      <c r="G77">
        <v>117643.97</v>
      </c>
      <c r="I77" t="s">
        <v>6056</v>
      </c>
      <c r="J77" t="s">
        <v>6216</v>
      </c>
    </row>
    <row r="78" spans="1:10" x14ac:dyDescent="0.3">
      <c r="A78" t="s">
        <v>802</v>
      </c>
      <c r="B78" t="s">
        <v>6217</v>
      </c>
      <c r="C78" t="s">
        <v>92</v>
      </c>
      <c r="D78" t="s">
        <v>19</v>
      </c>
      <c r="E78" t="s">
        <v>6059</v>
      </c>
      <c r="F78" t="s">
        <v>6076</v>
      </c>
      <c r="G78">
        <v>146569.49</v>
      </c>
      <c r="I78" t="s">
        <v>6138</v>
      </c>
      <c r="J78" t="s">
        <v>6218</v>
      </c>
    </row>
    <row r="79" spans="1:10" x14ac:dyDescent="0.3">
      <c r="A79" t="s">
        <v>3084</v>
      </c>
      <c r="B79" t="s">
        <v>6219</v>
      </c>
      <c r="C79" t="s">
        <v>122</v>
      </c>
      <c r="D79" t="s">
        <v>78</v>
      </c>
      <c r="E79" t="s">
        <v>6062</v>
      </c>
      <c r="F79" t="s">
        <v>6073</v>
      </c>
      <c r="G79">
        <v>69047.55</v>
      </c>
      <c r="I79" t="s">
        <v>6056</v>
      </c>
      <c r="J79" t="s">
        <v>6220</v>
      </c>
    </row>
    <row r="80" spans="1:10" x14ac:dyDescent="0.3">
      <c r="A80" t="s">
        <v>357</v>
      </c>
      <c r="B80" t="s">
        <v>6221</v>
      </c>
      <c r="C80" t="s">
        <v>209</v>
      </c>
      <c r="D80" t="s">
        <v>36</v>
      </c>
      <c r="E80" t="s">
        <v>6059</v>
      </c>
      <c r="F80" t="s">
        <v>6055</v>
      </c>
      <c r="G80">
        <v>149969.79999999999</v>
      </c>
      <c r="I80" t="s">
        <v>6056</v>
      </c>
      <c r="J80" t="s">
        <v>6222</v>
      </c>
    </row>
    <row r="81" spans="1:10" x14ac:dyDescent="0.3">
      <c r="A81" t="s">
        <v>372</v>
      </c>
      <c r="B81" t="s">
        <v>6223</v>
      </c>
      <c r="C81" t="s">
        <v>122</v>
      </c>
      <c r="D81" t="s">
        <v>78</v>
      </c>
      <c r="E81" t="s">
        <v>6062</v>
      </c>
      <c r="F81" t="s">
        <v>6073</v>
      </c>
      <c r="G81">
        <v>175543.01</v>
      </c>
      <c r="I81" t="s">
        <v>6056</v>
      </c>
      <c r="J81" t="s">
        <v>6224</v>
      </c>
    </row>
    <row r="82" spans="1:10" x14ac:dyDescent="0.3">
      <c r="A82" t="s">
        <v>6225</v>
      </c>
      <c r="B82" t="s">
        <v>6226</v>
      </c>
      <c r="C82" t="s">
        <v>244</v>
      </c>
      <c r="D82" t="s">
        <v>58</v>
      </c>
      <c r="E82" t="s">
        <v>6054</v>
      </c>
      <c r="F82" t="s">
        <v>6063</v>
      </c>
      <c r="G82">
        <v>111426.98</v>
      </c>
      <c r="I82" t="s">
        <v>6056</v>
      </c>
      <c r="J82" t="s">
        <v>6227</v>
      </c>
    </row>
    <row r="83" spans="1:10" x14ac:dyDescent="0.3">
      <c r="A83" t="s">
        <v>1473</v>
      </c>
      <c r="B83" t="s">
        <v>6228</v>
      </c>
      <c r="C83" t="s">
        <v>65</v>
      </c>
      <c r="D83" t="s">
        <v>45</v>
      </c>
      <c r="E83" t="s">
        <v>6062</v>
      </c>
      <c r="F83" t="s">
        <v>6063</v>
      </c>
      <c r="G83">
        <v>80480.22</v>
      </c>
      <c r="I83" t="s">
        <v>6056</v>
      </c>
      <c r="J83" t="s">
        <v>6229</v>
      </c>
    </row>
    <row r="84" spans="1:10" x14ac:dyDescent="0.3">
      <c r="A84" t="s">
        <v>446</v>
      </c>
      <c r="B84" t="s">
        <v>6230</v>
      </c>
      <c r="C84" t="s">
        <v>138</v>
      </c>
      <c r="D84" t="s">
        <v>58</v>
      </c>
      <c r="E84" t="s">
        <v>6066</v>
      </c>
      <c r="F84" t="s">
        <v>6073</v>
      </c>
      <c r="G84">
        <v>85046.39</v>
      </c>
      <c r="I84" t="s">
        <v>6056</v>
      </c>
      <c r="J84" t="s">
        <v>6231</v>
      </c>
    </row>
    <row r="85" spans="1:10" x14ac:dyDescent="0.3">
      <c r="A85" t="s">
        <v>229</v>
      </c>
      <c r="B85" t="s">
        <v>6232</v>
      </c>
      <c r="C85" t="s">
        <v>209</v>
      </c>
      <c r="D85" t="s">
        <v>36</v>
      </c>
      <c r="E85" t="s">
        <v>6066</v>
      </c>
      <c r="F85" t="s">
        <v>6073</v>
      </c>
      <c r="G85">
        <v>62744.49</v>
      </c>
      <c r="I85" t="s">
        <v>6056</v>
      </c>
      <c r="J85" t="s">
        <v>6233</v>
      </c>
    </row>
    <row r="86" spans="1:10" x14ac:dyDescent="0.3">
      <c r="A86" t="s">
        <v>643</v>
      </c>
      <c r="B86" t="s">
        <v>6234</v>
      </c>
      <c r="C86" t="s">
        <v>20</v>
      </c>
      <c r="D86" t="s">
        <v>19</v>
      </c>
      <c r="E86" t="s">
        <v>6054</v>
      </c>
      <c r="F86" t="s">
        <v>6073</v>
      </c>
      <c r="G86">
        <v>129101.13</v>
      </c>
      <c r="I86" t="s">
        <v>6056</v>
      </c>
      <c r="J86" t="s">
        <v>6235</v>
      </c>
    </row>
    <row r="87" spans="1:10" x14ac:dyDescent="0.3">
      <c r="A87" t="s">
        <v>2127</v>
      </c>
      <c r="B87" t="s">
        <v>6236</v>
      </c>
      <c r="C87" t="s">
        <v>181</v>
      </c>
      <c r="D87" t="s">
        <v>58</v>
      </c>
      <c r="E87" t="s">
        <v>6066</v>
      </c>
      <c r="F87" t="s">
        <v>6055</v>
      </c>
      <c r="G87">
        <v>12347.28</v>
      </c>
      <c r="I87" t="s">
        <v>6138</v>
      </c>
      <c r="J87" t="s">
        <v>6237</v>
      </c>
    </row>
    <row r="88" spans="1:10" x14ac:dyDescent="0.3">
      <c r="A88" t="s">
        <v>175</v>
      </c>
      <c r="B88" t="s">
        <v>6238</v>
      </c>
      <c r="C88" t="s">
        <v>72</v>
      </c>
      <c r="D88" t="s">
        <v>36</v>
      </c>
      <c r="E88" t="s">
        <v>6069</v>
      </c>
      <c r="F88" t="s">
        <v>6063</v>
      </c>
      <c r="G88">
        <v>148244.19</v>
      </c>
      <c r="I88" t="s">
        <v>6138</v>
      </c>
      <c r="J88" t="s">
        <v>6239</v>
      </c>
    </row>
    <row r="89" spans="1:10" x14ac:dyDescent="0.3">
      <c r="A89" t="s">
        <v>665</v>
      </c>
      <c r="B89" t="s">
        <v>6240</v>
      </c>
      <c r="C89" t="s">
        <v>198</v>
      </c>
      <c r="D89" t="s">
        <v>36</v>
      </c>
      <c r="E89" t="s">
        <v>6066</v>
      </c>
      <c r="F89" t="s">
        <v>6073</v>
      </c>
      <c r="G89">
        <v>8491.67</v>
      </c>
      <c r="I89" t="s">
        <v>6070</v>
      </c>
      <c r="J89" t="s">
        <v>6241</v>
      </c>
    </row>
    <row r="90" spans="1:10" x14ac:dyDescent="0.3">
      <c r="A90" t="s">
        <v>348</v>
      </c>
      <c r="B90" s="5" t="s">
        <v>9534</v>
      </c>
      <c r="C90" t="s">
        <v>244</v>
      </c>
      <c r="D90" t="s">
        <v>58</v>
      </c>
      <c r="E90" t="s">
        <v>6054</v>
      </c>
      <c r="F90" t="s">
        <v>6063</v>
      </c>
      <c r="G90">
        <v>96503.26</v>
      </c>
      <c r="I90" t="s">
        <v>6056</v>
      </c>
      <c r="J90" t="s">
        <v>6242</v>
      </c>
    </row>
    <row r="91" spans="1:10" x14ac:dyDescent="0.3">
      <c r="A91" t="s">
        <v>1402</v>
      </c>
      <c r="B91" t="s">
        <v>6243</v>
      </c>
      <c r="C91" t="s">
        <v>92</v>
      </c>
      <c r="D91" t="s">
        <v>19</v>
      </c>
      <c r="E91" t="s">
        <v>6054</v>
      </c>
      <c r="F91" t="s">
        <v>6055</v>
      </c>
      <c r="G91">
        <v>127231.55</v>
      </c>
      <c r="I91" t="s">
        <v>6056</v>
      </c>
      <c r="J91" t="s">
        <v>6244</v>
      </c>
    </row>
    <row r="92" spans="1:10" x14ac:dyDescent="0.3">
      <c r="A92" t="s">
        <v>394</v>
      </c>
      <c r="B92" t="s">
        <v>6245</v>
      </c>
      <c r="C92" t="s">
        <v>65</v>
      </c>
      <c r="D92" t="s">
        <v>45</v>
      </c>
      <c r="E92" t="s">
        <v>6066</v>
      </c>
      <c r="F92" t="s">
        <v>6063</v>
      </c>
      <c r="G92">
        <v>10935.92</v>
      </c>
      <c r="I92" t="s">
        <v>6056</v>
      </c>
      <c r="J92" t="s">
        <v>6246</v>
      </c>
    </row>
    <row r="93" spans="1:10" x14ac:dyDescent="0.3">
      <c r="A93" t="s">
        <v>613</v>
      </c>
      <c r="B93" t="s">
        <v>6247</v>
      </c>
      <c r="C93" t="s">
        <v>20</v>
      </c>
      <c r="D93" t="s">
        <v>19</v>
      </c>
      <c r="E93" t="s">
        <v>6066</v>
      </c>
      <c r="F93" t="s">
        <v>6055</v>
      </c>
      <c r="G93">
        <v>130619.65</v>
      </c>
      <c r="I93" t="s">
        <v>6056</v>
      </c>
      <c r="J93" t="s">
        <v>6248</v>
      </c>
    </row>
    <row r="94" spans="1:10" x14ac:dyDescent="0.3">
      <c r="A94" t="s">
        <v>633</v>
      </c>
      <c r="B94" t="s">
        <v>6249</v>
      </c>
      <c r="C94" t="s">
        <v>72</v>
      </c>
      <c r="D94" t="s">
        <v>36</v>
      </c>
      <c r="E94" t="s">
        <v>6062</v>
      </c>
      <c r="F94" t="s">
        <v>6076</v>
      </c>
      <c r="G94">
        <v>165901.16</v>
      </c>
      <c r="I94" t="s">
        <v>6056</v>
      </c>
      <c r="J94" t="s">
        <v>6250</v>
      </c>
    </row>
    <row r="95" spans="1:10" x14ac:dyDescent="0.3">
      <c r="A95" t="s">
        <v>64</v>
      </c>
      <c r="B95" t="s">
        <v>6251</v>
      </c>
      <c r="C95" t="s">
        <v>65</v>
      </c>
      <c r="D95" t="s">
        <v>45</v>
      </c>
      <c r="E95" t="s">
        <v>6054</v>
      </c>
      <c r="F95" t="s">
        <v>6055</v>
      </c>
      <c r="G95">
        <v>104456.89</v>
      </c>
      <c r="I95" t="s">
        <v>6138</v>
      </c>
      <c r="J95" t="s">
        <v>6252</v>
      </c>
    </row>
    <row r="96" spans="1:10" x14ac:dyDescent="0.3">
      <c r="A96" t="s">
        <v>846</v>
      </c>
      <c r="B96" t="s">
        <v>6253</v>
      </c>
      <c r="C96" t="s">
        <v>20</v>
      </c>
      <c r="D96" t="s">
        <v>19</v>
      </c>
      <c r="E96" t="s">
        <v>6054</v>
      </c>
      <c r="F96" t="s">
        <v>6063</v>
      </c>
      <c r="G96">
        <v>53563.39</v>
      </c>
      <c r="I96" t="s">
        <v>6056</v>
      </c>
      <c r="J96" t="s">
        <v>6254</v>
      </c>
    </row>
    <row r="97" spans="1:10" x14ac:dyDescent="0.3">
      <c r="A97" t="s">
        <v>1435</v>
      </c>
      <c r="B97" t="s">
        <v>6255</v>
      </c>
      <c r="C97" t="s">
        <v>72</v>
      </c>
      <c r="D97" t="s">
        <v>36</v>
      </c>
      <c r="E97" t="s">
        <v>6059</v>
      </c>
      <c r="F97" t="s">
        <v>6063</v>
      </c>
      <c r="G97">
        <v>36068.78</v>
      </c>
      <c r="I97" t="s">
        <v>6070</v>
      </c>
      <c r="J97" t="s">
        <v>6256</v>
      </c>
    </row>
    <row r="98" spans="1:10" x14ac:dyDescent="0.3">
      <c r="A98" t="s">
        <v>925</v>
      </c>
      <c r="B98" t="s">
        <v>6257</v>
      </c>
      <c r="C98" t="s">
        <v>198</v>
      </c>
      <c r="D98" t="s">
        <v>36</v>
      </c>
      <c r="E98" t="s">
        <v>6054</v>
      </c>
      <c r="F98" t="s">
        <v>6063</v>
      </c>
      <c r="G98">
        <v>22846.59</v>
      </c>
      <c r="I98" t="s">
        <v>6056</v>
      </c>
      <c r="J98" t="s">
        <v>6258</v>
      </c>
    </row>
    <row r="99" spans="1:10" x14ac:dyDescent="0.3">
      <c r="A99" t="s">
        <v>1193</v>
      </c>
      <c r="B99" t="s">
        <v>6259</v>
      </c>
      <c r="C99" t="s">
        <v>65</v>
      </c>
      <c r="D99" t="s">
        <v>45</v>
      </c>
      <c r="E99" t="s">
        <v>6059</v>
      </c>
      <c r="F99" t="s">
        <v>6073</v>
      </c>
      <c r="G99">
        <v>134685.78</v>
      </c>
      <c r="I99" t="s">
        <v>6056</v>
      </c>
      <c r="J99" t="s">
        <v>6260</v>
      </c>
    </row>
    <row r="100" spans="1:10" x14ac:dyDescent="0.3">
      <c r="A100" t="s">
        <v>1916</v>
      </c>
      <c r="B100" t="s">
        <v>6261</v>
      </c>
      <c r="C100" t="s">
        <v>37</v>
      </c>
      <c r="D100" t="s">
        <v>36</v>
      </c>
      <c r="E100" t="s">
        <v>6054</v>
      </c>
      <c r="F100" t="s">
        <v>6076</v>
      </c>
      <c r="G100" s="5">
        <v>-120913.26</v>
      </c>
      <c r="H100" s="5" t="s">
        <v>9535</v>
      </c>
      <c r="I100" t="s">
        <v>6138</v>
      </c>
      <c r="J100" t="s">
        <v>6262</v>
      </c>
    </row>
    <row r="101" spans="1:10" x14ac:dyDescent="0.3">
      <c r="A101" t="s">
        <v>329</v>
      </c>
      <c r="B101" t="s">
        <v>6263</v>
      </c>
      <c r="C101" t="s">
        <v>181</v>
      </c>
      <c r="D101" t="s">
        <v>58</v>
      </c>
      <c r="E101" t="s">
        <v>6054</v>
      </c>
      <c r="F101" t="s">
        <v>6063</v>
      </c>
      <c r="G101">
        <v>170349.56</v>
      </c>
      <c r="I101" t="s">
        <v>6056</v>
      </c>
      <c r="J101" t="s">
        <v>6264</v>
      </c>
    </row>
    <row r="102" spans="1:10" x14ac:dyDescent="0.3">
      <c r="A102" t="s">
        <v>6265</v>
      </c>
      <c r="B102" t="s">
        <v>6266</v>
      </c>
      <c r="C102" t="s">
        <v>72</v>
      </c>
      <c r="D102" t="s">
        <v>36</v>
      </c>
      <c r="E102" t="s">
        <v>6054</v>
      </c>
      <c r="F102" t="s">
        <v>6076</v>
      </c>
      <c r="G102">
        <v>112767.73</v>
      </c>
      <c r="I102" t="s">
        <v>6056</v>
      </c>
      <c r="J102" t="s">
        <v>6267</v>
      </c>
    </row>
    <row r="103" spans="1:10" x14ac:dyDescent="0.3">
      <c r="A103" t="s">
        <v>320</v>
      </c>
      <c r="B103" t="s">
        <v>6268</v>
      </c>
      <c r="C103" t="s">
        <v>160</v>
      </c>
      <c r="D103" t="s">
        <v>45</v>
      </c>
      <c r="E103" t="s">
        <v>6059</v>
      </c>
      <c r="F103" t="s">
        <v>6073</v>
      </c>
      <c r="G103">
        <v>11414.91</v>
      </c>
      <c r="I103" t="s">
        <v>6056</v>
      </c>
      <c r="J103" t="s">
        <v>6269</v>
      </c>
    </row>
    <row r="104" spans="1:10" x14ac:dyDescent="0.3">
      <c r="A104" t="s">
        <v>1804</v>
      </c>
      <c r="B104" t="s">
        <v>6270</v>
      </c>
      <c r="C104" t="s">
        <v>92</v>
      </c>
      <c r="D104" t="s">
        <v>19</v>
      </c>
      <c r="E104" t="s">
        <v>6066</v>
      </c>
      <c r="F104" t="s">
        <v>6055</v>
      </c>
      <c r="G104">
        <v>130947.95</v>
      </c>
      <c r="I104" t="s">
        <v>6070</v>
      </c>
      <c r="J104" t="s">
        <v>6271</v>
      </c>
    </row>
    <row r="105" spans="1:10" x14ac:dyDescent="0.3">
      <c r="A105" t="s">
        <v>696</v>
      </c>
      <c r="B105" t="s">
        <v>6272</v>
      </c>
      <c r="C105" t="s">
        <v>79</v>
      </c>
      <c r="D105" t="s">
        <v>78</v>
      </c>
      <c r="E105" t="s">
        <v>6066</v>
      </c>
      <c r="F105" t="s">
        <v>6076</v>
      </c>
      <c r="G105">
        <v>153680.98000000001</v>
      </c>
      <c r="I105" t="s">
        <v>6056</v>
      </c>
      <c r="J105" t="s">
        <v>6273</v>
      </c>
    </row>
    <row r="106" spans="1:10" x14ac:dyDescent="0.3">
      <c r="A106" t="s">
        <v>937</v>
      </c>
      <c r="B106" t="s">
        <v>6274</v>
      </c>
      <c r="C106" t="s">
        <v>110</v>
      </c>
      <c r="D106" t="s">
        <v>78</v>
      </c>
      <c r="E106" t="s">
        <v>6062</v>
      </c>
      <c r="F106" t="s">
        <v>6055</v>
      </c>
      <c r="G106">
        <v>199080.49</v>
      </c>
      <c r="I106" t="s">
        <v>6138</v>
      </c>
      <c r="J106" t="s">
        <v>6275</v>
      </c>
    </row>
    <row r="107" spans="1:10" x14ac:dyDescent="0.3">
      <c r="A107" t="s">
        <v>2056</v>
      </c>
      <c r="B107" t="s">
        <v>6276</v>
      </c>
      <c r="C107" t="s">
        <v>65</v>
      </c>
      <c r="D107" t="s">
        <v>45</v>
      </c>
      <c r="E107" t="s">
        <v>6066</v>
      </c>
      <c r="F107" t="s">
        <v>6055</v>
      </c>
      <c r="G107">
        <v>40995.339999999997</v>
      </c>
      <c r="I107" t="s">
        <v>6070</v>
      </c>
      <c r="J107" t="s">
        <v>6277</v>
      </c>
    </row>
    <row r="108" spans="1:10" x14ac:dyDescent="0.3">
      <c r="A108" t="s">
        <v>153</v>
      </c>
      <c r="B108" t="s">
        <v>6278</v>
      </c>
      <c r="C108" t="s">
        <v>154</v>
      </c>
      <c r="D108" t="s">
        <v>58</v>
      </c>
      <c r="E108" t="s">
        <v>6062</v>
      </c>
      <c r="F108" t="s">
        <v>6055</v>
      </c>
      <c r="G108">
        <v>167204.48000000001</v>
      </c>
      <c r="I108" t="s">
        <v>6056</v>
      </c>
      <c r="J108" t="s">
        <v>6279</v>
      </c>
    </row>
    <row r="109" spans="1:10" x14ac:dyDescent="0.3">
      <c r="A109" t="s">
        <v>941</v>
      </c>
      <c r="B109" t="s">
        <v>6280</v>
      </c>
      <c r="C109" t="s">
        <v>116</v>
      </c>
      <c r="D109" t="s">
        <v>45</v>
      </c>
      <c r="E109" t="s">
        <v>6054</v>
      </c>
      <c r="F109" t="s">
        <v>6063</v>
      </c>
      <c r="G109">
        <v>26906.04</v>
      </c>
      <c r="I109" t="s">
        <v>6056</v>
      </c>
      <c r="J109" t="s">
        <v>6281</v>
      </c>
    </row>
    <row r="110" spans="1:10" x14ac:dyDescent="0.3">
      <c r="A110" t="s">
        <v>27</v>
      </c>
      <c r="B110" t="s">
        <v>6282</v>
      </c>
      <c r="C110" t="s">
        <v>28</v>
      </c>
      <c r="D110" t="s">
        <v>19</v>
      </c>
      <c r="E110" t="s">
        <v>6054</v>
      </c>
      <c r="F110" t="s">
        <v>6073</v>
      </c>
      <c r="G110">
        <v>194112.15</v>
      </c>
      <c r="I110" t="s">
        <v>6056</v>
      </c>
      <c r="J110" t="s">
        <v>6283</v>
      </c>
    </row>
    <row r="111" spans="1:10" x14ac:dyDescent="0.3">
      <c r="A111" t="s">
        <v>353</v>
      </c>
      <c r="B111" t="s">
        <v>6284</v>
      </c>
      <c r="C111" t="s">
        <v>187</v>
      </c>
      <c r="D111" t="s">
        <v>19</v>
      </c>
      <c r="E111" t="s">
        <v>6069</v>
      </c>
      <c r="F111" t="s">
        <v>6055</v>
      </c>
      <c r="G111">
        <v>42744.74</v>
      </c>
      <c r="I111" t="s">
        <v>6056</v>
      </c>
      <c r="J111" t="s">
        <v>6285</v>
      </c>
    </row>
    <row r="112" spans="1:10" x14ac:dyDescent="0.3">
      <c r="A112" t="s">
        <v>1035</v>
      </c>
      <c r="B112" t="s">
        <v>6286</v>
      </c>
      <c r="C112" t="s">
        <v>198</v>
      </c>
      <c r="D112" t="s">
        <v>36</v>
      </c>
      <c r="E112" t="s">
        <v>6066</v>
      </c>
      <c r="F112" t="s">
        <v>6076</v>
      </c>
      <c r="G112">
        <v>141760.60999999999</v>
      </c>
      <c r="I112" t="s">
        <v>6056</v>
      </c>
      <c r="J112" t="s">
        <v>6287</v>
      </c>
    </row>
    <row r="113" spans="1:10" x14ac:dyDescent="0.3">
      <c r="A113" t="s">
        <v>858</v>
      </c>
      <c r="B113" t="s">
        <v>6288</v>
      </c>
      <c r="C113" t="s">
        <v>198</v>
      </c>
      <c r="D113" t="s">
        <v>36</v>
      </c>
      <c r="E113" t="s">
        <v>6066</v>
      </c>
      <c r="F113" t="s">
        <v>6076</v>
      </c>
      <c r="G113">
        <v>115069.83</v>
      </c>
      <c r="I113" t="s">
        <v>6056</v>
      </c>
      <c r="J113" t="s">
        <v>6289</v>
      </c>
    </row>
    <row r="114" spans="1:10" x14ac:dyDescent="0.3">
      <c r="A114" t="s">
        <v>880</v>
      </c>
      <c r="B114" t="s">
        <v>6290</v>
      </c>
      <c r="C114" t="s">
        <v>187</v>
      </c>
      <c r="D114" t="s">
        <v>19</v>
      </c>
      <c r="E114" t="s">
        <v>6066</v>
      </c>
      <c r="F114" t="s">
        <v>6073</v>
      </c>
      <c r="G114">
        <v>160466.32999999999</v>
      </c>
      <c r="I114" t="s">
        <v>6056</v>
      </c>
      <c r="J114" t="s">
        <v>6291</v>
      </c>
    </row>
    <row r="115" spans="1:10" x14ac:dyDescent="0.3">
      <c r="A115" t="s">
        <v>2317</v>
      </c>
      <c r="B115" t="s">
        <v>6292</v>
      </c>
      <c r="C115" t="s">
        <v>138</v>
      </c>
      <c r="D115" t="s">
        <v>58</v>
      </c>
      <c r="E115" t="s">
        <v>6059</v>
      </c>
      <c r="F115" t="s">
        <v>6055</v>
      </c>
      <c r="G115">
        <v>161605.87</v>
      </c>
      <c r="I115" t="s">
        <v>6056</v>
      </c>
      <c r="J115" t="s">
        <v>6293</v>
      </c>
    </row>
    <row r="116" spans="1:10" x14ac:dyDescent="0.3">
      <c r="A116" t="s">
        <v>422</v>
      </c>
      <c r="B116" t="s">
        <v>6294</v>
      </c>
      <c r="C116" t="s">
        <v>132</v>
      </c>
      <c r="D116" t="s">
        <v>78</v>
      </c>
      <c r="E116" t="s">
        <v>6066</v>
      </c>
      <c r="F116" t="s">
        <v>6063</v>
      </c>
      <c r="G116">
        <v>168719.1</v>
      </c>
      <c r="I116" t="s">
        <v>6056</v>
      </c>
      <c r="J116" t="s">
        <v>6295</v>
      </c>
    </row>
    <row r="117" spans="1:10" x14ac:dyDescent="0.3">
      <c r="A117" t="s">
        <v>413</v>
      </c>
      <c r="B117" t="s">
        <v>6296</v>
      </c>
      <c r="C117" t="s">
        <v>154</v>
      </c>
      <c r="D117" t="s">
        <v>58</v>
      </c>
      <c r="E117" t="s">
        <v>6066</v>
      </c>
      <c r="F117" t="s">
        <v>6073</v>
      </c>
      <c r="G117">
        <v>28201.68</v>
      </c>
      <c r="I117" t="s">
        <v>6056</v>
      </c>
      <c r="J117" t="s">
        <v>6297</v>
      </c>
    </row>
    <row r="118" spans="1:10" x14ac:dyDescent="0.3">
      <c r="A118" t="s">
        <v>1047</v>
      </c>
      <c r="B118" t="s">
        <v>6298</v>
      </c>
      <c r="C118" t="s">
        <v>103</v>
      </c>
      <c r="D118" t="s">
        <v>78</v>
      </c>
      <c r="E118" t="s">
        <v>6066</v>
      </c>
      <c r="F118" t="s">
        <v>6076</v>
      </c>
      <c r="G118">
        <v>96846.92</v>
      </c>
      <c r="I118" t="s">
        <v>6056</v>
      </c>
      <c r="J118" t="s">
        <v>6299</v>
      </c>
    </row>
    <row r="119" spans="1:10" x14ac:dyDescent="0.3">
      <c r="A119" t="s">
        <v>545</v>
      </c>
      <c r="B119" t="s">
        <v>6300</v>
      </c>
      <c r="C119" t="s">
        <v>122</v>
      </c>
      <c r="D119" t="s">
        <v>78</v>
      </c>
      <c r="E119" t="s">
        <v>6066</v>
      </c>
      <c r="F119" t="s">
        <v>6055</v>
      </c>
      <c r="G119">
        <v>93282.7</v>
      </c>
      <c r="I119" t="s">
        <v>6056</v>
      </c>
      <c r="J119" t="s">
        <v>6301</v>
      </c>
    </row>
    <row r="120" spans="1:10" x14ac:dyDescent="0.3">
      <c r="A120" t="s">
        <v>71</v>
      </c>
      <c r="B120" t="s">
        <v>6302</v>
      </c>
      <c r="C120" t="s">
        <v>72</v>
      </c>
      <c r="D120" t="s">
        <v>36</v>
      </c>
      <c r="E120" t="s">
        <v>6059</v>
      </c>
      <c r="F120" t="s">
        <v>6073</v>
      </c>
      <c r="G120">
        <v>86094.83</v>
      </c>
      <c r="I120" t="s">
        <v>6056</v>
      </c>
      <c r="J120" t="s">
        <v>6303</v>
      </c>
    </row>
    <row r="121" spans="1:10" x14ac:dyDescent="0.3">
      <c r="A121" t="s">
        <v>933</v>
      </c>
      <c r="B121" t="s">
        <v>6304</v>
      </c>
      <c r="C121" t="s">
        <v>85</v>
      </c>
      <c r="D121" t="s">
        <v>36</v>
      </c>
      <c r="E121" t="s">
        <v>6066</v>
      </c>
      <c r="F121" t="s">
        <v>6055</v>
      </c>
      <c r="G121">
        <v>4713.96</v>
      </c>
      <c r="I121" t="s">
        <v>6056</v>
      </c>
      <c r="J121" t="s">
        <v>6305</v>
      </c>
    </row>
    <row r="122" spans="1:10" x14ac:dyDescent="0.3">
      <c r="A122" t="s">
        <v>3158</v>
      </c>
      <c r="B122" t="s">
        <v>6306</v>
      </c>
      <c r="C122" t="s">
        <v>296</v>
      </c>
      <c r="D122" t="s">
        <v>45</v>
      </c>
      <c r="E122" t="s">
        <v>6069</v>
      </c>
      <c r="F122" t="s">
        <v>6076</v>
      </c>
      <c r="G122">
        <v>14412.25</v>
      </c>
      <c r="I122" t="s">
        <v>6056</v>
      </c>
      <c r="J122" t="s">
        <v>6307</v>
      </c>
    </row>
    <row r="123" spans="1:10" x14ac:dyDescent="0.3">
      <c r="A123" t="s">
        <v>568</v>
      </c>
      <c r="B123" t="s">
        <v>6308</v>
      </c>
      <c r="C123" t="s">
        <v>65</v>
      </c>
      <c r="D123" t="s">
        <v>45</v>
      </c>
      <c r="E123" t="s">
        <v>6054</v>
      </c>
      <c r="F123" t="s">
        <v>6076</v>
      </c>
      <c r="G123">
        <v>189555.29</v>
      </c>
      <c r="I123" t="s">
        <v>6056</v>
      </c>
      <c r="J123" t="s">
        <v>6309</v>
      </c>
    </row>
    <row r="124" spans="1:10" x14ac:dyDescent="0.3">
      <c r="A124" t="s">
        <v>2495</v>
      </c>
      <c r="B124" t="s">
        <v>6310</v>
      </c>
      <c r="C124" t="s">
        <v>198</v>
      </c>
      <c r="D124" t="s">
        <v>19</v>
      </c>
      <c r="E124" t="s">
        <v>6066</v>
      </c>
      <c r="F124" t="s">
        <v>6063</v>
      </c>
      <c r="G124">
        <v>62774.02</v>
      </c>
      <c r="I124" t="s">
        <v>6056</v>
      </c>
      <c r="J124" t="s">
        <v>6311</v>
      </c>
    </row>
    <row r="125" spans="1:10" x14ac:dyDescent="0.3">
      <c r="A125" t="s">
        <v>497</v>
      </c>
      <c r="B125" t="s">
        <v>6312</v>
      </c>
      <c r="C125" t="s">
        <v>187</v>
      </c>
      <c r="D125" t="s">
        <v>19</v>
      </c>
      <c r="E125" t="s">
        <v>6066</v>
      </c>
      <c r="F125" t="s">
        <v>6063</v>
      </c>
      <c r="G125">
        <v>153119.37</v>
      </c>
      <c r="I125" t="s">
        <v>6056</v>
      </c>
      <c r="J125" t="s">
        <v>6313</v>
      </c>
    </row>
    <row r="126" spans="1:10" x14ac:dyDescent="0.3">
      <c r="A126" t="s">
        <v>1006</v>
      </c>
      <c r="B126" t="s">
        <v>6314</v>
      </c>
      <c r="C126" t="s">
        <v>198</v>
      </c>
      <c r="D126" t="s">
        <v>36</v>
      </c>
      <c r="E126" t="s">
        <v>6066</v>
      </c>
      <c r="F126" t="s">
        <v>6063</v>
      </c>
      <c r="G126">
        <v>32816.75</v>
      </c>
      <c r="I126" t="s">
        <v>6056</v>
      </c>
      <c r="J126" t="s">
        <v>6315</v>
      </c>
    </row>
    <row r="127" spans="1:10" x14ac:dyDescent="0.3">
      <c r="A127" t="s">
        <v>362</v>
      </c>
      <c r="B127" t="s">
        <v>6316</v>
      </c>
      <c r="C127" t="s">
        <v>138</v>
      </c>
      <c r="D127" t="s">
        <v>58</v>
      </c>
      <c r="E127" t="s">
        <v>6054</v>
      </c>
      <c r="F127" t="s">
        <v>6076</v>
      </c>
      <c r="G127">
        <v>156563.43</v>
      </c>
      <c r="I127" t="s">
        <v>6056</v>
      </c>
      <c r="J127" t="s">
        <v>6317</v>
      </c>
    </row>
    <row r="128" spans="1:10" x14ac:dyDescent="0.3">
      <c r="A128" t="s">
        <v>890</v>
      </c>
      <c r="B128" t="s">
        <v>6318</v>
      </c>
      <c r="C128" t="s">
        <v>187</v>
      </c>
      <c r="D128" t="s">
        <v>19</v>
      </c>
      <c r="E128" t="s">
        <v>6059</v>
      </c>
      <c r="F128" t="s">
        <v>6063</v>
      </c>
      <c r="G128">
        <v>195529.33</v>
      </c>
      <c r="I128" t="s">
        <v>6070</v>
      </c>
      <c r="J128" t="s">
        <v>6319</v>
      </c>
    </row>
    <row r="129" spans="1:10" x14ac:dyDescent="0.3">
      <c r="A129" t="s">
        <v>1182</v>
      </c>
      <c r="B129" t="s">
        <v>6320</v>
      </c>
      <c r="C129" t="s">
        <v>46</v>
      </c>
      <c r="D129" t="s">
        <v>45</v>
      </c>
      <c r="E129" t="s">
        <v>6059</v>
      </c>
      <c r="F129" t="s">
        <v>6076</v>
      </c>
      <c r="G129">
        <v>195387.89</v>
      </c>
      <c r="I129" t="s">
        <v>6070</v>
      </c>
      <c r="J129" t="s">
        <v>6321</v>
      </c>
    </row>
    <row r="130" spans="1:10" x14ac:dyDescent="0.3">
      <c r="A130" t="s">
        <v>1303</v>
      </c>
      <c r="B130" t="s">
        <v>6322</v>
      </c>
      <c r="C130" t="s">
        <v>92</v>
      </c>
      <c r="D130" t="s">
        <v>19</v>
      </c>
      <c r="E130" t="s">
        <v>6069</v>
      </c>
      <c r="F130" t="s">
        <v>6076</v>
      </c>
      <c r="G130">
        <v>73830.320000000007</v>
      </c>
      <c r="I130" t="s">
        <v>6056</v>
      </c>
      <c r="J130" t="s">
        <v>6323</v>
      </c>
    </row>
    <row r="131" spans="1:10" x14ac:dyDescent="0.3">
      <c r="A131" t="s">
        <v>895</v>
      </c>
      <c r="B131" t="s">
        <v>6324</v>
      </c>
      <c r="C131" t="s">
        <v>187</v>
      </c>
      <c r="D131" t="s">
        <v>19</v>
      </c>
      <c r="E131" t="s">
        <v>6054</v>
      </c>
      <c r="F131" t="s">
        <v>6063</v>
      </c>
      <c r="G131">
        <v>51259.46</v>
      </c>
      <c r="I131" t="s">
        <v>6056</v>
      </c>
      <c r="J131" t="s">
        <v>6325</v>
      </c>
    </row>
    <row r="132" spans="1:10" x14ac:dyDescent="0.3">
      <c r="A132" t="s">
        <v>1589</v>
      </c>
      <c r="B132" t="s">
        <v>6326</v>
      </c>
      <c r="C132" t="s">
        <v>92</v>
      </c>
      <c r="D132" t="s">
        <v>19</v>
      </c>
      <c r="E132" t="s">
        <v>6066</v>
      </c>
      <c r="F132" t="s">
        <v>6073</v>
      </c>
      <c r="G132">
        <v>150959.44</v>
      </c>
      <c r="I132" t="s">
        <v>6056</v>
      </c>
      <c r="J132" t="s">
        <v>6327</v>
      </c>
    </row>
    <row r="133" spans="1:10" x14ac:dyDescent="0.3">
      <c r="A133" t="s">
        <v>806</v>
      </c>
      <c r="B133" t="s">
        <v>6328</v>
      </c>
      <c r="C133" t="s">
        <v>92</v>
      </c>
      <c r="D133" t="s">
        <v>19</v>
      </c>
      <c r="E133" t="s">
        <v>6069</v>
      </c>
      <c r="F133" t="s">
        <v>6076</v>
      </c>
      <c r="G133" s="5">
        <v>-134089.65</v>
      </c>
      <c r="H133" s="5" t="s">
        <v>9535</v>
      </c>
      <c r="I133" t="s">
        <v>6056</v>
      </c>
      <c r="J133" t="s">
        <v>6329</v>
      </c>
    </row>
    <row r="134" spans="1:10" x14ac:dyDescent="0.3">
      <c r="A134" t="s">
        <v>1120</v>
      </c>
      <c r="B134" t="s">
        <v>6330</v>
      </c>
      <c r="C134" t="s">
        <v>187</v>
      </c>
      <c r="D134" t="s">
        <v>19</v>
      </c>
      <c r="E134" t="s">
        <v>6066</v>
      </c>
      <c r="F134" t="s">
        <v>6063</v>
      </c>
      <c r="G134">
        <v>155666.06</v>
      </c>
      <c r="I134" t="s">
        <v>6056</v>
      </c>
      <c r="J134" t="s">
        <v>6331</v>
      </c>
    </row>
    <row r="135" spans="1:10" x14ac:dyDescent="0.3">
      <c r="A135" t="s">
        <v>131</v>
      </c>
      <c r="B135" t="s">
        <v>6332</v>
      </c>
      <c r="C135" t="s">
        <v>132</v>
      </c>
      <c r="D135" t="s">
        <v>78</v>
      </c>
      <c r="E135" t="s">
        <v>6066</v>
      </c>
      <c r="F135" t="s">
        <v>6063</v>
      </c>
      <c r="G135">
        <v>108059.24</v>
      </c>
      <c r="I135" t="s">
        <v>6056</v>
      </c>
      <c r="J135" t="s">
        <v>6333</v>
      </c>
    </row>
    <row r="136" spans="1:10" x14ac:dyDescent="0.3">
      <c r="A136" t="s">
        <v>2893</v>
      </c>
      <c r="B136" t="s">
        <v>6334</v>
      </c>
      <c r="C136" t="s">
        <v>103</v>
      </c>
      <c r="D136" t="s">
        <v>78</v>
      </c>
      <c r="E136" t="s">
        <v>6059</v>
      </c>
      <c r="F136" t="s">
        <v>6073</v>
      </c>
      <c r="G136">
        <v>81655.490000000005</v>
      </c>
      <c r="I136" t="s">
        <v>6056</v>
      </c>
      <c r="J136" t="s">
        <v>6335</v>
      </c>
    </row>
    <row r="137" spans="1:10" x14ac:dyDescent="0.3">
      <c r="A137" t="s">
        <v>1569</v>
      </c>
      <c r="B137" t="s">
        <v>6336</v>
      </c>
      <c r="C137" t="s">
        <v>20</v>
      </c>
      <c r="D137" t="s">
        <v>19</v>
      </c>
      <c r="E137" t="s">
        <v>6066</v>
      </c>
      <c r="F137" t="s">
        <v>6055</v>
      </c>
      <c r="G137">
        <v>103495.95</v>
      </c>
      <c r="I137" t="s">
        <v>6056</v>
      </c>
      <c r="J137" t="s">
        <v>6337</v>
      </c>
    </row>
    <row r="138" spans="1:10" x14ac:dyDescent="0.3">
      <c r="A138" t="s">
        <v>746</v>
      </c>
      <c r="B138" t="s">
        <v>6338</v>
      </c>
      <c r="C138" t="s">
        <v>198</v>
      </c>
      <c r="D138" t="s">
        <v>19</v>
      </c>
      <c r="E138" t="s">
        <v>6059</v>
      </c>
      <c r="F138" t="s">
        <v>6055</v>
      </c>
      <c r="G138">
        <v>163779.04</v>
      </c>
      <c r="I138" t="s">
        <v>6056</v>
      </c>
      <c r="J138" t="s">
        <v>6339</v>
      </c>
    </row>
    <row r="139" spans="1:10" x14ac:dyDescent="0.3">
      <c r="A139" t="s">
        <v>967</v>
      </c>
      <c r="B139" t="s">
        <v>6340</v>
      </c>
      <c r="C139" t="s">
        <v>187</v>
      </c>
      <c r="D139" t="s">
        <v>19</v>
      </c>
      <c r="E139" t="s">
        <v>6066</v>
      </c>
      <c r="F139" t="s">
        <v>6073</v>
      </c>
      <c r="G139">
        <v>68827.31</v>
      </c>
      <c r="I139" t="s">
        <v>6056</v>
      </c>
      <c r="J139" t="s">
        <v>6341</v>
      </c>
    </row>
    <row r="140" spans="1:10" x14ac:dyDescent="0.3">
      <c r="A140" t="s">
        <v>6342</v>
      </c>
      <c r="B140" t="s">
        <v>6343</v>
      </c>
      <c r="C140" t="s">
        <v>244</v>
      </c>
      <c r="D140" t="s">
        <v>58</v>
      </c>
      <c r="E140" t="s">
        <v>6054</v>
      </c>
      <c r="F140" t="s">
        <v>6055</v>
      </c>
      <c r="G140">
        <v>18949.48</v>
      </c>
      <c r="I140" t="s">
        <v>6056</v>
      </c>
      <c r="J140" t="s">
        <v>6344</v>
      </c>
    </row>
    <row r="141" spans="1:10" x14ac:dyDescent="0.3">
      <c r="A141" t="s">
        <v>2330</v>
      </c>
      <c r="B141" t="s">
        <v>6345</v>
      </c>
      <c r="C141" t="s">
        <v>154</v>
      </c>
      <c r="D141" t="s">
        <v>58</v>
      </c>
      <c r="E141" t="s">
        <v>6066</v>
      </c>
      <c r="F141" t="s">
        <v>6055</v>
      </c>
      <c r="G141">
        <v>22112.21</v>
      </c>
      <c r="I141" t="s">
        <v>6056</v>
      </c>
      <c r="J141" t="s">
        <v>6346</v>
      </c>
    </row>
    <row r="142" spans="1:10" x14ac:dyDescent="0.3">
      <c r="A142" t="s">
        <v>2398</v>
      </c>
      <c r="B142" t="s">
        <v>6347</v>
      </c>
      <c r="C142" t="s">
        <v>138</v>
      </c>
      <c r="D142" t="s">
        <v>58</v>
      </c>
      <c r="E142" t="s">
        <v>6066</v>
      </c>
      <c r="F142" t="s">
        <v>6063</v>
      </c>
      <c r="G142">
        <v>147532.98000000001</v>
      </c>
      <c r="I142" t="s">
        <v>6056</v>
      </c>
      <c r="J142" t="s">
        <v>6348</v>
      </c>
    </row>
    <row r="143" spans="1:10" x14ac:dyDescent="0.3">
      <c r="A143" t="s">
        <v>1162</v>
      </c>
      <c r="B143" t="s">
        <v>6349</v>
      </c>
      <c r="C143" t="s">
        <v>160</v>
      </c>
      <c r="D143" t="s">
        <v>45</v>
      </c>
      <c r="E143" t="s">
        <v>6069</v>
      </c>
      <c r="F143" t="s">
        <v>6076</v>
      </c>
      <c r="G143">
        <v>93202.34</v>
      </c>
      <c r="I143" t="s">
        <v>6070</v>
      </c>
      <c r="J143" t="s">
        <v>6350</v>
      </c>
    </row>
    <row r="144" spans="1:10" x14ac:dyDescent="0.3">
      <c r="A144" t="s">
        <v>3695</v>
      </c>
      <c r="B144" t="s">
        <v>6351</v>
      </c>
      <c r="C144" t="s">
        <v>198</v>
      </c>
      <c r="D144" t="s">
        <v>19</v>
      </c>
      <c r="E144" t="s">
        <v>6059</v>
      </c>
      <c r="F144" t="s">
        <v>6073</v>
      </c>
      <c r="G144">
        <v>191843.61</v>
      </c>
      <c r="I144" t="s">
        <v>6056</v>
      </c>
      <c r="J144" t="s">
        <v>6352</v>
      </c>
    </row>
    <row r="145" spans="1:10" x14ac:dyDescent="0.3">
      <c r="A145" t="s">
        <v>3061</v>
      </c>
      <c r="B145" t="s">
        <v>6353</v>
      </c>
      <c r="C145" t="s">
        <v>92</v>
      </c>
      <c r="D145" t="s">
        <v>19</v>
      </c>
      <c r="E145" t="s">
        <v>6054</v>
      </c>
      <c r="F145" t="s">
        <v>6073</v>
      </c>
      <c r="G145">
        <v>18610.29</v>
      </c>
      <c r="I145" t="s">
        <v>6056</v>
      </c>
      <c r="J145" t="s">
        <v>6354</v>
      </c>
    </row>
    <row r="146" spans="1:10" x14ac:dyDescent="0.3">
      <c r="A146" t="s">
        <v>249</v>
      </c>
      <c r="B146" t="s">
        <v>6355</v>
      </c>
      <c r="C146" t="s">
        <v>154</v>
      </c>
      <c r="D146" t="s">
        <v>58</v>
      </c>
      <c r="E146" t="s">
        <v>6066</v>
      </c>
      <c r="F146" t="s">
        <v>6073</v>
      </c>
      <c r="G146">
        <v>5372.08</v>
      </c>
      <c r="I146" t="s">
        <v>6056</v>
      </c>
      <c r="J146" t="s">
        <v>6356</v>
      </c>
    </row>
    <row r="147" spans="1:10" x14ac:dyDescent="0.3">
      <c r="A147" t="s">
        <v>1780</v>
      </c>
      <c r="B147" t="s">
        <v>6357</v>
      </c>
      <c r="C147" t="s">
        <v>154</v>
      </c>
      <c r="D147" t="s">
        <v>58</v>
      </c>
      <c r="E147" t="s">
        <v>6062</v>
      </c>
      <c r="F147" t="s">
        <v>6063</v>
      </c>
      <c r="G147">
        <v>61682.77</v>
      </c>
      <c r="I147" t="s">
        <v>6056</v>
      </c>
      <c r="J147" t="s">
        <v>6358</v>
      </c>
    </row>
    <row r="148" spans="1:10" x14ac:dyDescent="0.3">
      <c r="A148" t="s">
        <v>436</v>
      </c>
      <c r="B148" s="5" t="s">
        <v>9534</v>
      </c>
      <c r="C148" t="s">
        <v>187</v>
      </c>
      <c r="D148" t="s">
        <v>19</v>
      </c>
      <c r="E148" t="s">
        <v>6062</v>
      </c>
      <c r="F148" t="s">
        <v>6073</v>
      </c>
      <c r="G148">
        <v>109953.17</v>
      </c>
      <c r="I148" t="s">
        <v>6056</v>
      </c>
      <c r="J148" t="s">
        <v>6359</v>
      </c>
    </row>
    <row r="149" spans="1:10" x14ac:dyDescent="0.3">
      <c r="A149" t="s">
        <v>143</v>
      </c>
      <c r="B149" t="s">
        <v>6360</v>
      </c>
      <c r="C149" t="s">
        <v>85</v>
      </c>
      <c r="D149" t="s">
        <v>36</v>
      </c>
      <c r="E149" t="s">
        <v>6054</v>
      </c>
      <c r="F149" t="s">
        <v>6055</v>
      </c>
      <c r="G149">
        <v>180126.59</v>
      </c>
      <c r="I149" t="s">
        <v>6056</v>
      </c>
      <c r="J149" t="s">
        <v>6361</v>
      </c>
    </row>
    <row r="150" spans="1:10" x14ac:dyDescent="0.3">
      <c r="A150" t="s">
        <v>684</v>
      </c>
      <c r="B150" t="s">
        <v>6362</v>
      </c>
      <c r="C150" t="s">
        <v>92</v>
      </c>
      <c r="D150" t="s">
        <v>19</v>
      </c>
      <c r="E150" t="s">
        <v>6066</v>
      </c>
      <c r="F150" t="s">
        <v>6063</v>
      </c>
      <c r="G150">
        <v>107475.08</v>
      </c>
      <c r="I150" t="s">
        <v>6056</v>
      </c>
      <c r="J150" t="s">
        <v>6363</v>
      </c>
    </row>
    <row r="151" spans="1:10" x14ac:dyDescent="0.3">
      <c r="A151" t="s">
        <v>1167</v>
      </c>
      <c r="B151" t="s">
        <v>6364</v>
      </c>
      <c r="C151" t="s">
        <v>65</v>
      </c>
      <c r="D151" t="s">
        <v>45</v>
      </c>
      <c r="E151" t="s">
        <v>6062</v>
      </c>
      <c r="F151" t="s">
        <v>6073</v>
      </c>
      <c r="G151">
        <v>10860.44</v>
      </c>
      <c r="I151" t="s">
        <v>6056</v>
      </c>
      <c r="J151" t="s">
        <v>6365</v>
      </c>
    </row>
    <row r="152" spans="1:10" x14ac:dyDescent="0.3">
      <c r="A152" t="s">
        <v>219</v>
      </c>
      <c r="B152" t="s">
        <v>6366</v>
      </c>
      <c r="C152" t="s">
        <v>46</v>
      </c>
      <c r="D152" t="s">
        <v>45</v>
      </c>
      <c r="E152" t="s">
        <v>6054</v>
      </c>
      <c r="F152" t="s">
        <v>6063</v>
      </c>
      <c r="G152">
        <v>118637.67</v>
      </c>
      <c r="I152" t="s">
        <v>6056</v>
      </c>
      <c r="J152" t="s">
        <v>6367</v>
      </c>
    </row>
    <row r="153" spans="1:10" x14ac:dyDescent="0.3">
      <c r="A153" t="s">
        <v>1311</v>
      </c>
      <c r="B153" t="s">
        <v>6368</v>
      </c>
      <c r="C153" t="s">
        <v>181</v>
      </c>
      <c r="D153" t="s">
        <v>58</v>
      </c>
      <c r="E153" t="s">
        <v>6069</v>
      </c>
      <c r="F153" t="s">
        <v>6055</v>
      </c>
      <c r="G153">
        <v>49617.8</v>
      </c>
      <c r="I153" t="s">
        <v>6056</v>
      </c>
      <c r="J153" t="s">
        <v>6369</v>
      </c>
    </row>
    <row r="154" spans="1:10" x14ac:dyDescent="0.3">
      <c r="A154" t="s">
        <v>863</v>
      </c>
      <c r="B154" t="s">
        <v>6370</v>
      </c>
      <c r="C154" t="s">
        <v>154</v>
      </c>
      <c r="D154" t="s">
        <v>58</v>
      </c>
      <c r="E154" t="s">
        <v>6066</v>
      </c>
      <c r="F154" t="s">
        <v>6076</v>
      </c>
      <c r="G154">
        <v>136089.89000000001</v>
      </c>
      <c r="I154" t="s">
        <v>6056</v>
      </c>
      <c r="J154" t="s">
        <v>6371</v>
      </c>
    </row>
    <row r="155" spans="1:10" x14ac:dyDescent="0.3">
      <c r="A155" t="s">
        <v>1964</v>
      </c>
      <c r="B155" t="s">
        <v>6372</v>
      </c>
      <c r="C155" t="s">
        <v>198</v>
      </c>
      <c r="D155" t="s">
        <v>19</v>
      </c>
      <c r="E155" t="s">
        <v>6059</v>
      </c>
      <c r="F155" t="s">
        <v>6073</v>
      </c>
      <c r="G155">
        <v>87749.03</v>
      </c>
      <c r="I155" t="s">
        <v>6138</v>
      </c>
      <c r="J155" t="s">
        <v>6373</v>
      </c>
    </row>
    <row r="156" spans="1:10" x14ac:dyDescent="0.3">
      <c r="A156" t="s">
        <v>1464</v>
      </c>
      <c r="B156" t="s">
        <v>6374</v>
      </c>
      <c r="C156" t="s">
        <v>209</v>
      </c>
      <c r="D156" t="s">
        <v>36</v>
      </c>
      <c r="E156" t="s">
        <v>6066</v>
      </c>
      <c r="F156" t="s">
        <v>6073</v>
      </c>
      <c r="G156">
        <v>136507.32999999999</v>
      </c>
      <c r="I156" t="s">
        <v>6056</v>
      </c>
      <c r="J156" t="s">
        <v>6375</v>
      </c>
    </row>
    <row r="157" spans="1:10" x14ac:dyDescent="0.3">
      <c r="A157" t="s">
        <v>276</v>
      </c>
      <c r="B157" t="s">
        <v>6376</v>
      </c>
      <c r="C157" t="s">
        <v>209</v>
      </c>
      <c r="D157" t="s">
        <v>36</v>
      </c>
      <c r="E157" t="s">
        <v>6059</v>
      </c>
      <c r="F157" t="s">
        <v>6063</v>
      </c>
      <c r="G157">
        <v>64607.11</v>
      </c>
      <c r="I157" t="s">
        <v>6056</v>
      </c>
      <c r="J157" t="s">
        <v>6377</v>
      </c>
    </row>
    <row r="158" spans="1:10" x14ac:dyDescent="0.3">
      <c r="A158" t="s">
        <v>367</v>
      </c>
      <c r="B158" t="s">
        <v>6378</v>
      </c>
      <c r="C158" t="s">
        <v>244</v>
      </c>
      <c r="D158" t="s">
        <v>58</v>
      </c>
      <c r="E158" t="s">
        <v>6066</v>
      </c>
      <c r="F158" t="s">
        <v>6055</v>
      </c>
      <c r="G158">
        <v>56321.39</v>
      </c>
      <c r="I158" t="s">
        <v>6056</v>
      </c>
      <c r="J158" t="s">
        <v>6379</v>
      </c>
    </row>
    <row r="159" spans="1:10" x14ac:dyDescent="0.3">
      <c r="A159" t="s">
        <v>465</v>
      </c>
      <c r="B159" t="s">
        <v>6380</v>
      </c>
      <c r="C159" t="s">
        <v>198</v>
      </c>
      <c r="D159" t="s">
        <v>36</v>
      </c>
      <c r="E159" t="s">
        <v>6059</v>
      </c>
      <c r="F159" t="s">
        <v>6063</v>
      </c>
      <c r="G159">
        <v>4598.3100000000004</v>
      </c>
      <c r="I159" t="s">
        <v>6056</v>
      </c>
      <c r="J159" t="s">
        <v>6381</v>
      </c>
    </row>
    <row r="160" spans="1:10" x14ac:dyDescent="0.3">
      <c r="A160" t="s">
        <v>311</v>
      </c>
      <c r="B160" t="s">
        <v>6382</v>
      </c>
      <c r="C160" t="s">
        <v>181</v>
      </c>
      <c r="D160" t="s">
        <v>58</v>
      </c>
      <c r="E160" t="s">
        <v>6069</v>
      </c>
      <c r="F160" t="s">
        <v>6076</v>
      </c>
      <c r="G160">
        <v>78199.69</v>
      </c>
      <c r="I160" t="s">
        <v>6070</v>
      </c>
      <c r="J160" t="s">
        <v>6383</v>
      </c>
    </row>
    <row r="161" spans="1:10" x14ac:dyDescent="0.3">
      <c r="A161" t="s">
        <v>506</v>
      </c>
      <c r="B161" t="s">
        <v>6384</v>
      </c>
      <c r="C161" t="s">
        <v>79</v>
      </c>
      <c r="D161" t="s">
        <v>78</v>
      </c>
      <c r="E161" t="s">
        <v>6059</v>
      </c>
      <c r="F161" t="s">
        <v>6055</v>
      </c>
      <c r="G161">
        <v>197720.1</v>
      </c>
      <c r="I161" t="s">
        <v>6056</v>
      </c>
      <c r="J161" t="s">
        <v>6385</v>
      </c>
    </row>
    <row r="162" spans="1:10" x14ac:dyDescent="0.3">
      <c r="A162" t="s">
        <v>1733</v>
      </c>
      <c r="B162" t="s">
        <v>6386</v>
      </c>
      <c r="C162" t="s">
        <v>198</v>
      </c>
      <c r="D162" t="s">
        <v>19</v>
      </c>
      <c r="E162" t="s">
        <v>6066</v>
      </c>
      <c r="F162" t="s">
        <v>6063</v>
      </c>
      <c r="G162">
        <v>92785.5</v>
      </c>
      <c r="I162" t="s">
        <v>6070</v>
      </c>
      <c r="J162" t="s">
        <v>6387</v>
      </c>
    </row>
    <row r="163" spans="1:10" x14ac:dyDescent="0.3">
      <c r="A163" t="s">
        <v>821</v>
      </c>
      <c r="B163" t="s">
        <v>6388</v>
      </c>
      <c r="C163" t="s">
        <v>20</v>
      </c>
      <c r="D163" t="s">
        <v>19</v>
      </c>
      <c r="E163" t="s">
        <v>6059</v>
      </c>
      <c r="F163" t="s">
        <v>6073</v>
      </c>
      <c r="G163">
        <v>50850.12</v>
      </c>
      <c r="I163" t="s">
        <v>6056</v>
      </c>
      <c r="J163" t="s">
        <v>6389</v>
      </c>
    </row>
    <row r="164" spans="1:10" x14ac:dyDescent="0.3">
      <c r="A164" t="s">
        <v>3001</v>
      </c>
      <c r="B164" t="s">
        <v>6390</v>
      </c>
      <c r="C164" t="s">
        <v>59</v>
      </c>
      <c r="D164" t="s">
        <v>58</v>
      </c>
      <c r="E164" t="s">
        <v>6059</v>
      </c>
      <c r="F164" t="s">
        <v>6076</v>
      </c>
      <c r="G164">
        <v>168303.63</v>
      </c>
      <c r="I164" t="s">
        <v>6056</v>
      </c>
      <c r="J164" t="s">
        <v>6391</v>
      </c>
    </row>
    <row r="165" spans="1:10" x14ac:dyDescent="0.3">
      <c r="A165" t="s">
        <v>1748</v>
      </c>
      <c r="B165" t="s">
        <v>6392</v>
      </c>
      <c r="C165" t="s">
        <v>20</v>
      </c>
      <c r="D165" t="s">
        <v>19</v>
      </c>
      <c r="E165" t="s">
        <v>6066</v>
      </c>
      <c r="F165" t="s">
        <v>6063</v>
      </c>
      <c r="G165">
        <v>181268.86</v>
      </c>
      <c r="I165" t="s">
        <v>6056</v>
      </c>
      <c r="J165" t="s">
        <v>6393</v>
      </c>
    </row>
    <row r="166" spans="1:10" x14ac:dyDescent="0.3">
      <c r="A166" t="s">
        <v>2162</v>
      </c>
      <c r="B166" t="s">
        <v>6394</v>
      </c>
      <c r="C166" t="s">
        <v>79</v>
      </c>
      <c r="D166" t="s">
        <v>78</v>
      </c>
      <c r="E166" t="s">
        <v>6062</v>
      </c>
      <c r="F166" t="s">
        <v>6063</v>
      </c>
      <c r="G166">
        <v>177396.5</v>
      </c>
      <c r="I166" t="s">
        <v>6070</v>
      </c>
      <c r="J166" t="s">
        <v>6395</v>
      </c>
    </row>
    <row r="167" spans="1:10" x14ac:dyDescent="0.3">
      <c r="A167" t="s">
        <v>2450</v>
      </c>
      <c r="B167" t="s">
        <v>6396</v>
      </c>
      <c r="C167" t="s">
        <v>132</v>
      </c>
      <c r="D167" t="s">
        <v>78</v>
      </c>
      <c r="E167" t="s">
        <v>6066</v>
      </c>
      <c r="F167" t="s">
        <v>6055</v>
      </c>
      <c r="G167">
        <v>178302.21</v>
      </c>
      <c r="I167" t="s">
        <v>6056</v>
      </c>
      <c r="J167" t="s">
        <v>6397</v>
      </c>
    </row>
    <row r="168" spans="1:10" x14ac:dyDescent="0.3">
      <c r="A168" t="s">
        <v>2803</v>
      </c>
      <c r="B168" t="s">
        <v>6398</v>
      </c>
      <c r="C168" t="s">
        <v>122</v>
      </c>
      <c r="D168" t="s">
        <v>78</v>
      </c>
      <c r="E168" t="s">
        <v>6069</v>
      </c>
      <c r="F168" t="s">
        <v>6073</v>
      </c>
      <c r="G168">
        <v>82382.179999999993</v>
      </c>
      <c r="I168" t="s">
        <v>6056</v>
      </c>
      <c r="J168" t="s">
        <v>6399</v>
      </c>
    </row>
    <row r="169" spans="1:10" x14ac:dyDescent="0.3">
      <c r="A169" t="s">
        <v>2271</v>
      </c>
      <c r="B169" t="s">
        <v>6400</v>
      </c>
      <c r="C169" t="s">
        <v>46</v>
      </c>
      <c r="D169" t="s">
        <v>45</v>
      </c>
      <c r="E169" t="s">
        <v>6066</v>
      </c>
      <c r="F169" t="s">
        <v>6076</v>
      </c>
      <c r="G169">
        <v>175374.46</v>
      </c>
      <c r="I169" t="s">
        <v>6056</v>
      </c>
      <c r="J169" t="s">
        <v>6401</v>
      </c>
    </row>
    <row r="170" spans="1:10" x14ac:dyDescent="0.3">
      <c r="A170" t="s">
        <v>572</v>
      </c>
      <c r="B170" t="s">
        <v>6402</v>
      </c>
      <c r="C170" t="s">
        <v>296</v>
      </c>
      <c r="D170" t="s">
        <v>45</v>
      </c>
      <c r="E170" t="s">
        <v>6054</v>
      </c>
      <c r="F170" t="s">
        <v>6073</v>
      </c>
      <c r="G170">
        <v>148628.12</v>
      </c>
      <c r="I170" t="s">
        <v>6056</v>
      </c>
      <c r="J170" t="s">
        <v>6403</v>
      </c>
    </row>
    <row r="171" spans="1:10" x14ac:dyDescent="0.3">
      <c r="A171" t="s">
        <v>661</v>
      </c>
      <c r="B171" t="s">
        <v>6404</v>
      </c>
      <c r="C171" t="s">
        <v>187</v>
      </c>
      <c r="D171" t="s">
        <v>19</v>
      </c>
      <c r="E171" t="s">
        <v>6059</v>
      </c>
      <c r="F171" t="s">
        <v>6055</v>
      </c>
      <c r="G171">
        <v>112437.62</v>
      </c>
      <c r="I171" t="s">
        <v>6070</v>
      </c>
      <c r="J171" t="s">
        <v>6405</v>
      </c>
    </row>
    <row r="172" spans="1:10" x14ac:dyDescent="0.3">
      <c r="A172" t="s">
        <v>6406</v>
      </c>
      <c r="B172" t="s">
        <v>6407</v>
      </c>
      <c r="C172" t="s">
        <v>20</v>
      </c>
      <c r="D172" t="s">
        <v>19</v>
      </c>
      <c r="E172" t="s">
        <v>6066</v>
      </c>
      <c r="F172" t="s">
        <v>6055</v>
      </c>
      <c r="G172">
        <v>158464.56</v>
      </c>
      <c r="I172" t="s">
        <v>6138</v>
      </c>
      <c r="J172" t="s">
        <v>6408</v>
      </c>
    </row>
    <row r="173" spans="1:10" x14ac:dyDescent="0.3">
      <c r="A173" t="s">
        <v>1768</v>
      </c>
      <c r="B173" t="s">
        <v>6409</v>
      </c>
      <c r="C173" t="s">
        <v>198</v>
      </c>
      <c r="D173" t="s">
        <v>36</v>
      </c>
      <c r="E173" t="s">
        <v>6059</v>
      </c>
      <c r="F173" t="s">
        <v>6055</v>
      </c>
      <c r="G173">
        <v>131696.29</v>
      </c>
      <c r="I173" t="s">
        <v>6056</v>
      </c>
      <c r="J173" t="s">
        <v>6410</v>
      </c>
    </row>
    <row r="174" spans="1:10" x14ac:dyDescent="0.3">
      <c r="A174" t="s">
        <v>2609</v>
      </c>
      <c r="B174" t="s">
        <v>6411</v>
      </c>
      <c r="C174" t="s">
        <v>181</v>
      </c>
      <c r="D174" t="s">
        <v>58</v>
      </c>
      <c r="E174" t="s">
        <v>6054</v>
      </c>
      <c r="F174" t="s">
        <v>6063</v>
      </c>
      <c r="G174">
        <v>157197.57999999999</v>
      </c>
      <c r="I174" t="s">
        <v>6138</v>
      </c>
      <c r="J174" t="s">
        <v>6412</v>
      </c>
    </row>
    <row r="175" spans="1:10" x14ac:dyDescent="0.3">
      <c r="A175" t="s">
        <v>427</v>
      </c>
      <c r="B175" t="s">
        <v>6413</v>
      </c>
      <c r="C175" t="s">
        <v>296</v>
      </c>
      <c r="D175" t="s">
        <v>45</v>
      </c>
      <c r="E175" t="s">
        <v>6066</v>
      </c>
      <c r="F175" t="s">
        <v>6073</v>
      </c>
      <c r="G175">
        <v>60809.97</v>
      </c>
      <c r="I175" t="s">
        <v>6070</v>
      </c>
      <c r="J175" t="s">
        <v>6414</v>
      </c>
    </row>
    <row r="176" spans="1:10" x14ac:dyDescent="0.3">
      <c r="A176" t="s">
        <v>91</v>
      </c>
      <c r="B176" t="s">
        <v>6415</v>
      </c>
      <c r="C176" t="s">
        <v>92</v>
      </c>
      <c r="D176" t="s">
        <v>19</v>
      </c>
      <c r="E176" t="s">
        <v>6066</v>
      </c>
      <c r="F176" t="s">
        <v>6055</v>
      </c>
      <c r="G176">
        <v>67828.94</v>
      </c>
      <c r="I176" t="s">
        <v>6070</v>
      </c>
      <c r="J176" t="s">
        <v>6416</v>
      </c>
    </row>
    <row r="177" spans="1:10" x14ac:dyDescent="0.3">
      <c r="A177" t="s">
        <v>604</v>
      </c>
      <c r="B177" t="s">
        <v>6417</v>
      </c>
      <c r="C177" t="s">
        <v>187</v>
      </c>
      <c r="D177" t="s">
        <v>19</v>
      </c>
      <c r="E177" t="s">
        <v>6059</v>
      </c>
      <c r="F177" t="s">
        <v>6055</v>
      </c>
      <c r="G177">
        <v>84230.720000000001</v>
      </c>
      <c r="I177" t="s">
        <v>6056</v>
      </c>
      <c r="J177" t="s">
        <v>6418</v>
      </c>
    </row>
    <row r="178" spans="1:10" x14ac:dyDescent="0.3">
      <c r="A178" t="s">
        <v>1002</v>
      </c>
      <c r="B178" t="s">
        <v>6419</v>
      </c>
      <c r="C178" t="s">
        <v>103</v>
      </c>
      <c r="D178" t="s">
        <v>78</v>
      </c>
      <c r="E178" t="s">
        <v>6066</v>
      </c>
      <c r="F178" t="s">
        <v>6073</v>
      </c>
      <c r="G178">
        <v>172093.69</v>
      </c>
      <c r="I178" t="s">
        <v>6070</v>
      </c>
      <c r="J178" t="s">
        <v>6420</v>
      </c>
    </row>
    <row r="179" spans="1:10" x14ac:dyDescent="0.3">
      <c r="A179" t="s">
        <v>224</v>
      </c>
      <c r="B179" t="s">
        <v>6421</v>
      </c>
      <c r="C179" t="s">
        <v>198</v>
      </c>
      <c r="D179" t="s">
        <v>19</v>
      </c>
      <c r="E179" t="s">
        <v>6054</v>
      </c>
      <c r="F179" t="s">
        <v>6055</v>
      </c>
      <c r="G179">
        <v>148570.9</v>
      </c>
      <c r="I179" t="s">
        <v>6056</v>
      </c>
      <c r="J179" t="s">
        <v>6422</v>
      </c>
    </row>
    <row r="180" spans="1:10" x14ac:dyDescent="0.3">
      <c r="A180" t="s">
        <v>3171</v>
      </c>
      <c r="B180" s="5" t="s">
        <v>9534</v>
      </c>
      <c r="C180" t="s">
        <v>198</v>
      </c>
      <c r="D180" t="s">
        <v>36</v>
      </c>
      <c r="E180" t="s">
        <v>6069</v>
      </c>
      <c r="F180" t="s">
        <v>6055</v>
      </c>
      <c r="G180">
        <v>103688.56</v>
      </c>
      <c r="I180" t="s">
        <v>6056</v>
      </c>
      <c r="J180" t="s">
        <v>6423</v>
      </c>
    </row>
    <row r="181" spans="1:10" x14ac:dyDescent="0.3">
      <c r="A181" t="s">
        <v>810</v>
      </c>
      <c r="B181" t="s">
        <v>6424</v>
      </c>
      <c r="C181" t="s">
        <v>154</v>
      </c>
      <c r="D181" t="s">
        <v>58</v>
      </c>
      <c r="E181" t="s">
        <v>6069</v>
      </c>
      <c r="F181" t="s">
        <v>6063</v>
      </c>
      <c r="G181">
        <v>179403.95</v>
      </c>
      <c r="I181" t="s">
        <v>6056</v>
      </c>
      <c r="J181" t="s">
        <v>6425</v>
      </c>
    </row>
    <row r="182" spans="1:10" x14ac:dyDescent="0.3">
      <c r="A182" t="s">
        <v>1410</v>
      </c>
      <c r="B182" t="s">
        <v>6426</v>
      </c>
      <c r="C182" t="s">
        <v>28</v>
      </c>
      <c r="D182" t="s">
        <v>19</v>
      </c>
      <c r="E182" t="s">
        <v>6066</v>
      </c>
      <c r="F182" t="s">
        <v>6063</v>
      </c>
      <c r="G182">
        <v>92844.27</v>
      </c>
      <c r="I182" t="s">
        <v>6070</v>
      </c>
      <c r="J182" t="s">
        <v>6427</v>
      </c>
    </row>
    <row r="183" spans="1:10" x14ac:dyDescent="0.3">
      <c r="A183" t="s">
        <v>1639</v>
      </c>
      <c r="B183" t="s">
        <v>6428</v>
      </c>
      <c r="C183" t="s">
        <v>28</v>
      </c>
      <c r="D183" t="s">
        <v>19</v>
      </c>
      <c r="E183" t="s">
        <v>6054</v>
      </c>
      <c r="F183" t="s">
        <v>6055</v>
      </c>
      <c r="G183" s="5">
        <v>-73820.210000000006</v>
      </c>
      <c r="H183" s="5" t="s">
        <v>9535</v>
      </c>
      <c r="I183" t="s">
        <v>6056</v>
      </c>
      <c r="J183" t="s">
        <v>6429</v>
      </c>
    </row>
    <row r="184" spans="1:10" x14ac:dyDescent="0.3">
      <c r="A184" t="s">
        <v>338</v>
      </c>
      <c r="B184" t="s">
        <v>6430</v>
      </c>
      <c r="C184" t="s">
        <v>187</v>
      </c>
      <c r="D184" t="s">
        <v>19</v>
      </c>
      <c r="E184" t="s">
        <v>6054</v>
      </c>
      <c r="F184" t="s">
        <v>6063</v>
      </c>
      <c r="G184">
        <v>106117.69</v>
      </c>
      <c r="I184" t="s">
        <v>6056</v>
      </c>
      <c r="J184" t="s">
        <v>6431</v>
      </c>
    </row>
    <row r="185" spans="1:10" x14ac:dyDescent="0.3">
      <c r="A185" t="s">
        <v>432</v>
      </c>
      <c r="B185" t="s">
        <v>6432</v>
      </c>
      <c r="C185" t="s">
        <v>209</v>
      </c>
      <c r="D185" t="s">
        <v>36</v>
      </c>
      <c r="E185" t="s">
        <v>6062</v>
      </c>
      <c r="F185" t="s">
        <v>6076</v>
      </c>
      <c r="G185">
        <v>58087.37</v>
      </c>
      <c r="I185" t="s">
        <v>6056</v>
      </c>
      <c r="J185" t="s">
        <v>6433</v>
      </c>
    </row>
    <row r="186" spans="1:10" x14ac:dyDescent="0.3">
      <c r="A186" t="s">
        <v>2952</v>
      </c>
      <c r="B186" t="s">
        <v>6434</v>
      </c>
      <c r="C186" t="s">
        <v>181</v>
      </c>
      <c r="D186" t="s">
        <v>58</v>
      </c>
      <c r="E186" t="s">
        <v>6059</v>
      </c>
      <c r="F186" t="s">
        <v>6073</v>
      </c>
      <c r="G186">
        <v>30069.87</v>
      </c>
      <c r="I186" t="s">
        <v>6056</v>
      </c>
      <c r="J186" t="s">
        <v>6435</v>
      </c>
    </row>
    <row r="187" spans="1:10" x14ac:dyDescent="0.3">
      <c r="A187" t="s">
        <v>830</v>
      </c>
      <c r="B187" s="5" t="s">
        <v>9534</v>
      </c>
      <c r="C187" t="s">
        <v>154</v>
      </c>
      <c r="D187" t="s">
        <v>58</v>
      </c>
      <c r="E187" t="s">
        <v>6069</v>
      </c>
      <c r="F187" t="s">
        <v>6073</v>
      </c>
      <c r="G187">
        <v>197389.54</v>
      </c>
      <c r="I187" t="s">
        <v>6056</v>
      </c>
      <c r="J187" t="s">
        <v>6436</v>
      </c>
    </row>
    <row r="188" spans="1:10" x14ac:dyDescent="0.3">
      <c r="A188" t="s">
        <v>2932</v>
      </c>
      <c r="B188" t="s">
        <v>6437</v>
      </c>
      <c r="C188" t="s">
        <v>85</v>
      </c>
      <c r="D188" t="s">
        <v>36</v>
      </c>
      <c r="E188" t="s">
        <v>6066</v>
      </c>
      <c r="F188" t="s">
        <v>6063</v>
      </c>
      <c r="G188">
        <v>59879.02</v>
      </c>
      <c r="I188" t="s">
        <v>6070</v>
      </c>
      <c r="J188" t="s">
        <v>6438</v>
      </c>
    </row>
    <row r="189" spans="1:10" x14ac:dyDescent="0.3">
      <c r="A189" t="s">
        <v>1227</v>
      </c>
      <c r="B189" t="s">
        <v>6439</v>
      </c>
      <c r="C189" t="s">
        <v>244</v>
      </c>
      <c r="D189" t="s">
        <v>58</v>
      </c>
      <c r="E189" t="s">
        <v>6062</v>
      </c>
      <c r="F189" t="s">
        <v>6073</v>
      </c>
      <c r="G189" s="5">
        <v>-172639.08</v>
      </c>
      <c r="H189" s="5" t="s">
        <v>9535</v>
      </c>
      <c r="I189" t="s">
        <v>6056</v>
      </c>
      <c r="J189" t="s">
        <v>6440</v>
      </c>
    </row>
    <row r="190" spans="1:10" x14ac:dyDescent="0.3">
      <c r="A190" t="s">
        <v>165</v>
      </c>
      <c r="B190" t="s">
        <v>6441</v>
      </c>
      <c r="C190" t="s">
        <v>154</v>
      </c>
      <c r="D190" t="s">
        <v>58</v>
      </c>
      <c r="E190" t="s">
        <v>6066</v>
      </c>
      <c r="F190" t="s">
        <v>6076</v>
      </c>
      <c r="G190">
        <v>90780.57</v>
      </c>
      <c r="I190" t="s">
        <v>6056</v>
      </c>
      <c r="J190" t="s">
        <v>6442</v>
      </c>
    </row>
    <row r="191" spans="1:10" x14ac:dyDescent="0.3">
      <c r="A191" t="s">
        <v>1151</v>
      </c>
      <c r="B191" t="s">
        <v>6443</v>
      </c>
      <c r="C191" t="s">
        <v>244</v>
      </c>
      <c r="D191" t="s">
        <v>58</v>
      </c>
      <c r="E191" t="s">
        <v>6069</v>
      </c>
      <c r="F191" t="s">
        <v>6076</v>
      </c>
      <c r="G191">
        <v>175166.77</v>
      </c>
      <c r="I191" t="s">
        <v>6056</v>
      </c>
      <c r="J191" t="s">
        <v>6444</v>
      </c>
    </row>
    <row r="192" spans="1:10" x14ac:dyDescent="0.3">
      <c r="A192" t="s">
        <v>1146</v>
      </c>
      <c r="B192" t="s">
        <v>6445</v>
      </c>
      <c r="C192" t="s">
        <v>20</v>
      </c>
      <c r="D192" t="s">
        <v>19</v>
      </c>
      <c r="E192" t="s">
        <v>6062</v>
      </c>
      <c r="F192" t="s">
        <v>6073</v>
      </c>
      <c r="G192">
        <v>84331.09</v>
      </c>
      <c r="I192" t="s">
        <v>6056</v>
      </c>
      <c r="J192" t="s">
        <v>6446</v>
      </c>
    </row>
    <row r="193" spans="1:10" x14ac:dyDescent="0.3">
      <c r="A193" t="s">
        <v>763</v>
      </c>
      <c r="B193" t="s">
        <v>6447</v>
      </c>
      <c r="C193" t="s">
        <v>20</v>
      </c>
      <c r="D193" t="s">
        <v>19</v>
      </c>
      <c r="E193" t="s">
        <v>6054</v>
      </c>
      <c r="F193" t="s">
        <v>6073</v>
      </c>
      <c r="G193">
        <v>136147.26</v>
      </c>
      <c r="I193" t="s">
        <v>6056</v>
      </c>
      <c r="J193" t="s">
        <v>6448</v>
      </c>
    </row>
    <row r="194" spans="1:10" x14ac:dyDescent="0.3">
      <c r="A194" t="s">
        <v>773</v>
      </c>
      <c r="B194" t="s">
        <v>6449</v>
      </c>
      <c r="C194" t="s">
        <v>92</v>
      </c>
      <c r="D194" t="s">
        <v>19</v>
      </c>
      <c r="E194" t="s">
        <v>6066</v>
      </c>
      <c r="F194" t="s">
        <v>6055</v>
      </c>
      <c r="G194">
        <v>84330.16</v>
      </c>
      <c r="I194" t="s">
        <v>6056</v>
      </c>
      <c r="J194" t="s">
        <v>6450</v>
      </c>
    </row>
    <row r="195" spans="1:10" x14ac:dyDescent="0.3">
      <c r="A195" t="s">
        <v>2789</v>
      </c>
      <c r="B195" t="s">
        <v>6451</v>
      </c>
      <c r="C195" t="s">
        <v>209</v>
      </c>
      <c r="D195" t="s">
        <v>36</v>
      </c>
      <c r="E195" t="s">
        <v>6054</v>
      </c>
      <c r="F195" t="s">
        <v>6076</v>
      </c>
      <c r="G195">
        <v>166877.41</v>
      </c>
      <c r="I195" t="s">
        <v>6056</v>
      </c>
      <c r="J195" t="s">
        <v>6452</v>
      </c>
    </row>
    <row r="196" spans="1:10" x14ac:dyDescent="0.3">
      <c r="A196" t="s">
        <v>1327</v>
      </c>
      <c r="B196" t="s">
        <v>6453</v>
      </c>
      <c r="C196" t="s">
        <v>187</v>
      </c>
      <c r="D196" t="s">
        <v>19</v>
      </c>
      <c r="E196" t="s">
        <v>6054</v>
      </c>
      <c r="F196" t="s">
        <v>6073</v>
      </c>
      <c r="G196">
        <v>2511.9</v>
      </c>
      <c r="I196" t="s">
        <v>6056</v>
      </c>
      <c r="J196" t="s">
        <v>6454</v>
      </c>
    </row>
    <row r="197" spans="1:10" x14ac:dyDescent="0.3">
      <c r="A197" t="s">
        <v>1557</v>
      </c>
      <c r="B197" t="s">
        <v>6455</v>
      </c>
      <c r="C197" t="s">
        <v>46</v>
      </c>
      <c r="D197" t="s">
        <v>45</v>
      </c>
      <c r="E197" t="s">
        <v>6062</v>
      </c>
      <c r="F197" t="s">
        <v>6076</v>
      </c>
      <c r="G197">
        <v>116250.59</v>
      </c>
      <c r="I197" t="s">
        <v>6056</v>
      </c>
      <c r="J197" t="s">
        <v>6456</v>
      </c>
    </row>
    <row r="198" spans="1:10" x14ac:dyDescent="0.3">
      <c r="A198" t="s">
        <v>1014</v>
      </c>
      <c r="B198" t="s">
        <v>6457</v>
      </c>
      <c r="C198" t="s">
        <v>79</v>
      </c>
      <c r="D198" t="s">
        <v>78</v>
      </c>
      <c r="E198" t="s">
        <v>6054</v>
      </c>
      <c r="F198" t="s">
        <v>6055</v>
      </c>
      <c r="G198">
        <v>142094.18</v>
      </c>
      <c r="I198" t="s">
        <v>6056</v>
      </c>
      <c r="J198" t="s">
        <v>6458</v>
      </c>
    </row>
    <row r="199" spans="1:10" x14ac:dyDescent="0.3">
      <c r="A199" t="s">
        <v>1514</v>
      </c>
      <c r="B199" t="s">
        <v>6459</v>
      </c>
      <c r="C199" t="s">
        <v>181</v>
      </c>
      <c r="D199" t="s">
        <v>58</v>
      </c>
      <c r="E199" t="s">
        <v>6054</v>
      </c>
      <c r="F199" t="s">
        <v>6076</v>
      </c>
      <c r="G199">
        <v>134408.79</v>
      </c>
      <c r="I199" t="s">
        <v>6056</v>
      </c>
      <c r="J199" t="s">
        <v>6460</v>
      </c>
    </row>
    <row r="200" spans="1:10" x14ac:dyDescent="0.3">
      <c r="A200" t="s">
        <v>656</v>
      </c>
      <c r="B200" t="s">
        <v>6461</v>
      </c>
      <c r="C200" t="s">
        <v>103</v>
      </c>
      <c r="D200" t="s">
        <v>78</v>
      </c>
      <c r="E200" t="s">
        <v>6062</v>
      </c>
      <c r="F200" t="s">
        <v>6076</v>
      </c>
      <c r="G200">
        <v>48822.19</v>
      </c>
      <c r="I200" t="s">
        <v>6056</v>
      </c>
      <c r="J200" t="s">
        <v>6462</v>
      </c>
    </row>
    <row r="201" spans="1:10" x14ac:dyDescent="0.3">
      <c r="A201" t="s">
        <v>1022</v>
      </c>
      <c r="B201" t="s">
        <v>6463</v>
      </c>
      <c r="C201" t="s">
        <v>244</v>
      </c>
      <c r="D201" t="s">
        <v>58</v>
      </c>
      <c r="E201" t="s">
        <v>6054</v>
      </c>
      <c r="F201" t="s">
        <v>6073</v>
      </c>
      <c r="G201">
        <v>49162.11</v>
      </c>
      <c r="I201" t="s">
        <v>6056</v>
      </c>
      <c r="J201" t="s">
        <v>6464</v>
      </c>
    </row>
    <row r="202" spans="1:10" x14ac:dyDescent="0.3">
      <c r="A202" t="s">
        <v>35</v>
      </c>
      <c r="B202" t="s">
        <v>6465</v>
      </c>
      <c r="C202" t="s">
        <v>37</v>
      </c>
      <c r="D202" t="s">
        <v>36</v>
      </c>
      <c r="E202" t="s">
        <v>6054</v>
      </c>
      <c r="F202" t="s">
        <v>6055</v>
      </c>
      <c r="G202">
        <v>152891.60999999999</v>
      </c>
      <c r="I202" t="s">
        <v>6056</v>
      </c>
      <c r="J202" t="s">
        <v>6466</v>
      </c>
    </row>
    <row r="203" spans="1:10" x14ac:dyDescent="0.3">
      <c r="A203" t="s">
        <v>6467</v>
      </c>
      <c r="B203" t="s">
        <v>6468</v>
      </c>
      <c r="C203" t="s">
        <v>20</v>
      </c>
      <c r="D203" t="s">
        <v>19</v>
      </c>
      <c r="E203" t="s">
        <v>6054</v>
      </c>
      <c r="F203" t="s">
        <v>6076</v>
      </c>
      <c r="G203">
        <v>122672.95</v>
      </c>
      <c r="I203" t="s">
        <v>6056</v>
      </c>
      <c r="J203" t="s">
        <v>6469</v>
      </c>
    </row>
    <row r="204" spans="1:10" x14ac:dyDescent="0.3">
      <c r="A204" t="s">
        <v>628</v>
      </c>
      <c r="B204" t="s">
        <v>6470</v>
      </c>
      <c r="C204" t="s">
        <v>20</v>
      </c>
      <c r="D204" t="s">
        <v>19</v>
      </c>
      <c r="E204" t="s">
        <v>6066</v>
      </c>
      <c r="F204" t="s">
        <v>6076</v>
      </c>
      <c r="G204">
        <v>129566.42</v>
      </c>
      <c r="I204" t="s">
        <v>6056</v>
      </c>
      <c r="J204" t="s">
        <v>6471</v>
      </c>
    </row>
    <row r="205" spans="1:10" x14ac:dyDescent="0.3">
      <c r="A205" t="s">
        <v>1979</v>
      </c>
      <c r="B205" t="s">
        <v>6472</v>
      </c>
      <c r="C205" t="s">
        <v>198</v>
      </c>
      <c r="D205" t="s">
        <v>19</v>
      </c>
      <c r="E205" t="s">
        <v>6054</v>
      </c>
      <c r="F205" t="s">
        <v>6063</v>
      </c>
      <c r="G205">
        <v>172604.39</v>
      </c>
      <c r="I205" t="s">
        <v>6070</v>
      </c>
      <c r="J205" t="s">
        <v>6473</v>
      </c>
    </row>
    <row r="206" spans="1:10" x14ac:dyDescent="0.3">
      <c r="A206" t="s">
        <v>679</v>
      </c>
      <c r="B206" t="s">
        <v>6474</v>
      </c>
      <c r="C206" t="s">
        <v>122</v>
      </c>
      <c r="D206" t="s">
        <v>78</v>
      </c>
      <c r="E206" t="s">
        <v>6066</v>
      </c>
      <c r="F206" t="s">
        <v>6063</v>
      </c>
      <c r="G206">
        <v>77172.91</v>
      </c>
      <c r="I206" t="s">
        <v>6070</v>
      </c>
      <c r="J206" t="s">
        <v>6475</v>
      </c>
    </row>
    <row r="207" spans="1:10" x14ac:dyDescent="0.3">
      <c r="A207" t="s">
        <v>2697</v>
      </c>
      <c r="B207" t="s">
        <v>6476</v>
      </c>
      <c r="C207" t="s">
        <v>154</v>
      </c>
      <c r="D207" t="s">
        <v>58</v>
      </c>
      <c r="E207" t="s">
        <v>6059</v>
      </c>
      <c r="F207" t="s">
        <v>6076</v>
      </c>
      <c r="G207">
        <v>13762.91</v>
      </c>
      <c r="I207" t="s">
        <v>6056</v>
      </c>
      <c r="J207" t="s">
        <v>6477</v>
      </c>
    </row>
    <row r="208" spans="1:10" x14ac:dyDescent="0.3">
      <c r="A208" t="s">
        <v>793</v>
      </c>
      <c r="B208" t="s">
        <v>6478</v>
      </c>
      <c r="C208" t="s">
        <v>209</v>
      </c>
      <c r="D208" t="s">
        <v>36</v>
      </c>
      <c r="E208" t="s">
        <v>6066</v>
      </c>
      <c r="F208" t="s">
        <v>6063</v>
      </c>
      <c r="G208">
        <v>83612.61</v>
      </c>
      <c r="I208" t="s">
        <v>6070</v>
      </c>
      <c r="J208" t="s">
        <v>6479</v>
      </c>
    </row>
    <row r="209" spans="1:10" x14ac:dyDescent="0.3">
      <c r="A209" t="s">
        <v>1343</v>
      </c>
      <c r="B209" t="s">
        <v>6480</v>
      </c>
      <c r="C209" t="s">
        <v>46</v>
      </c>
      <c r="D209" t="s">
        <v>45</v>
      </c>
      <c r="E209" t="s">
        <v>6062</v>
      </c>
      <c r="F209" t="s">
        <v>6073</v>
      </c>
      <c r="G209" s="5">
        <v>-83073.88</v>
      </c>
      <c r="H209" s="5" t="s">
        <v>9535</v>
      </c>
      <c r="I209" t="s">
        <v>6056</v>
      </c>
      <c r="J209" t="s">
        <v>6481</v>
      </c>
    </row>
    <row r="210" spans="1:10" x14ac:dyDescent="0.3">
      <c r="A210" t="s">
        <v>850</v>
      </c>
      <c r="B210" t="s">
        <v>6482</v>
      </c>
      <c r="C210" t="s">
        <v>187</v>
      </c>
      <c r="D210" t="s">
        <v>19</v>
      </c>
      <c r="E210" t="s">
        <v>6062</v>
      </c>
      <c r="F210" t="s">
        <v>6073</v>
      </c>
      <c r="G210">
        <v>5685.37</v>
      </c>
      <c r="I210" t="s">
        <v>6056</v>
      </c>
      <c r="J210" t="s">
        <v>6483</v>
      </c>
    </row>
    <row r="211" spans="1:10" x14ac:dyDescent="0.3">
      <c r="A211" t="s">
        <v>1867</v>
      </c>
      <c r="B211" t="s">
        <v>6484</v>
      </c>
      <c r="C211" t="s">
        <v>46</v>
      </c>
      <c r="D211" t="s">
        <v>45</v>
      </c>
      <c r="E211" t="s">
        <v>6054</v>
      </c>
      <c r="F211" t="s">
        <v>6076</v>
      </c>
      <c r="G211">
        <v>191551.67</v>
      </c>
      <c r="I211" t="s">
        <v>6056</v>
      </c>
      <c r="J211" t="s">
        <v>6485</v>
      </c>
    </row>
    <row r="212" spans="1:10" x14ac:dyDescent="0.3">
      <c r="A212" t="s">
        <v>1209</v>
      </c>
      <c r="B212" t="s">
        <v>6486</v>
      </c>
      <c r="C212" t="s">
        <v>132</v>
      </c>
      <c r="D212" t="s">
        <v>78</v>
      </c>
      <c r="E212" t="s">
        <v>6069</v>
      </c>
      <c r="F212" t="s">
        <v>6055</v>
      </c>
      <c r="G212">
        <v>80223.34</v>
      </c>
      <c r="I212" t="s">
        <v>6070</v>
      </c>
      <c r="J212" t="s">
        <v>6487</v>
      </c>
    </row>
    <row r="213" spans="1:10" x14ac:dyDescent="0.3">
      <c r="A213" t="s">
        <v>531</v>
      </c>
      <c r="B213" t="s">
        <v>6488</v>
      </c>
      <c r="C213" t="s">
        <v>296</v>
      </c>
      <c r="D213" t="s">
        <v>45</v>
      </c>
      <c r="E213" t="s">
        <v>6054</v>
      </c>
      <c r="F213" t="s">
        <v>6076</v>
      </c>
      <c r="G213">
        <v>190259.31</v>
      </c>
      <c r="I213" t="s">
        <v>6056</v>
      </c>
      <c r="J213" t="s">
        <v>6489</v>
      </c>
    </row>
    <row r="214" spans="1:10" x14ac:dyDescent="0.3">
      <c r="A214" t="s">
        <v>180</v>
      </c>
      <c r="B214" s="5" t="s">
        <v>9534</v>
      </c>
      <c r="C214" t="s">
        <v>181</v>
      </c>
      <c r="D214" t="s">
        <v>58</v>
      </c>
      <c r="E214" t="s">
        <v>6066</v>
      </c>
      <c r="F214" t="s">
        <v>6063</v>
      </c>
      <c r="G214">
        <v>97242.25</v>
      </c>
      <c r="I214" t="s">
        <v>6056</v>
      </c>
      <c r="J214" t="s">
        <v>6490</v>
      </c>
    </row>
    <row r="215" spans="1:10" x14ac:dyDescent="0.3">
      <c r="A215" t="s">
        <v>885</v>
      </c>
      <c r="B215" t="s">
        <v>6491</v>
      </c>
      <c r="C215" t="s">
        <v>244</v>
      </c>
      <c r="D215" t="s">
        <v>58</v>
      </c>
      <c r="E215" t="s">
        <v>6066</v>
      </c>
      <c r="F215" t="s">
        <v>6073</v>
      </c>
      <c r="G215">
        <v>128828.52</v>
      </c>
      <c r="I215" t="s">
        <v>6070</v>
      </c>
      <c r="J215" t="s">
        <v>6492</v>
      </c>
    </row>
    <row r="216" spans="1:10" x14ac:dyDescent="0.3">
      <c r="A216" t="s">
        <v>469</v>
      </c>
      <c r="B216" t="s">
        <v>6493</v>
      </c>
      <c r="C216" t="s">
        <v>20</v>
      </c>
      <c r="D216" t="s">
        <v>19</v>
      </c>
      <c r="E216" t="s">
        <v>6059</v>
      </c>
      <c r="F216" t="s">
        <v>6076</v>
      </c>
      <c r="G216">
        <v>73070.12</v>
      </c>
      <c r="I216" t="s">
        <v>6070</v>
      </c>
      <c r="J216" t="s">
        <v>6494</v>
      </c>
    </row>
    <row r="217" spans="1:10" x14ac:dyDescent="0.3">
      <c r="A217" t="s">
        <v>301</v>
      </c>
      <c r="B217" s="5" t="s">
        <v>9534</v>
      </c>
      <c r="C217" t="s">
        <v>20</v>
      </c>
      <c r="D217" t="s">
        <v>19</v>
      </c>
      <c r="E217" t="s">
        <v>6059</v>
      </c>
      <c r="F217" t="s">
        <v>6076</v>
      </c>
      <c r="G217">
        <v>128307.43</v>
      </c>
      <c r="I217" t="s">
        <v>6070</v>
      </c>
      <c r="J217" t="s">
        <v>6495</v>
      </c>
    </row>
    <row r="218" spans="1:10" x14ac:dyDescent="0.3">
      <c r="A218" t="s">
        <v>582</v>
      </c>
      <c r="B218" t="s">
        <v>6496</v>
      </c>
      <c r="C218" t="s">
        <v>59</v>
      </c>
      <c r="D218" t="s">
        <v>58</v>
      </c>
      <c r="E218" t="s">
        <v>6054</v>
      </c>
      <c r="F218" t="s">
        <v>6076</v>
      </c>
      <c r="G218">
        <v>59177.53</v>
      </c>
      <c r="I218" t="s">
        <v>6056</v>
      </c>
      <c r="J218" t="s">
        <v>6497</v>
      </c>
    </row>
    <row r="219" spans="1:10" x14ac:dyDescent="0.3">
      <c r="A219" t="s">
        <v>2767</v>
      </c>
      <c r="B219" t="s">
        <v>6498</v>
      </c>
      <c r="C219" t="s">
        <v>72</v>
      </c>
      <c r="D219" t="s">
        <v>36</v>
      </c>
      <c r="E219" t="s">
        <v>6059</v>
      </c>
      <c r="F219" t="s">
        <v>6063</v>
      </c>
      <c r="G219">
        <v>164980.34</v>
      </c>
      <c r="I219" t="s">
        <v>6056</v>
      </c>
      <c r="J219" t="s">
        <v>6499</v>
      </c>
    </row>
    <row r="220" spans="1:10" x14ac:dyDescent="0.3">
      <c r="A220" t="s">
        <v>1336</v>
      </c>
      <c r="B220" t="s">
        <v>6500</v>
      </c>
      <c r="C220" t="s">
        <v>187</v>
      </c>
      <c r="D220" t="s">
        <v>19</v>
      </c>
      <c r="E220" t="s">
        <v>6054</v>
      </c>
      <c r="F220" t="s">
        <v>6073</v>
      </c>
      <c r="G220">
        <v>42375.32</v>
      </c>
      <c r="I220" t="s">
        <v>6070</v>
      </c>
      <c r="J220" t="s">
        <v>6501</v>
      </c>
    </row>
    <row r="221" spans="1:10" x14ac:dyDescent="0.3">
      <c r="A221" t="s">
        <v>6502</v>
      </c>
      <c r="B221" t="s">
        <v>6503</v>
      </c>
      <c r="C221" t="s">
        <v>28</v>
      </c>
      <c r="D221" t="s">
        <v>19</v>
      </c>
      <c r="E221" t="s">
        <v>6059</v>
      </c>
      <c r="F221" t="s">
        <v>6073</v>
      </c>
      <c r="G221">
        <v>103216.91</v>
      </c>
      <c r="I221" t="s">
        <v>6070</v>
      </c>
      <c r="J221" t="s">
        <v>6504</v>
      </c>
    </row>
    <row r="222" spans="1:10" x14ac:dyDescent="0.3">
      <c r="A222" t="s">
        <v>1797</v>
      </c>
      <c r="B222" t="s">
        <v>6505</v>
      </c>
      <c r="C222" t="s">
        <v>198</v>
      </c>
      <c r="D222" t="s">
        <v>19</v>
      </c>
      <c r="E222" t="s">
        <v>6066</v>
      </c>
      <c r="F222" t="s">
        <v>6073</v>
      </c>
      <c r="G222">
        <v>36818.400000000001</v>
      </c>
      <c r="I222" t="s">
        <v>6056</v>
      </c>
      <c r="J222" t="s">
        <v>6506</v>
      </c>
    </row>
    <row r="223" spans="1:10" x14ac:dyDescent="0.3">
      <c r="A223" t="s">
        <v>1158</v>
      </c>
      <c r="B223" t="s">
        <v>6507</v>
      </c>
      <c r="C223" t="s">
        <v>132</v>
      </c>
      <c r="D223" t="s">
        <v>78</v>
      </c>
      <c r="E223" t="s">
        <v>6066</v>
      </c>
      <c r="F223" t="s">
        <v>6076</v>
      </c>
      <c r="G223">
        <v>29601.200000000001</v>
      </c>
      <c r="I223" t="s">
        <v>6056</v>
      </c>
      <c r="J223" t="s">
        <v>6508</v>
      </c>
    </row>
    <row r="224" spans="1:10" x14ac:dyDescent="0.3">
      <c r="A224" t="s">
        <v>460</v>
      </c>
      <c r="B224" t="s">
        <v>6509</v>
      </c>
      <c r="C224" t="s">
        <v>209</v>
      </c>
      <c r="D224" t="s">
        <v>36</v>
      </c>
      <c r="E224" t="s">
        <v>6066</v>
      </c>
      <c r="F224" t="s">
        <v>6055</v>
      </c>
      <c r="G224">
        <v>128622.34</v>
      </c>
      <c r="I224" t="s">
        <v>6056</v>
      </c>
      <c r="J224" t="s">
        <v>6510</v>
      </c>
    </row>
    <row r="225" spans="1:10" x14ac:dyDescent="0.3">
      <c r="A225" t="s">
        <v>1296</v>
      </c>
      <c r="B225" t="s">
        <v>6511</v>
      </c>
      <c r="C225" t="s">
        <v>198</v>
      </c>
      <c r="D225" t="s">
        <v>19</v>
      </c>
      <c r="E225" t="s">
        <v>6066</v>
      </c>
      <c r="F225" t="s">
        <v>6055</v>
      </c>
      <c r="G225">
        <v>172415.68</v>
      </c>
      <c r="I225" t="s">
        <v>6056</v>
      </c>
      <c r="J225" t="s">
        <v>6512</v>
      </c>
    </row>
    <row r="226" spans="1:10" x14ac:dyDescent="0.3">
      <c r="A226" t="s">
        <v>84</v>
      </c>
      <c r="B226" t="s">
        <v>6513</v>
      </c>
      <c r="C226" t="s">
        <v>85</v>
      </c>
      <c r="D226" t="s">
        <v>36</v>
      </c>
      <c r="E226" t="s">
        <v>6069</v>
      </c>
      <c r="F226" t="s">
        <v>6063</v>
      </c>
      <c r="G226">
        <v>43302.53</v>
      </c>
      <c r="I226" t="s">
        <v>6056</v>
      </c>
      <c r="J226" t="s">
        <v>6514</v>
      </c>
    </row>
    <row r="227" spans="1:10" x14ac:dyDescent="0.3">
      <c r="A227" t="s">
        <v>3887</v>
      </c>
      <c r="B227" t="s">
        <v>6515</v>
      </c>
      <c r="C227" t="s">
        <v>296</v>
      </c>
      <c r="D227" t="s">
        <v>45</v>
      </c>
      <c r="E227" t="s">
        <v>6054</v>
      </c>
      <c r="F227" t="s">
        <v>6063</v>
      </c>
      <c r="G227">
        <v>145681.07999999999</v>
      </c>
      <c r="I227" t="s">
        <v>6056</v>
      </c>
      <c r="J227" t="s">
        <v>6516</v>
      </c>
    </row>
    <row r="228" spans="1:10" x14ac:dyDescent="0.3">
      <c r="A228" t="s">
        <v>843</v>
      </c>
      <c r="B228" t="s">
        <v>6517</v>
      </c>
      <c r="C228" t="s">
        <v>92</v>
      </c>
      <c r="D228" t="s">
        <v>19</v>
      </c>
      <c r="E228" t="s">
        <v>6066</v>
      </c>
      <c r="F228" t="s">
        <v>6063</v>
      </c>
      <c r="G228">
        <v>33710.21</v>
      </c>
      <c r="I228" t="s">
        <v>6056</v>
      </c>
      <c r="J228" t="s">
        <v>6518</v>
      </c>
    </row>
    <row r="229" spans="1:10" x14ac:dyDescent="0.3">
      <c r="A229" t="s">
        <v>1374</v>
      </c>
      <c r="B229" t="s">
        <v>6519</v>
      </c>
      <c r="C229" t="s">
        <v>28</v>
      </c>
      <c r="D229" t="s">
        <v>19</v>
      </c>
      <c r="E229" t="s">
        <v>6069</v>
      </c>
      <c r="F229" t="s">
        <v>6063</v>
      </c>
      <c r="G229" s="5">
        <v>-94412.1</v>
      </c>
      <c r="H229" s="5" t="s">
        <v>9535</v>
      </c>
      <c r="I229" t="s">
        <v>6056</v>
      </c>
      <c r="J229" t="s">
        <v>6520</v>
      </c>
    </row>
    <row r="230" spans="1:10" x14ac:dyDescent="0.3">
      <c r="A230" t="s">
        <v>1997</v>
      </c>
      <c r="B230" t="s">
        <v>6521</v>
      </c>
      <c r="C230" t="s">
        <v>244</v>
      </c>
      <c r="D230" t="s">
        <v>58</v>
      </c>
      <c r="E230" t="s">
        <v>6066</v>
      </c>
      <c r="F230" t="s">
        <v>6063</v>
      </c>
      <c r="G230">
        <v>5094.37</v>
      </c>
      <c r="I230" t="s">
        <v>6056</v>
      </c>
      <c r="J230" t="s">
        <v>6522</v>
      </c>
    </row>
    <row r="231" spans="1:10" x14ac:dyDescent="0.3">
      <c r="A231" t="s">
        <v>334</v>
      </c>
      <c r="B231" t="s">
        <v>6523</v>
      </c>
      <c r="C231" t="s">
        <v>72</v>
      </c>
      <c r="D231" t="s">
        <v>36</v>
      </c>
      <c r="E231" t="s">
        <v>6059</v>
      </c>
      <c r="F231" t="s">
        <v>6063</v>
      </c>
      <c r="G231" s="5">
        <v>-6763.74</v>
      </c>
      <c r="H231" s="5" t="s">
        <v>9535</v>
      </c>
      <c r="I231" t="s">
        <v>6056</v>
      </c>
      <c r="J231" t="s">
        <v>6524</v>
      </c>
    </row>
    <row r="232" spans="1:10" x14ac:dyDescent="0.3">
      <c r="A232" t="s">
        <v>306</v>
      </c>
      <c r="B232" t="s">
        <v>6525</v>
      </c>
      <c r="C232" t="s">
        <v>198</v>
      </c>
      <c r="D232" t="s">
        <v>19</v>
      </c>
      <c r="E232" t="s">
        <v>6054</v>
      </c>
      <c r="F232" t="s">
        <v>6055</v>
      </c>
      <c r="G232">
        <v>183979.57</v>
      </c>
      <c r="I232" t="s">
        <v>6070</v>
      </c>
      <c r="J232" t="s">
        <v>6526</v>
      </c>
    </row>
    <row r="233" spans="1:10" x14ac:dyDescent="0.3">
      <c r="A233" t="s">
        <v>994</v>
      </c>
      <c r="B233" t="s">
        <v>6527</v>
      </c>
      <c r="C233" t="s">
        <v>198</v>
      </c>
      <c r="D233" t="s">
        <v>19</v>
      </c>
      <c r="E233" t="s">
        <v>6066</v>
      </c>
      <c r="F233" t="s">
        <v>6063</v>
      </c>
      <c r="G233">
        <v>142796.51999999999</v>
      </c>
      <c r="I233" t="s">
        <v>6070</v>
      </c>
      <c r="J233" t="s">
        <v>6528</v>
      </c>
    </row>
    <row r="234" spans="1:10" x14ac:dyDescent="0.3">
      <c r="A234" t="s">
        <v>6529</v>
      </c>
      <c r="B234" t="s">
        <v>6530</v>
      </c>
      <c r="C234" t="s">
        <v>72</v>
      </c>
      <c r="D234" t="s">
        <v>36</v>
      </c>
      <c r="E234" t="s">
        <v>6066</v>
      </c>
      <c r="F234" t="s">
        <v>6055</v>
      </c>
      <c r="G234">
        <v>73587.92</v>
      </c>
      <c r="I234" t="s">
        <v>6056</v>
      </c>
      <c r="J234" t="s">
        <v>6531</v>
      </c>
    </row>
    <row r="235" spans="1:10" x14ac:dyDescent="0.3">
      <c r="A235" t="s">
        <v>259</v>
      </c>
      <c r="B235" t="s">
        <v>6532</v>
      </c>
      <c r="C235" t="s">
        <v>46</v>
      </c>
      <c r="D235" t="s">
        <v>45</v>
      </c>
      <c r="E235" t="s">
        <v>6066</v>
      </c>
      <c r="F235" t="s">
        <v>6076</v>
      </c>
      <c r="G235">
        <v>63483.78</v>
      </c>
      <c r="I235" t="s">
        <v>6070</v>
      </c>
      <c r="J235" t="s">
        <v>6533</v>
      </c>
    </row>
    <row r="236" spans="1:10" x14ac:dyDescent="0.3">
      <c r="A236" t="s">
        <v>1677</v>
      </c>
      <c r="B236" t="s">
        <v>6534</v>
      </c>
      <c r="C236" t="s">
        <v>244</v>
      </c>
      <c r="D236" t="s">
        <v>58</v>
      </c>
      <c r="E236" t="s">
        <v>6059</v>
      </c>
      <c r="F236" t="s">
        <v>6073</v>
      </c>
      <c r="G236">
        <v>152626.67000000001</v>
      </c>
      <c r="I236" t="s">
        <v>6056</v>
      </c>
      <c r="J236" t="s">
        <v>6535</v>
      </c>
    </row>
    <row r="237" spans="1:10" x14ac:dyDescent="0.3">
      <c r="A237" t="s">
        <v>3349</v>
      </c>
      <c r="B237" t="s">
        <v>6536</v>
      </c>
      <c r="C237" t="s">
        <v>46</v>
      </c>
      <c r="D237" t="s">
        <v>45</v>
      </c>
      <c r="E237" t="s">
        <v>6054</v>
      </c>
      <c r="F237" t="s">
        <v>6063</v>
      </c>
      <c r="G237">
        <v>186426.4</v>
      </c>
      <c r="I237" t="s">
        <v>6056</v>
      </c>
      <c r="J237" t="s">
        <v>6537</v>
      </c>
    </row>
    <row r="238" spans="1:10" x14ac:dyDescent="0.3">
      <c r="A238" t="s">
        <v>709</v>
      </c>
      <c r="B238" t="s">
        <v>6538</v>
      </c>
      <c r="C238" t="s">
        <v>28</v>
      </c>
      <c r="D238" t="s">
        <v>19</v>
      </c>
      <c r="E238" t="s">
        <v>6054</v>
      </c>
      <c r="F238" t="s">
        <v>6055</v>
      </c>
      <c r="G238">
        <v>99456.71</v>
      </c>
      <c r="I238" t="s">
        <v>6056</v>
      </c>
      <c r="J238" t="s">
        <v>6539</v>
      </c>
    </row>
    <row r="239" spans="1:10" x14ac:dyDescent="0.3">
      <c r="A239" t="s">
        <v>417</v>
      </c>
      <c r="B239" t="s">
        <v>6540</v>
      </c>
      <c r="C239" t="s">
        <v>92</v>
      </c>
      <c r="D239" t="s">
        <v>19</v>
      </c>
      <c r="E239" t="s">
        <v>6066</v>
      </c>
      <c r="F239" t="s">
        <v>6063</v>
      </c>
      <c r="G239">
        <v>65583.67</v>
      </c>
      <c r="I239" t="s">
        <v>6056</v>
      </c>
      <c r="J239" t="s">
        <v>6541</v>
      </c>
    </row>
    <row r="240" spans="1:10" x14ac:dyDescent="0.3">
      <c r="A240" t="s">
        <v>1154</v>
      </c>
      <c r="B240" t="s">
        <v>6542</v>
      </c>
      <c r="C240" t="s">
        <v>181</v>
      </c>
      <c r="D240" t="s">
        <v>58</v>
      </c>
      <c r="E240" t="s">
        <v>6059</v>
      </c>
      <c r="F240" t="s">
        <v>6073</v>
      </c>
      <c r="G240">
        <v>23289.75</v>
      </c>
      <c r="I240" t="s">
        <v>6056</v>
      </c>
      <c r="J240" t="s">
        <v>6543</v>
      </c>
    </row>
    <row r="241" spans="1:10" x14ac:dyDescent="0.3">
      <c r="A241" t="s">
        <v>2217</v>
      </c>
      <c r="B241" t="s">
        <v>6544</v>
      </c>
      <c r="C241" t="s">
        <v>72</v>
      </c>
      <c r="D241" t="s">
        <v>36</v>
      </c>
      <c r="E241" t="s">
        <v>6059</v>
      </c>
      <c r="F241" t="s">
        <v>6063</v>
      </c>
      <c r="G241">
        <v>41623.64</v>
      </c>
      <c r="I241" t="s">
        <v>6056</v>
      </c>
      <c r="J241" t="s">
        <v>6545</v>
      </c>
    </row>
    <row r="242" spans="1:10" x14ac:dyDescent="0.3">
      <c r="A242" t="s">
        <v>1132</v>
      </c>
      <c r="B242" t="s">
        <v>6546</v>
      </c>
      <c r="C242" t="s">
        <v>28</v>
      </c>
      <c r="D242" t="s">
        <v>19</v>
      </c>
      <c r="E242" t="s">
        <v>6054</v>
      </c>
      <c r="F242" t="s">
        <v>6073</v>
      </c>
      <c r="G242">
        <v>130824.19</v>
      </c>
      <c r="I242" t="s">
        <v>6070</v>
      </c>
      <c r="J242" t="s">
        <v>6547</v>
      </c>
    </row>
    <row r="243" spans="1:10" x14ac:dyDescent="0.3">
      <c r="A243" t="s">
        <v>6548</v>
      </c>
      <c r="B243" t="s">
        <v>6549</v>
      </c>
      <c r="C243" t="s">
        <v>187</v>
      </c>
      <c r="D243" t="s">
        <v>19</v>
      </c>
      <c r="E243" t="s">
        <v>6059</v>
      </c>
      <c r="F243" t="s">
        <v>6063</v>
      </c>
      <c r="G243">
        <v>148874.70000000001</v>
      </c>
      <c r="I243" t="s">
        <v>6056</v>
      </c>
      <c r="J243" t="s">
        <v>6550</v>
      </c>
    </row>
    <row r="244" spans="1:10" x14ac:dyDescent="0.3">
      <c r="A244" t="s">
        <v>1267</v>
      </c>
      <c r="B244" t="s">
        <v>6551</v>
      </c>
      <c r="C244" t="s">
        <v>154</v>
      </c>
      <c r="D244" t="s">
        <v>58</v>
      </c>
      <c r="E244" t="s">
        <v>6054</v>
      </c>
      <c r="F244" t="s">
        <v>6063</v>
      </c>
      <c r="G244">
        <v>171918.95</v>
      </c>
      <c r="I244" t="s">
        <v>6056</v>
      </c>
      <c r="J244" t="s">
        <v>6552</v>
      </c>
    </row>
    <row r="245" spans="1:10" x14ac:dyDescent="0.3">
      <c r="A245" t="s">
        <v>1830</v>
      </c>
      <c r="B245" t="s">
        <v>6553</v>
      </c>
      <c r="C245" t="s">
        <v>132</v>
      </c>
      <c r="D245" t="s">
        <v>78</v>
      </c>
      <c r="E245" t="s">
        <v>6066</v>
      </c>
      <c r="F245" t="s">
        <v>6063</v>
      </c>
      <c r="G245">
        <v>27940.68</v>
      </c>
      <c r="I245" t="s">
        <v>6056</v>
      </c>
      <c r="J245" t="s">
        <v>6554</v>
      </c>
    </row>
    <row r="246" spans="1:10" x14ac:dyDescent="0.3">
      <c r="A246" t="s">
        <v>2242</v>
      </c>
      <c r="B246" t="s">
        <v>6555</v>
      </c>
      <c r="C246" t="s">
        <v>209</v>
      </c>
      <c r="D246" t="s">
        <v>36</v>
      </c>
      <c r="E246" t="s">
        <v>6069</v>
      </c>
      <c r="F246" t="s">
        <v>6063</v>
      </c>
      <c r="G246">
        <v>17108.82</v>
      </c>
      <c r="I246" t="s">
        <v>6056</v>
      </c>
      <c r="J246" t="s">
        <v>6556</v>
      </c>
    </row>
    <row r="247" spans="1:10" x14ac:dyDescent="0.3">
      <c r="A247" t="s">
        <v>295</v>
      </c>
      <c r="B247" t="s">
        <v>6557</v>
      </c>
      <c r="C247" t="s">
        <v>296</v>
      </c>
      <c r="D247" t="s">
        <v>45</v>
      </c>
      <c r="E247" t="s">
        <v>6054</v>
      </c>
      <c r="F247" t="s">
        <v>6063</v>
      </c>
      <c r="G247">
        <v>86849</v>
      </c>
      <c r="I247" t="s">
        <v>6056</v>
      </c>
      <c r="J247" t="s">
        <v>6558</v>
      </c>
    </row>
    <row r="248" spans="1:10" x14ac:dyDescent="0.3">
      <c r="A248" t="s">
        <v>121</v>
      </c>
      <c r="B248" t="s">
        <v>6559</v>
      </c>
      <c r="C248" t="s">
        <v>122</v>
      </c>
      <c r="D248" t="s">
        <v>78</v>
      </c>
      <c r="E248" t="s">
        <v>6066</v>
      </c>
      <c r="F248" t="s">
        <v>6055</v>
      </c>
      <c r="G248">
        <v>44586.5</v>
      </c>
      <c r="I248" t="s">
        <v>6070</v>
      </c>
      <c r="J248" t="s">
        <v>6560</v>
      </c>
    </row>
    <row r="249" spans="1:10" x14ac:dyDescent="0.3">
      <c r="A249" t="s">
        <v>2534</v>
      </c>
      <c r="B249" t="s">
        <v>6561</v>
      </c>
      <c r="C249" t="s">
        <v>181</v>
      </c>
      <c r="D249" t="s">
        <v>58</v>
      </c>
      <c r="E249" t="s">
        <v>6066</v>
      </c>
      <c r="F249" t="s">
        <v>6063</v>
      </c>
      <c r="G249">
        <v>132703.41</v>
      </c>
      <c r="I249" t="s">
        <v>6056</v>
      </c>
      <c r="J249" t="s">
        <v>6562</v>
      </c>
    </row>
    <row r="250" spans="1:10" x14ac:dyDescent="0.3">
      <c r="A250" t="s">
        <v>954</v>
      </c>
      <c r="B250" t="s">
        <v>6563</v>
      </c>
      <c r="C250" t="s">
        <v>122</v>
      </c>
      <c r="D250" t="s">
        <v>78</v>
      </c>
      <c r="E250" t="s">
        <v>6066</v>
      </c>
      <c r="F250" t="s">
        <v>6063</v>
      </c>
      <c r="G250">
        <v>10301.74</v>
      </c>
      <c r="I250" t="s">
        <v>6056</v>
      </c>
      <c r="J250" t="s">
        <v>6564</v>
      </c>
    </row>
    <row r="251" spans="1:10" x14ac:dyDescent="0.3">
      <c r="A251" t="s">
        <v>1235</v>
      </c>
      <c r="B251" t="s">
        <v>6565</v>
      </c>
      <c r="C251" t="s">
        <v>110</v>
      </c>
      <c r="D251" t="s">
        <v>78</v>
      </c>
      <c r="E251" t="s">
        <v>6066</v>
      </c>
      <c r="F251" t="s">
        <v>6076</v>
      </c>
      <c r="G251">
        <v>147914.31</v>
      </c>
      <c r="I251" t="s">
        <v>6056</v>
      </c>
      <c r="J251" t="s">
        <v>6566</v>
      </c>
    </row>
    <row r="252" spans="1:10" x14ac:dyDescent="0.3">
      <c r="A252" t="s">
        <v>4304</v>
      </c>
      <c r="B252" t="s">
        <v>6567</v>
      </c>
      <c r="C252" t="s">
        <v>37</v>
      </c>
      <c r="D252" t="s">
        <v>36</v>
      </c>
      <c r="E252" t="s">
        <v>6054</v>
      </c>
      <c r="F252" t="s">
        <v>6055</v>
      </c>
      <c r="G252" s="5">
        <v>-14085.95</v>
      </c>
      <c r="H252" s="5" t="s">
        <v>9535</v>
      </c>
      <c r="I252" t="s">
        <v>6056</v>
      </c>
      <c r="J252" t="s">
        <v>6568</v>
      </c>
    </row>
    <row r="253" spans="1:10" x14ac:dyDescent="0.3">
      <c r="A253" t="s">
        <v>377</v>
      </c>
      <c r="B253" t="s">
        <v>6569</v>
      </c>
      <c r="C253" t="s">
        <v>244</v>
      </c>
      <c r="D253" t="s">
        <v>58</v>
      </c>
      <c r="E253" t="s">
        <v>6066</v>
      </c>
      <c r="F253" t="s">
        <v>6063</v>
      </c>
      <c r="G253">
        <v>130232.37</v>
      </c>
      <c r="I253" t="s">
        <v>6056</v>
      </c>
      <c r="J253" t="s">
        <v>6570</v>
      </c>
    </row>
    <row r="254" spans="1:10" x14ac:dyDescent="0.3">
      <c r="A254" t="s">
        <v>2444</v>
      </c>
      <c r="B254" t="s">
        <v>6571</v>
      </c>
      <c r="C254" t="s">
        <v>72</v>
      </c>
      <c r="D254" t="s">
        <v>36</v>
      </c>
      <c r="E254" t="s">
        <v>6054</v>
      </c>
      <c r="F254" t="s">
        <v>6076</v>
      </c>
      <c r="G254">
        <v>3970.38</v>
      </c>
      <c r="I254" t="s">
        <v>6056</v>
      </c>
      <c r="J254" t="s">
        <v>6572</v>
      </c>
    </row>
    <row r="255" spans="1:10" x14ac:dyDescent="0.3">
      <c r="A255" t="s">
        <v>975</v>
      </c>
      <c r="B255" t="s">
        <v>6573</v>
      </c>
      <c r="C255" t="s">
        <v>92</v>
      </c>
      <c r="D255" t="s">
        <v>19</v>
      </c>
      <c r="E255" t="s">
        <v>6066</v>
      </c>
      <c r="F255" t="s">
        <v>6073</v>
      </c>
      <c r="G255">
        <v>71586.62</v>
      </c>
      <c r="I255" t="s">
        <v>6070</v>
      </c>
      <c r="J255" t="s">
        <v>6574</v>
      </c>
    </row>
    <row r="256" spans="1:10" x14ac:dyDescent="0.3">
      <c r="A256" t="s">
        <v>1174</v>
      </c>
      <c r="B256" t="s">
        <v>6575</v>
      </c>
      <c r="C256" t="s">
        <v>209</v>
      </c>
      <c r="D256" t="s">
        <v>36</v>
      </c>
      <c r="E256" t="s">
        <v>6062</v>
      </c>
      <c r="F256" t="s">
        <v>6073</v>
      </c>
      <c r="G256">
        <v>148378.70000000001</v>
      </c>
      <c r="I256" t="s">
        <v>6056</v>
      </c>
      <c r="J256" t="s">
        <v>6576</v>
      </c>
    </row>
    <row r="257" spans="1:10" x14ac:dyDescent="0.3">
      <c r="A257" t="s">
        <v>1100</v>
      </c>
      <c r="B257" t="s">
        <v>6577</v>
      </c>
      <c r="C257" t="s">
        <v>46</v>
      </c>
      <c r="D257" t="s">
        <v>45</v>
      </c>
      <c r="E257" t="s">
        <v>6054</v>
      </c>
      <c r="F257" t="s">
        <v>6055</v>
      </c>
      <c r="G257">
        <v>61711.57</v>
      </c>
      <c r="I257" t="s">
        <v>6056</v>
      </c>
      <c r="J257" t="s">
        <v>6578</v>
      </c>
    </row>
    <row r="258" spans="1:10" x14ac:dyDescent="0.3">
      <c r="A258" t="s">
        <v>1399</v>
      </c>
      <c r="B258" t="s">
        <v>6579</v>
      </c>
      <c r="C258" t="s">
        <v>28</v>
      </c>
      <c r="D258" t="s">
        <v>19</v>
      </c>
      <c r="E258" t="s">
        <v>6059</v>
      </c>
      <c r="F258" t="s">
        <v>6073</v>
      </c>
      <c r="G258">
        <v>168850.36</v>
      </c>
      <c r="I258" t="s">
        <v>6056</v>
      </c>
      <c r="J258" t="s">
        <v>6580</v>
      </c>
    </row>
    <row r="259" spans="1:10" x14ac:dyDescent="0.3">
      <c r="A259" t="s">
        <v>3527</v>
      </c>
      <c r="B259" t="s">
        <v>6581</v>
      </c>
      <c r="C259" t="s">
        <v>28</v>
      </c>
      <c r="D259" t="s">
        <v>19</v>
      </c>
      <c r="E259" t="s">
        <v>6066</v>
      </c>
      <c r="F259" t="s">
        <v>6073</v>
      </c>
      <c r="G259">
        <v>111771.47</v>
      </c>
      <c r="I259" t="s">
        <v>6056</v>
      </c>
      <c r="J259" t="s">
        <v>6582</v>
      </c>
    </row>
    <row r="260" spans="1:10" x14ac:dyDescent="0.3">
      <c r="A260" t="s">
        <v>1487</v>
      </c>
      <c r="B260" t="s">
        <v>6583</v>
      </c>
      <c r="C260" t="s">
        <v>296</v>
      </c>
      <c r="D260" t="s">
        <v>45</v>
      </c>
      <c r="E260" t="s">
        <v>6054</v>
      </c>
      <c r="F260" t="s">
        <v>6063</v>
      </c>
      <c r="G260">
        <v>107831.22</v>
      </c>
      <c r="I260" t="s">
        <v>6070</v>
      </c>
      <c r="J260" t="s">
        <v>6584</v>
      </c>
    </row>
    <row r="261" spans="1:10" x14ac:dyDescent="0.3">
      <c r="A261" t="s">
        <v>148</v>
      </c>
      <c r="B261" t="s">
        <v>6585</v>
      </c>
      <c r="C261" t="s">
        <v>92</v>
      </c>
      <c r="D261" t="s">
        <v>19</v>
      </c>
      <c r="E261" t="s">
        <v>6059</v>
      </c>
      <c r="F261" t="s">
        <v>6063</v>
      </c>
      <c r="G261">
        <v>102381.81</v>
      </c>
      <c r="I261" t="s">
        <v>6056</v>
      </c>
      <c r="J261" t="s">
        <v>6586</v>
      </c>
    </row>
    <row r="262" spans="1:10" x14ac:dyDescent="0.3">
      <c r="A262" t="s">
        <v>876</v>
      </c>
      <c r="B262" t="s">
        <v>6587</v>
      </c>
      <c r="C262" t="s">
        <v>92</v>
      </c>
      <c r="D262" t="s">
        <v>19</v>
      </c>
      <c r="E262" t="s">
        <v>6066</v>
      </c>
      <c r="F262" t="s">
        <v>6073</v>
      </c>
      <c r="G262">
        <v>175510.35</v>
      </c>
      <c r="I262" t="s">
        <v>6056</v>
      </c>
      <c r="J262" t="s">
        <v>6588</v>
      </c>
    </row>
    <row r="263" spans="1:10" x14ac:dyDescent="0.3">
      <c r="A263" t="s">
        <v>1788</v>
      </c>
      <c r="B263" t="s">
        <v>6589</v>
      </c>
      <c r="C263" t="s">
        <v>132</v>
      </c>
      <c r="D263" t="s">
        <v>78</v>
      </c>
      <c r="E263" t="s">
        <v>6066</v>
      </c>
      <c r="F263" t="s">
        <v>6076</v>
      </c>
      <c r="G263">
        <v>78317.48</v>
      </c>
      <c r="I263" t="s">
        <v>6056</v>
      </c>
      <c r="J263" t="s">
        <v>6590</v>
      </c>
    </row>
    <row r="264" spans="1:10" x14ac:dyDescent="0.3">
      <c r="A264" t="s">
        <v>3033</v>
      </c>
      <c r="B264" t="s">
        <v>6591</v>
      </c>
      <c r="C264" t="s">
        <v>85</v>
      </c>
      <c r="D264" t="s">
        <v>36</v>
      </c>
      <c r="E264" t="s">
        <v>6066</v>
      </c>
      <c r="F264" t="s">
        <v>6055</v>
      </c>
      <c r="G264">
        <v>194472.27</v>
      </c>
      <c r="I264" t="s">
        <v>6056</v>
      </c>
      <c r="J264" t="s">
        <v>6592</v>
      </c>
    </row>
    <row r="265" spans="1:10" x14ac:dyDescent="0.3">
      <c r="A265" t="s">
        <v>2555</v>
      </c>
      <c r="B265" t="s">
        <v>6593</v>
      </c>
      <c r="C265" t="s">
        <v>198</v>
      </c>
      <c r="D265" t="s">
        <v>36</v>
      </c>
      <c r="E265" t="s">
        <v>6066</v>
      </c>
      <c r="F265" t="s">
        <v>6073</v>
      </c>
      <c r="G265">
        <v>185868.69</v>
      </c>
      <c r="I265" t="s">
        <v>6056</v>
      </c>
      <c r="J265" t="s">
        <v>6594</v>
      </c>
    </row>
    <row r="266" spans="1:10" x14ac:dyDescent="0.3">
      <c r="A266" t="s">
        <v>1468</v>
      </c>
      <c r="B266" t="s">
        <v>6595</v>
      </c>
      <c r="C266" t="s">
        <v>122</v>
      </c>
      <c r="D266" t="s">
        <v>78</v>
      </c>
      <c r="E266" t="s">
        <v>6054</v>
      </c>
      <c r="F266" t="s">
        <v>6076</v>
      </c>
      <c r="G266">
        <v>191526.73</v>
      </c>
      <c r="I266" t="s">
        <v>6056</v>
      </c>
      <c r="J266" t="s">
        <v>6596</v>
      </c>
    </row>
    <row r="267" spans="1:10" x14ac:dyDescent="0.3">
      <c r="A267" t="s">
        <v>523</v>
      </c>
      <c r="B267" t="s">
        <v>6597</v>
      </c>
      <c r="C267" t="s">
        <v>154</v>
      </c>
      <c r="D267" t="s">
        <v>58</v>
      </c>
      <c r="E267" t="s">
        <v>6066</v>
      </c>
      <c r="F267" t="s">
        <v>6055</v>
      </c>
      <c r="G267">
        <v>150846.84</v>
      </c>
      <c r="I267" t="s">
        <v>6056</v>
      </c>
      <c r="J267" t="s">
        <v>6598</v>
      </c>
    </row>
    <row r="268" spans="1:10" x14ac:dyDescent="0.3">
      <c r="A268" t="s">
        <v>1535</v>
      </c>
      <c r="B268" t="s">
        <v>6599</v>
      </c>
      <c r="C268" t="s">
        <v>122</v>
      </c>
      <c r="D268" t="s">
        <v>78</v>
      </c>
      <c r="E268" t="s">
        <v>6054</v>
      </c>
      <c r="F268" t="s">
        <v>6073</v>
      </c>
      <c r="G268">
        <v>86703.78</v>
      </c>
      <c r="I268" t="s">
        <v>6056</v>
      </c>
      <c r="J268" t="s">
        <v>6600</v>
      </c>
    </row>
    <row r="269" spans="1:10" x14ac:dyDescent="0.3">
      <c r="A269" t="s">
        <v>1031</v>
      </c>
      <c r="B269" t="s">
        <v>6601</v>
      </c>
      <c r="C269" t="s">
        <v>20</v>
      </c>
      <c r="D269" t="s">
        <v>19</v>
      </c>
      <c r="E269" t="s">
        <v>6062</v>
      </c>
      <c r="F269" t="s">
        <v>6076</v>
      </c>
      <c r="G269">
        <v>159925.70000000001</v>
      </c>
      <c r="I269" t="s">
        <v>6056</v>
      </c>
      <c r="J269" t="s">
        <v>6602</v>
      </c>
    </row>
    <row r="270" spans="1:10" x14ac:dyDescent="0.3">
      <c r="A270" t="s">
        <v>738</v>
      </c>
      <c r="B270" t="s">
        <v>6603</v>
      </c>
      <c r="C270" t="s">
        <v>181</v>
      </c>
      <c r="D270" t="s">
        <v>58</v>
      </c>
      <c r="E270" t="s">
        <v>6066</v>
      </c>
      <c r="F270" t="s">
        <v>6055</v>
      </c>
      <c r="G270">
        <v>24818.74</v>
      </c>
      <c r="I270" t="s">
        <v>6056</v>
      </c>
      <c r="J270" t="s">
        <v>6604</v>
      </c>
    </row>
    <row r="271" spans="1:10" x14ac:dyDescent="0.3">
      <c r="A271" t="s">
        <v>1136</v>
      </c>
      <c r="B271" t="s">
        <v>6605</v>
      </c>
      <c r="C271" t="s">
        <v>187</v>
      </c>
      <c r="D271" t="s">
        <v>19</v>
      </c>
      <c r="E271" t="s">
        <v>6069</v>
      </c>
      <c r="F271" t="s">
        <v>6073</v>
      </c>
      <c r="G271">
        <v>51738.3</v>
      </c>
      <c r="I271" t="s">
        <v>6056</v>
      </c>
      <c r="J271" t="s">
        <v>6606</v>
      </c>
    </row>
    <row r="272" spans="1:10" x14ac:dyDescent="0.3">
      <c r="A272" t="s">
        <v>2422</v>
      </c>
      <c r="B272" t="s">
        <v>6607</v>
      </c>
      <c r="C272" t="s">
        <v>187</v>
      </c>
      <c r="D272" t="s">
        <v>19</v>
      </c>
      <c r="E272" t="s">
        <v>6066</v>
      </c>
      <c r="F272" t="s">
        <v>6073</v>
      </c>
      <c r="G272">
        <v>160805.73000000001</v>
      </c>
      <c r="I272" t="s">
        <v>6056</v>
      </c>
      <c r="J272" t="s">
        <v>6608</v>
      </c>
    </row>
    <row r="273" spans="1:10" x14ac:dyDescent="0.3">
      <c r="A273" t="s">
        <v>1026</v>
      </c>
      <c r="B273" t="s">
        <v>6609</v>
      </c>
      <c r="C273" t="s">
        <v>187</v>
      </c>
      <c r="D273" t="s">
        <v>19</v>
      </c>
      <c r="E273" t="s">
        <v>6059</v>
      </c>
      <c r="F273" t="s">
        <v>6055</v>
      </c>
      <c r="G273">
        <v>77340.98</v>
      </c>
      <c r="I273" t="s">
        <v>6056</v>
      </c>
      <c r="J273" t="s">
        <v>6610</v>
      </c>
    </row>
    <row r="274" spans="1:10" x14ac:dyDescent="0.3">
      <c r="A274" t="s">
        <v>555</v>
      </c>
      <c r="B274" t="s">
        <v>6611</v>
      </c>
      <c r="C274" t="s">
        <v>20</v>
      </c>
      <c r="D274" t="s">
        <v>19</v>
      </c>
      <c r="E274" t="s">
        <v>6069</v>
      </c>
      <c r="F274" t="s">
        <v>6055</v>
      </c>
      <c r="G274">
        <v>151602.92000000001</v>
      </c>
      <c r="I274" t="s">
        <v>6056</v>
      </c>
      <c r="J274" t="s">
        <v>6612</v>
      </c>
    </row>
    <row r="275" spans="1:10" x14ac:dyDescent="0.3">
      <c r="A275" t="s">
        <v>1921</v>
      </c>
      <c r="B275" t="s">
        <v>6613</v>
      </c>
      <c r="C275" t="s">
        <v>187</v>
      </c>
      <c r="D275" t="s">
        <v>19</v>
      </c>
      <c r="E275" t="s">
        <v>6066</v>
      </c>
      <c r="F275" t="s">
        <v>6073</v>
      </c>
      <c r="G275">
        <v>180673.41</v>
      </c>
      <c r="I275" t="s">
        <v>6056</v>
      </c>
      <c r="J275" t="s">
        <v>6614</v>
      </c>
    </row>
    <row r="276" spans="1:10" x14ac:dyDescent="0.3">
      <c r="A276" t="s">
        <v>609</v>
      </c>
      <c r="B276" t="s">
        <v>6615</v>
      </c>
      <c r="C276" t="s">
        <v>92</v>
      </c>
      <c r="D276" t="s">
        <v>19</v>
      </c>
      <c r="E276" t="s">
        <v>6054</v>
      </c>
      <c r="F276" t="s">
        <v>6055</v>
      </c>
      <c r="G276">
        <v>132578.10999999999</v>
      </c>
      <c r="I276" t="s">
        <v>6056</v>
      </c>
      <c r="J276" t="s">
        <v>6616</v>
      </c>
    </row>
    <row r="277" spans="1:10" x14ac:dyDescent="0.3">
      <c r="A277" t="s">
        <v>586</v>
      </c>
      <c r="B277" t="s">
        <v>6617</v>
      </c>
      <c r="C277" t="s">
        <v>85</v>
      </c>
      <c r="D277" t="s">
        <v>36</v>
      </c>
      <c r="E277" t="s">
        <v>6054</v>
      </c>
      <c r="F277" t="s">
        <v>6063</v>
      </c>
      <c r="G277">
        <v>150676.71</v>
      </c>
      <c r="I277" t="s">
        <v>6138</v>
      </c>
      <c r="J277" t="s">
        <v>6618</v>
      </c>
    </row>
    <row r="278" spans="1:10" x14ac:dyDescent="0.3">
      <c r="A278" t="s">
        <v>1125</v>
      </c>
      <c r="B278" t="s">
        <v>6619</v>
      </c>
      <c r="C278" t="s">
        <v>116</v>
      </c>
      <c r="D278" t="s">
        <v>45</v>
      </c>
      <c r="E278" t="s">
        <v>6066</v>
      </c>
      <c r="F278" t="s">
        <v>6055</v>
      </c>
      <c r="G278">
        <v>35946.68</v>
      </c>
      <c r="I278" t="s">
        <v>6056</v>
      </c>
      <c r="J278" t="s">
        <v>6620</v>
      </c>
    </row>
    <row r="279" spans="1:10" x14ac:dyDescent="0.3">
      <c r="A279" t="s">
        <v>2961</v>
      </c>
      <c r="B279" t="s">
        <v>6621</v>
      </c>
      <c r="C279" t="s">
        <v>116</v>
      </c>
      <c r="D279" t="s">
        <v>45</v>
      </c>
      <c r="E279" t="s">
        <v>6062</v>
      </c>
      <c r="F279" t="s">
        <v>6063</v>
      </c>
      <c r="G279">
        <v>80853.960000000006</v>
      </c>
      <c r="I279" t="s">
        <v>6070</v>
      </c>
      <c r="J279" t="s">
        <v>6622</v>
      </c>
    </row>
    <row r="280" spans="1:10" x14ac:dyDescent="0.3">
      <c r="A280" t="s">
        <v>1649</v>
      </c>
      <c r="B280" t="s">
        <v>6623</v>
      </c>
      <c r="C280" t="s">
        <v>37</v>
      </c>
      <c r="D280" t="s">
        <v>36</v>
      </c>
      <c r="E280" t="s">
        <v>6069</v>
      </c>
      <c r="F280" t="s">
        <v>6063</v>
      </c>
      <c r="G280">
        <v>109841.18</v>
      </c>
      <c r="I280" t="s">
        <v>6056</v>
      </c>
      <c r="J280" t="s">
        <v>6624</v>
      </c>
    </row>
    <row r="281" spans="1:10" x14ac:dyDescent="0.3">
      <c r="A281" t="s">
        <v>1653</v>
      </c>
      <c r="B281" t="s">
        <v>6625</v>
      </c>
      <c r="C281" t="s">
        <v>187</v>
      </c>
      <c r="D281" t="s">
        <v>19</v>
      </c>
      <c r="E281" t="s">
        <v>6066</v>
      </c>
      <c r="F281" t="s">
        <v>6073</v>
      </c>
      <c r="G281">
        <v>182472.65</v>
      </c>
      <c r="I281" t="s">
        <v>6056</v>
      </c>
      <c r="J281" t="s">
        <v>6626</v>
      </c>
    </row>
    <row r="282" spans="1:10" x14ac:dyDescent="0.3">
      <c r="A282" t="s">
        <v>1351</v>
      </c>
      <c r="B282" t="s">
        <v>6627</v>
      </c>
      <c r="C282" t="s">
        <v>187</v>
      </c>
      <c r="D282" t="s">
        <v>19</v>
      </c>
      <c r="E282" t="s">
        <v>6054</v>
      </c>
      <c r="F282" t="s">
        <v>6076</v>
      </c>
      <c r="G282">
        <v>16130.86</v>
      </c>
      <c r="I282" t="s">
        <v>6056</v>
      </c>
      <c r="J282" t="s">
        <v>6628</v>
      </c>
    </row>
    <row r="283" spans="1:10" x14ac:dyDescent="0.3">
      <c r="A283" t="s">
        <v>2986</v>
      </c>
      <c r="B283" t="s">
        <v>6629</v>
      </c>
      <c r="C283" t="s">
        <v>198</v>
      </c>
      <c r="D283" t="s">
        <v>36</v>
      </c>
      <c r="E283" t="s">
        <v>6066</v>
      </c>
      <c r="F283" t="s">
        <v>6063</v>
      </c>
      <c r="G283">
        <v>197461.27</v>
      </c>
      <c r="I283" t="s">
        <v>6056</v>
      </c>
      <c r="J283" t="s">
        <v>6630</v>
      </c>
    </row>
    <row r="284" spans="1:10" x14ac:dyDescent="0.3">
      <c r="A284" t="s">
        <v>77</v>
      </c>
      <c r="B284" t="s">
        <v>6631</v>
      </c>
      <c r="C284" t="s">
        <v>79</v>
      </c>
      <c r="D284" t="s">
        <v>78</v>
      </c>
      <c r="E284" t="s">
        <v>6066</v>
      </c>
      <c r="F284" t="s">
        <v>6055</v>
      </c>
      <c r="G284">
        <v>154800.17000000001</v>
      </c>
      <c r="I284" t="s">
        <v>6056</v>
      </c>
      <c r="J284" t="s">
        <v>6632</v>
      </c>
    </row>
    <row r="285" spans="1:10" x14ac:dyDescent="0.3">
      <c r="A285" t="s">
        <v>2198</v>
      </c>
      <c r="B285" t="s">
        <v>6633</v>
      </c>
      <c r="C285" t="s">
        <v>244</v>
      </c>
      <c r="D285" t="s">
        <v>58</v>
      </c>
      <c r="E285" t="s">
        <v>6066</v>
      </c>
      <c r="F285" t="s">
        <v>6055</v>
      </c>
      <c r="G285">
        <v>90243.47</v>
      </c>
      <c r="I285" t="s">
        <v>6056</v>
      </c>
      <c r="J285" t="s">
        <v>6634</v>
      </c>
    </row>
    <row r="286" spans="1:10" x14ac:dyDescent="0.3">
      <c r="A286" t="s">
        <v>441</v>
      </c>
      <c r="B286" t="s">
        <v>6635</v>
      </c>
      <c r="C286" t="s">
        <v>198</v>
      </c>
      <c r="D286" t="s">
        <v>19</v>
      </c>
      <c r="E286" t="s">
        <v>6066</v>
      </c>
      <c r="F286" t="s">
        <v>6073</v>
      </c>
      <c r="G286">
        <v>61335.040000000001</v>
      </c>
      <c r="I286" t="s">
        <v>6056</v>
      </c>
      <c r="J286" t="s">
        <v>6636</v>
      </c>
    </row>
    <row r="287" spans="1:10" x14ac:dyDescent="0.3">
      <c r="A287" t="s">
        <v>701</v>
      </c>
      <c r="B287" t="s">
        <v>6637</v>
      </c>
      <c r="C287" t="s">
        <v>209</v>
      </c>
      <c r="D287" t="s">
        <v>36</v>
      </c>
      <c r="E287" t="s">
        <v>6054</v>
      </c>
      <c r="F287" t="s">
        <v>6063</v>
      </c>
      <c r="G287">
        <v>5648.68</v>
      </c>
      <c r="I287" t="s">
        <v>6056</v>
      </c>
      <c r="J287" t="s">
        <v>6638</v>
      </c>
    </row>
    <row r="288" spans="1:10" x14ac:dyDescent="0.3">
      <c r="A288" t="s">
        <v>137</v>
      </c>
      <c r="B288" t="s">
        <v>6639</v>
      </c>
      <c r="C288" t="s">
        <v>138</v>
      </c>
      <c r="D288" t="s">
        <v>58</v>
      </c>
      <c r="E288" t="s">
        <v>6062</v>
      </c>
      <c r="F288" t="s">
        <v>6063</v>
      </c>
      <c r="G288">
        <v>106901.67</v>
      </c>
      <c r="I288" t="s">
        <v>6056</v>
      </c>
      <c r="J288" t="s">
        <v>6640</v>
      </c>
    </row>
    <row r="289" spans="1:10" x14ac:dyDescent="0.3">
      <c r="A289" t="s">
        <v>3408</v>
      </c>
      <c r="B289" t="s">
        <v>6641</v>
      </c>
      <c r="C289" t="s">
        <v>28</v>
      </c>
      <c r="D289" t="s">
        <v>19</v>
      </c>
      <c r="E289" t="s">
        <v>6066</v>
      </c>
      <c r="F289" t="s">
        <v>6073</v>
      </c>
      <c r="G289">
        <v>21115.24</v>
      </c>
      <c r="I289" t="s">
        <v>6138</v>
      </c>
      <c r="J289" t="s">
        <v>6642</v>
      </c>
    </row>
    <row r="290" spans="1:10" x14ac:dyDescent="0.3">
      <c r="A290" t="s">
        <v>6643</v>
      </c>
      <c r="B290" t="s">
        <v>6644</v>
      </c>
      <c r="C290" t="s">
        <v>46</v>
      </c>
      <c r="D290" t="s">
        <v>45</v>
      </c>
      <c r="E290" t="s">
        <v>6069</v>
      </c>
      <c r="F290" t="s">
        <v>6055</v>
      </c>
      <c r="G290">
        <v>139143.04999999999</v>
      </c>
      <c r="I290" t="s">
        <v>6056</v>
      </c>
      <c r="J290" t="s">
        <v>6645</v>
      </c>
    </row>
    <row r="291" spans="1:10" x14ac:dyDescent="0.3">
      <c r="A291" t="s">
        <v>2337</v>
      </c>
      <c r="B291" t="s">
        <v>6646</v>
      </c>
      <c r="C291" t="s">
        <v>92</v>
      </c>
      <c r="D291" t="s">
        <v>19</v>
      </c>
      <c r="E291" t="s">
        <v>6069</v>
      </c>
      <c r="F291" t="s">
        <v>6055</v>
      </c>
      <c r="G291">
        <v>74519.67</v>
      </c>
      <c r="I291" t="s">
        <v>6056</v>
      </c>
      <c r="J291" t="s">
        <v>6647</v>
      </c>
    </row>
    <row r="292" spans="1:10" x14ac:dyDescent="0.3">
      <c r="A292" t="s">
        <v>595</v>
      </c>
      <c r="B292" t="s">
        <v>6648</v>
      </c>
      <c r="C292" t="s">
        <v>198</v>
      </c>
      <c r="D292" t="s">
        <v>36</v>
      </c>
      <c r="E292" t="s">
        <v>6054</v>
      </c>
      <c r="F292" t="s">
        <v>6073</v>
      </c>
      <c r="G292">
        <v>95373.08</v>
      </c>
      <c r="I292" t="s">
        <v>6056</v>
      </c>
      <c r="J292" t="s">
        <v>6649</v>
      </c>
    </row>
    <row r="293" spans="1:10" x14ac:dyDescent="0.3">
      <c r="A293" t="s">
        <v>1632</v>
      </c>
      <c r="B293" t="s">
        <v>6650</v>
      </c>
      <c r="C293" t="s">
        <v>28</v>
      </c>
      <c r="D293" t="s">
        <v>19</v>
      </c>
      <c r="E293" t="s">
        <v>6069</v>
      </c>
      <c r="F293" t="s">
        <v>6063</v>
      </c>
      <c r="G293">
        <v>95180.56</v>
      </c>
      <c r="I293" t="s">
        <v>6056</v>
      </c>
      <c r="J293" t="s">
        <v>6651</v>
      </c>
    </row>
    <row r="294" spans="1:10" x14ac:dyDescent="0.3">
      <c r="A294" t="s">
        <v>2011</v>
      </c>
      <c r="B294" t="s">
        <v>6652</v>
      </c>
      <c r="C294" t="s">
        <v>132</v>
      </c>
      <c r="D294" t="s">
        <v>78</v>
      </c>
      <c r="E294" t="s">
        <v>6054</v>
      </c>
      <c r="F294" t="s">
        <v>6063</v>
      </c>
      <c r="G294">
        <v>15335.33</v>
      </c>
      <c r="I294" t="s">
        <v>6056</v>
      </c>
      <c r="J294" t="s">
        <v>6653</v>
      </c>
    </row>
    <row r="295" spans="1:10" x14ac:dyDescent="0.3">
      <c r="A295" t="s">
        <v>3683</v>
      </c>
      <c r="B295" t="s">
        <v>6654</v>
      </c>
      <c r="C295" t="s">
        <v>65</v>
      </c>
      <c r="D295" t="s">
        <v>45</v>
      </c>
      <c r="E295" t="s">
        <v>6059</v>
      </c>
      <c r="F295" t="s">
        <v>6076</v>
      </c>
      <c r="G295">
        <v>184354.11</v>
      </c>
      <c r="I295" t="s">
        <v>6056</v>
      </c>
      <c r="J295" t="s">
        <v>6655</v>
      </c>
    </row>
    <row r="296" spans="1:10" x14ac:dyDescent="0.3">
      <c r="A296" t="s">
        <v>1548</v>
      </c>
      <c r="B296" t="s">
        <v>6656</v>
      </c>
      <c r="C296" t="s">
        <v>154</v>
      </c>
      <c r="D296" t="s">
        <v>58</v>
      </c>
      <c r="E296" t="s">
        <v>6069</v>
      </c>
      <c r="F296" t="s">
        <v>6076</v>
      </c>
      <c r="G296">
        <v>180944.62</v>
      </c>
      <c r="I296" t="s">
        <v>6070</v>
      </c>
      <c r="J296" t="s">
        <v>6657</v>
      </c>
    </row>
    <row r="297" spans="1:10" x14ac:dyDescent="0.3">
      <c r="A297" t="s">
        <v>186</v>
      </c>
      <c r="B297" t="s">
        <v>6658</v>
      </c>
      <c r="C297" t="s">
        <v>187</v>
      </c>
      <c r="D297" t="s">
        <v>19</v>
      </c>
      <c r="E297" t="s">
        <v>6054</v>
      </c>
      <c r="F297" t="s">
        <v>6055</v>
      </c>
      <c r="G297">
        <v>168117.62</v>
      </c>
      <c r="I297" t="s">
        <v>6056</v>
      </c>
      <c r="J297" t="s">
        <v>6659</v>
      </c>
    </row>
    <row r="298" spans="1:10" x14ac:dyDescent="0.3">
      <c r="A298" t="s">
        <v>57</v>
      </c>
      <c r="B298" t="s">
        <v>6660</v>
      </c>
      <c r="C298" t="s">
        <v>59</v>
      </c>
      <c r="D298" t="s">
        <v>58</v>
      </c>
      <c r="E298" t="s">
        <v>6062</v>
      </c>
      <c r="F298" t="s">
        <v>6063</v>
      </c>
      <c r="G298">
        <v>108336.96000000001</v>
      </c>
      <c r="I298" t="s">
        <v>6056</v>
      </c>
      <c r="J298" t="s">
        <v>6661</v>
      </c>
    </row>
    <row r="299" spans="1:10" x14ac:dyDescent="0.3">
      <c r="A299" t="s">
        <v>946</v>
      </c>
      <c r="B299" t="s">
        <v>6662</v>
      </c>
      <c r="C299" t="s">
        <v>187</v>
      </c>
      <c r="D299" t="s">
        <v>19</v>
      </c>
      <c r="E299" t="s">
        <v>6066</v>
      </c>
      <c r="F299" t="s">
        <v>6063</v>
      </c>
      <c r="G299">
        <v>12274.95</v>
      </c>
      <c r="I299" t="s">
        <v>6056</v>
      </c>
      <c r="J299" t="s">
        <v>6663</v>
      </c>
    </row>
    <row r="300" spans="1:10" x14ac:dyDescent="0.3">
      <c r="A300" t="s">
        <v>3497</v>
      </c>
      <c r="B300" t="s">
        <v>6664</v>
      </c>
      <c r="C300" t="s">
        <v>187</v>
      </c>
      <c r="D300" t="s">
        <v>19</v>
      </c>
      <c r="E300" t="s">
        <v>6062</v>
      </c>
      <c r="F300" t="s">
        <v>6076</v>
      </c>
      <c r="G300">
        <v>159647.1</v>
      </c>
      <c r="I300" t="s">
        <v>6056</v>
      </c>
      <c r="J300" t="s">
        <v>6665</v>
      </c>
    </row>
    <row r="301" spans="1:10" x14ac:dyDescent="0.3">
      <c r="A301" t="s">
        <v>2096</v>
      </c>
      <c r="B301" t="s">
        <v>6666</v>
      </c>
      <c r="C301" t="s">
        <v>28</v>
      </c>
      <c r="D301" t="s">
        <v>19</v>
      </c>
      <c r="E301" t="s">
        <v>6054</v>
      </c>
      <c r="F301" t="s">
        <v>6055</v>
      </c>
      <c r="G301">
        <v>59695.53</v>
      </c>
      <c r="I301" t="s">
        <v>6056</v>
      </c>
      <c r="J301" t="s">
        <v>6667</v>
      </c>
    </row>
    <row r="302" spans="1:10" x14ac:dyDescent="0.3">
      <c r="A302" t="s">
        <v>473</v>
      </c>
      <c r="B302" t="s">
        <v>6668</v>
      </c>
      <c r="C302" t="s">
        <v>20</v>
      </c>
      <c r="D302" t="s">
        <v>19</v>
      </c>
      <c r="E302" t="s">
        <v>6066</v>
      </c>
      <c r="F302" t="s">
        <v>6073</v>
      </c>
      <c r="G302">
        <v>174118.91</v>
      </c>
      <c r="I302" t="s">
        <v>6056</v>
      </c>
      <c r="J302" t="s">
        <v>6669</v>
      </c>
    </row>
    <row r="303" spans="1:10" x14ac:dyDescent="0.3">
      <c r="A303" t="s">
        <v>3075</v>
      </c>
      <c r="B303" t="s">
        <v>6670</v>
      </c>
      <c r="C303" t="s">
        <v>244</v>
      </c>
      <c r="D303" t="s">
        <v>58</v>
      </c>
      <c r="E303" t="s">
        <v>6062</v>
      </c>
      <c r="F303" t="s">
        <v>6055</v>
      </c>
      <c r="G303">
        <v>195108.74</v>
      </c>
      <c r="I303" t="s">
        <v>6056</v>
      </c>
      <c r="J303" t="s">
        <v>6671</v>
      </c>
    </row>
    <row r="304" spans="1:10" x14ac:dyDescent="0.3">
      <c r="A304" t="s">
        <v>835</v>
      </c>
      <c r="B304" s="5" t="s">
        <v>9534</v>
      </c>
      <c r="C304" t="s">
        <v>92</v>
      </c>
      <c r="D304" t="s">
        <v>19</v>
      </c>
      <c r="E304" t="s">
        <v>6054</v>
      </c>
      <c r="F304" t="s">
        <v>6055</v>
      </c>
      <c r="G304">
        <v>163723.39000000001</v>
      </c>
      <c r="I304" t="s">
        <v>6056</v>
      </c>
      <c r="J304" t="s">
        <v>6672</v>
      </c>
    </row>
    <row r="305" spans="1:10" x14ac:dyDescent="0.3">
      <c r="A305" t="s">
        <v>1808</v>
      </c>
      <c r="B305" t="s">
        <v>6673</v>
      </c>
      <c r="C305" t="s">
        <v>132</v>
      </c>
      <c r="D305" t="s">
        <v>78</v>
      </c>
      <c r="E305" t="s">
        <v>6062</v>
      </c>
      <c r="F305" t="s">
        <v>6055</v>
      </c>
      <c r="G305">
        <v>89003.73</v>
      </c>
      <c r="I305" t="s">
        <v>6070</v>
      </c>
      <c r="J305" t="s">
        <v>6674</v>
      </c>
    </row>
    <row r="306" spans="1:10" x14ac:dyDescent="0.3">
      <c r="A306" t="s">
        <v>208</v>
      </c>
      <c r="B306" t="s">
        <v>6675</v>
      </c>
      <c r="C306" t="s">
        <v>209</v>
      </c>
      <c r="D306" t="s">
        <v>36</v>
      </c>
      <c r="E306" t="s">
        <v>6054</v>
      </c>
      <c r="F306" t="s">
        <v>6063</v>
      </c>
      <c r="G306">
        <v>141008.93</v>
      </c>
      <c r="I306" t="s">
        <v>6056</v>
      </c>
      <c r="J306" t="s">
        <v>6676</v>
      </c>
    </row>
    <row r="307" spans="1:10" x14ac:dyDescent="0.3">
      <c r="A307" t="s">
        <v>540</v>
      </c>
      <c r="B307" t="s">
        <v>6677</v>
      </c>
      <c r="C307" t="s">
        <v>37</v>
      </c>
      <c r="D307" t="s">
        <v>36</v>
      </c>
      <c r="E307" t="s">
        <v>6066</v>
      </c>
      <c r="F307" t="s">
        <v>6073</v>
      </c>
      <c r="G307">
        <v>196197.98</v>
      </c>
      <c r="I307" t="s">
        <v>6056</v>
      </c>
      <c r="J307" t="s">
        <v>6678</v>
      </c>
    </row>
    <row r="308" spans="1:10" x14ac:dyDescent="0.3">
      <c r="A308" t="s">
        <v>109</v>
      </c>
      <c r="B308" t="s">
        <v>6679</v>
      </c>
      <c r="C308" t="s">
        <v>110</v>
      </c>
      <c r="D308" t="s">
        <v>78</v>
      </c>
      <c r="E308" t="s">
        <v>6066</v>
      </c>
      <c r="F308" t="s">
        <v>6055</v>
      </c>
      <c r="G308">
        <v>126363.2</v>
      </c>
      <c r="I308" t="s">
        <v>6138</v>
      </c>
      <c r="J308" t="s">
        <v>6680</v>
      </c>
    </row>
    <row r="309" spans="1:10" x14ac:dyDescent="0.3">
      <c r="A309" t="s">
        <v>485</v>
      </c>
      <c r="B309" t="s">
        <v>6681</v>
      </c>
      <c r="C309" t="s">
        <v>85</v>
      </c>
      <c r="D309" t="s">
        <v>36</v>
      </c>
      <c r="E309" t="s">
        <v>6054</v>
      </c>
      <c r="F309" t="s">
        <v>6076</v>
      </c>
      <c r="G309">
        <v>61874.62</v>
      </c>
      <c r="I309" t="s">
        <v>6056</v>
      </c>
      <c r="J309" t="s">
        <v>6682</v>
      </c>
    </row>
    <row r="310" spans="1:10" x14ac:dyDescent="0.3">
      <c r="A310" t="s">
        <v>1277</v>
      </c>
      <c r="B310" t="s">
        <v>6683</v>
      </c>
      <c r="C310" t="s">
        <v>46</v>
      </c>
      <c r="D310" t="s">
        <v>45</v>
      </c>
      <c r="E310" t="s">
        <v>6059</v>
      </c>
      <c r="F310" t="s">
        <v>6073</v>
      </c>
      <c r="G310">
        <v>184701.68</v>
      </c>
      <c r="I310" t="s">
        <v>6070</v>
      </c>
      <c r="J310" t="s">
        <v>6684</v>
      </c>
    </row>
    <row r="311" spans="1:10" x14ac:dyDescent="0.3">
      <c r="A311" t="s">
        <v>3141</v>
      </c>
      <c r="B311" t="s">
        <v>6685</v>
      </c>
      <c r="C311" t="s">
        <v>103</v>
      </c>
      <c r="D311" t="s">
        <v>78</v>
      </c>
      <c r="E311" t="s">
        <v>6054</v>
      </c>
      <c r="F311" t="s">
        <v>6063</v>
      </c>
      <c r="G311">
        <v>6451.29</v>
      </c>
      <c r="I311" t="s">
        <v>6056</v>
      </c>
      <c r="J311" t="s">
        <v>6686</v>
      </c>
    </row>
    <row r="312" spans="1:10" x14ac:dyDescent="0.3">
      <c r="A312" t="s">
        <v>1378</v>
      </c>
      <c r="B312" t="s">
        <v>6687</v>
      </c>
      <c r="C312" t="s">
        <v>110</v>
      </c>
      <c r="D312" t="s">
        <v>78</v>
      </c>
      <c r="E312" t="s">
        <v>6066</v>
      </c>
      <c r="F312" t="s">
        <v>6073</v>
      </c>
      <c r="G312">
        <v>103601.15</v>
      </c>
      <c r="I312" t="s">
        <v>6138</v>
      </c>
      <c r="J312" t="s">
        <v>6688</v>
      </c>
    </row>
    <row r="313" spans="1:10" x14ac:dyDescent="0.3">
      <c r="A313" t="s">
        <v>343</v>
      </c>
      <c r="B313" t="s">
        <v>6689</v>
      </c>
      <c r="C313" t="s">
        <v>187</v>
      </c>
      <c r="D313" t="s">
        <v>19</v>
      </c>
      <c r="E313" t="s">
        <v>6062</v>
      </c>
      <c r="F313" t="s">
        <v>6055</v>
      </c>
      <c r="G313">
        <v>147819.89000000001</v>
      </c>
      <c r="I313" t="s">
        <v>6056</v>
      </c>
      <c r="J313" t="s">
        <v>6690</v>
      </c>
    </row>
    <row r="314" spans="1:10" x14ac:dyDescent="0.3">
      <c r="A314" t="s">
        <v>3765</v>
      </c>
      <c r="B314" t="s">
        <v>6691</v>
      </c>
      <c r="C314" t="s">
        <v>46</v>
      </c>
      <c r="D314" t="s">
        <v>45</v>
      </c>
      <c r="E314" t="s">
        <v>6069</v>
      </c>
      <c r="F314" t="s">
        <v>6076</v>
      </c>
      <c r="G314">
        <v>20190.07</v>
      </c>
      <c r="I314" t="s">
        <v>6056</v>
      </c>
      <c r="J314" t="s">
        <v>6692</v>
      </c>
    </row>
    <row r="315" spans="1:10" x14ac:dyDescent="0.3">
      <c r="A315" t="s">
        <v>648</v>
      </c>
      <c r="B315" t="s">
        <v>6693</v>
      </c>
      <c r="C315" t="s">
        <v>138</v>
      </c>
      <c r="D315" t="s">
        <v>58</v>
      </c>
      <c r="E315" t="s">
        <v>6059</v>
      </c>
      <c r="F315" t="s">
        <v>6063</v>
      </c>
      <c r="G315" s="5">
        <v>-188953.86</v>
      </c>
      <c r="H315" s="5" t="s">
        <v>9535</v>
      </c>
      <c r="I315" t="s">
        <v>6056</v>
      </c>
      <c r="J315" t="s">
        <v>6694</v>
      </c>
    </row>
    <row r="316" spans="1:10" x14ac:dyDescent="0.3">
      <c r="A316" t="s">
        <v>2884</v>
      </c>
      <c r="B316" t="s">
        <v>6695</v>
      </c>
      <c r="C316" t="s">
        <v>46</v>
      </c>
      <c r="D316" t="s">
        <v>45</v>
      </c>
      <c r="E316" t="s">
        <v>6062</v>
      </c>
      <c r="F316" t="s">
        <v>6073</v>
      </c>
      <c r="G316">
        <v>75688.2</v>
      </c>
      <c r="I316" t="s">
        <v>6056</v>
      </c>
      <c r="J316" t="s">
        <v>6696</v>
      </c>
    </row>
    <row r="317" spans="1:10" x14ac:dyDescent="0.3">
      <c r="A317" t="s">
        <v>3760</v>
      </c>
      <c r="B317" t="s">
        <v>6697</v>
      </c>
      <c r="C317" t="s">
        <v>92</v>
      </c>
      <c r="D317" t="s">
        <v>19</v>
      </c>
      <c r="E317" t="s">
        <v>6054</v>
      </c>
      <c r="F317" t="s">
        <v>6073</v>
      </c>
      <c r="G317">
        <v>164943.85999999999</v>
      </c>
      <c r="I317" t="s">
        <v>6056</v>
      </c>
      <c r="J317" t="s">
        <v>6698</v>
      </c>
    </row>
    <row r="318" spans="1:10" x14ac:dyDescent="0.3">
      <c r="A318" t="s">
        <v>742</v>
      </c>
      <c r="B318" t="s">
        <v>6699</v>
      </c>
      <c r="C318" t="s">
        <v>28</v>
      </c>
      <c r="D318" t="s">
        <v>19</v>
      </c>
      <c r="E318" t="s">
        <v>6054</v>
      </c>
      <c r="F318" t="s">
        <v>6063</v>
      </c>
      <c r="G318">
        <v>10606.51</v>
      </c>
      <c r="I318" t="s">
        <v>6056</v>
      </c>
      <c r="J318" t="s">
        <v>6700</v>
      </c>
    </row>
    <row r="319" spans="1:10" x14ac:dyDescent="0.3">
      <c r="A319" t="s">
        <v>197</v>
      </c>
      <c r="B319" t="s">
        <v>6701</v>
      </c>
      <c r="C319" t="s">
        <v>198</v>
      </c>
      <c r="D319" t="s">
        <v>36</v>
      </c>
      <c r="E319" t="s">
        <v>6059</v>
      </c>
      <c r="F319" t="s">
        <v>6055</v>
      </c>
      <c r="G319">
        <v>191752.95</v>
      </c>
      <c r="I319" t="s">
        <v>6056</v>
      </c>
      <c r="J319" t="s">
        <v>6702</v>
      </c>
    </row>
    <row r="320" spans="1:10" x14ac:dyDescent="0.3">
      <c r="A320" t="s">
        <v>785</v>
      </c>
      <c r="B320" t="s">
        <v>6703</v>
      </c>
      <c r="C320" t="s">
        <v>28</v>
      </c>
      <c r="D320" t="s">
        <v>19</v>
      </c>
      <c r="E320" t="s">
        <v>6069</v>
      </c>
      <c r="F320" t="s">
        <v>6055</v>
      </c>
      <c r="G320">
        <v>188618.33</v>
      </c>
      <c r="I320" t="s">
        <v>6056</v>
      </c>
      <c r="J320" t="s">
        <v>6704</v>
      </c>
    </row>
    <row r="321" spans="1:10" x14ac:dyDescent="0.3">
      <c r="A321" t="s">
        <v>780</v>
      </c>
      <c r="B321" t="s">
        <v>6705</v>
      </c>
      <c r="C321" t="s">
        <v>138</v>
      </c>
      <c r="D321" t="s">
        <v>58</v>
      </c>
      <c r="E321" t="s">
        <v>6066</v>
      </c>
      <c r="F321" t="s">
        <v>6063</v>
      </c>
      <c r="G321">
        <v>15235.34</v>
      </c>
      <c r="I321" t="s">
        <v>6056</v>
      </c>
      <c r="J321" t="s">
        <v>6706</v>
      </c>
    </row>
    <row r="322" spans="1:10" x14ac:dyDescent="0.3">
      <c r="A322" t="s">
        <v>1601</v>
      </c>
      <c r="B322" t="s">
        <v>6707</v>
      </c>
      <c r="C322" t="s">
        <v>244</v>
      </c>
      <c r="D322" t="s">
        <v>58</v>
      </c>
      <c r="E322" t="s">
        <v>6062</v>
      </c>
      <c r="F322" t="s">
        <v>6055</v>
      </c>
      <c r="G322">
        <v>3182.03</v>
      </c>
      <c r="I322" t="s">
        <v>6056</v>
      </c>
      <c r="J322" t="s">
        <v>6708</v>
      </c>
    </row>
    <row r="323" spans="1:10" x14ac:dyDescent="0.3">
      <c r="A323" t="s">
        <v>1104</v>
      </c>
      <c r="B323" t="s">
        <v>6709</v>
      </c>
      <c r="C323" t="s">
        <v>187</v>
      </c>
      <c r="D323" t="s">
        <v>19</v>
      </c>
      <c r="E323" t="s">
        <v>6062</v>
      </c>
      <c r="F323" t="s">
        <v>6076</v>
      </c>
      <c r="G323">
        <v>118658.85</v>
      </c>
      <c r="I323" t="s">
        <v>6056</v>
      </c>
      <c r="J323" t="s">
        <v>6710</v>
      </c>
    </row>
    <row r="324" spans="1:10" x14ac:dyDescent="0.3">
      <c r="A324" t="s">
        <v>238</v>
      </c>
      <c r="B324" t="s">
        <v>6711</v>
      </c>
      <c r="C324" t="s">
        <v>138</v>
      </c>
      <c r="D324" t="s">
        <v>58</v>
      </c>
      <c r="E324" t="s">
        <v>6066</v>
      </c>
      <c r="F324" t="s">
        <v>6076</v>
      </c>
      <c r="G324">
        <v>132154.19</v>
      </c>
      <c r="I324" t="s">
        <v>6070</v>
      </c>
      <c r="J324" t="s">
        <v>6712</v>
      </c>
    </row>
    <row r="325" spans="1:10" x14ac:dyDescent="0.3">
      <c r="A325" t="s">
        <v>102</v>
      </c>
      <c r="B325" t="s">
        <v>6713</v>
      </c>
      <c r="C325" t="s">
        <v>103</v>
      </c>
      <c r="D325" t="s">
        <v>78</v>
      </c>
      <c r="E325" t="s">
        <v>6062</v>
      </c>
      <c r="F325" t="s">
        <v>6076</v>
      </c>
      <c r="G325">
        <v>13376.76</v>
      </c>
      <c r="I325" t="s">
        <v>6056</v>
      </c>
      <c r="J325" t="s">
        <v>6714</v>
      </c>
    </row>
    <row r="326" spans="1:10" x14ac:dyDescent="0.3">
      <c r="A326" t="s">
        <v>536</v>
      </c>
      <c r="B326" t="s">
        <v>6715</v>
      </c>
      <c r="C326" t="s">
        <v>198</v>
      </c>
      <c r="D326" t="s">
        <v>19</v>
      </c>
      <c r="E326" t="s">
        <v>6066</v>
      </c>
      <c r="F326" t="s">
        <v>6073</v>
      </c>
      <c r="G326">
        <v>197870.4</v>
      </c>
      <c r="I326" t="s">
        <v>6056</v>
      </c>
      <c r="J326" t="s">
        <v>6716</v>
      </c>
    </row>
    <row r="327" spans="1:10" x14ac:dyDescent="0.3">
      <c r="A327" t="s">
        <v>97</v>
      </c>
      <c r="B327" t="s">
        <v>6717</v>
      </c>
      <c r="C327" t="s">
        <v>20</v>
      </c>
      <c r="D327" t="s">
        <v>19</v>
      </c>
      <c r="E327" t="s">
        <v>6069</v>
      </c>
      <c r="F327" t="s">
        <v>6063</v>
      </c>
      <c r="G327">
        <v>61371.28</v>
      </c>
      <c r="I327" t="s">
        <v>6056</v>
      </c>
      <c r="J327" t="s">
        <v>6718</v>
      </c>
    </row>
    <row r="328" spans="1:10" x14ac:dyDescent="0.3">
      <c r="A328" t="s">
        <v>1573</v>
      </c>
      <c r="B328" t="s">
        <v>6719</v>
      </c>
      <c r="C328" t="s">
        <v>20</v>
      </c>
      <c r="D328" t="s">
        <v>19</v>
      </c>
      <c r="E328" t="s">
        <v>6066</v>
      </c>
      <c r="F328" t="s">
        <v>6076</v>
      </c>
      <c r="G328">
        <v>124736.55</v>
      </c>
      <c r="I328" t="s">
        <v>6056</v>
      </c>
      <c r="J328" t="s">
        <v>6720</v>
      </c>
    </row>
    <row r="329" spans="1:10" x14ac:dyDescent="0.3">
      <c r="A329" t="s">
        <v>476</v>
      </c>
      <c r="B329" t="s">
        <v>6721</v>
      </c>
      <c r="C329" t="s">
        <v>138</v>
      </c>
      <c r="D329" t="s">
        <v>58</v>
      </c>
      <c r="E329" t="s">
        <v>6054</v>
      </c>
      <c r="F329" t="s">
        <v>6073</v>
      </c>
      <c r="G329">
        <v>134143.93</v>
      </c>
      <c r="I329" t="s">
        <v>6056</v>
      </c>
      <c r="J329" t="s">
        <v>6722</v>
      </c>
    </row>
    <row r="330" spans="1:10" x14ac:dyDescent="0.3">
      <c r="A330" t="s">
        <v>214</v>
      </c>
      <c r="B330" t="s">
        <v>6723</v>
      </c>
      <c r="C330" t="s">
        <v>28</v>
      </c>
      <c r="D330" t="s">
        <v>19</v>
      </c>
      <c r="E330" t="s">
        <v>6054</v>
      </c>
      <c r="F330" t="s">
        <v>6063</v>
      </c>
      <c r="G330">
        <v>70321.63</v>
      </c>
      <c r="I330" t="s">
        <v>6056</v>
      </c>
      <c r="J330" t="s">
        <v>6724</v>
      </c>
    </row>
    <row r="331" spans="1:10" x14ac:dyDescent="0.3">
      <c r="A331" t="s">
        <v>2232</v>
      </c>
      <c r="B331" t="s">
        <v>6725</v>
      </c>
      <c r="C331" t="s">
        <v>79</v>
      </c>
      <c r="D331" t="s">
        <v>78</v>
      </c>
      <c r="E331" t="s">
        <v>6066</v>
      </c>
      <c r="F331" t="s">
        <v>6063</v>
      </c>
      <c r="G331">
        <v>35146.230000000003</v>
      </c>
      <c r="I331" t="s">
        <v>6056</v>
      </c>
      <c r="J331" t="s">
        <v>6726</v>
      </c>
    </row>
    <row r="332" spans="1:10" x14ac:dyDescent="0.3">
      <c r="A332" t="s">
        <v>518</v>
      </c>
      <c r="B332" t="s">
        <v>6727</v>
      </c>
      <c r="C332" t="s">
        <v>110</v>
      </c>
      <c r="D332" t="s">
        <v>78</v>
      </c>
      <c r="E332" t="s">
        <v>6069</v>
      </c>
      <c r="F332" t="s">
        <v>6055</v>
      </c>
      <c r="G332">
        <v>150694.29</v>
      </c>
      <c r="I332" t="s">
        <v>6056</v>
      </c>
      <c r="J332" t="s">
        <v>6728</v>
      </c>
    </row>
    <row r="333" spans="1:10" x14ac:dyDescent="0.3">
      <c r="A333" t="s">
        <v>192</v>
      </c>
      <c r="B333" t="s">
        <v>6729</v>
      </c>
      <c r="C333" t="s">
        <v>187</v>
      </c>
      <c r="D333" t="s">
        <v>19</v>
      </c>
      <c r="E333" t="s">
        <v>6059</v>
      </c>
      <c r="F333" t="s">
        <v>6055</v>
      </c>
      <c r="G333">
        <v>23797.35</v>
      </c>
      <c r="I333" t="s">
        <v>6056</v>
      </c>
      <c r="J333" t="s">
        <v>6730</v>
      </c>
    </row>
    <row r="334" spans="1:10" x14ac:dyDescent="0.3">
      <c r="A334" t="s">
        <v>1552</v>
      </c>
      <c r="B334" t="s">
        <v>6731</v>
      </c>
      <c r="C334" t="s">
        <v>20</v>
      </c>
      <c r="D334" t="s">
        <v>19</v>
      </c>
      <c r="E334" t="s">
        <v>6062</v>
      </c>
      <c r="F334" t="s">
        <v>6055</v>
      </c>
      <c r="G334">
        <v>79525.66</v>
      </c>
      <c r="I334" t="s">
        <v>6056</v>
      </c>
      <c r="J334" t="s">
        <v>6732</v>
      </c>
    </row>
    <row r="335" spans="1:10" x14ac:dyDescent="0.3">
      <c r="A335" t="s">
        <v>2394</v>
      </c>
      <c r="B335" t="s">
        <v>6733</v>
      </c>
      <c r="C335" t="s">
        <v>198</v>
      </c>
      <c r="D335" t="s">
        <v>36</v>
      </c>
      <c r="E335" t="s">
        <v>6062</v>
      </c>
      <c r="F335" t="s">
        <v>6055</v>
      </c>
      <c r="G335">
        <v>163286.48000000001</v>
      </c>
      <c r="I335" t="s">
        <v>6056</v>
      </c>
      <c r="J335" t="s">
        <v>6734</v>
      </c>
    </row>
    <row r="336" spans="1:10" x14ac:dyDescent="0.3">
      <c r="A336" t="s">
        <v>243</v>
      </c>
      <c r="B336" t="s">
        <v>6735</v>
      </c>
      <c r="C336" t="s">
        <v>244</v>
      </c>
      <c r="D336" t="s">
        <v>58</v>
      </c>
      <c r="E336" t="s">
        <v>6066</v>
      </c>
      <c r="F336" t="s">
        <v>6076</v>
      </c>
      <c r="G336">
        <v>134375.70000000001</v>
      </c>
      <c r="I336" t="s">
        <v>6056</v>
      </c>
      <c r="J336" t="s">
        <v>6736</v>
      </c>
    </row>
    <row r="337" spans="1:10" x14ac:dyDescent="0.3">
      <c r="A337" t="s">
        <v>675</v>
      </c>
      <c r="B337" t="s">
        <v>6737</v>
      </c>
      <c r="C337" t="s">
        <v>244</v>
      </c>
      <c r="D337" t="s">
        <v>58</v>
      </c>
      <c r="E337" t="s">
        <v>6066</v>
      </c>
      <c r="F337" t="s">
        <v>6055</v>
      </c>
      <c r="G337">
        <v>94652.34</v>
      </c>
      <c r="I337" t="s">
        <v>6056</v>
      </c>
      <c r="J337" t="s">
        <v>6738</v>
      </c>
    </row>
    <row r="338" spans="1:10" x14ac:dyDescent="0.3">
      <c r="A338" t="s">
        <v>1846</v>
      </c>
      <c r="B338" t="s">
        <v>6739</v>
      </c>
      <c r="C338" t="s">
        <v>209</v>
      </c>
      <c r="D338" t="s">
        <v>36</v>
      </c>
      <c r="E338" t="s">
        <v>6059</v>
      </c>
      <c r="F338" t="s">
        <v>6076</v>
      </c>
      <c r="G338">
        <v>3753.15</v>
      </c>
      <c r="I338" t="s">
        <v>6056</v>
      </c>
      <c r="J338" t="s">
        <v>6740</v>
      </c>
    </row>
    <row r="339" spans="1:10" x14ac:dyDescent="0.3">
      <c r="A339" t="s">
        <v>455</v>
      </c>
      <c r="B339" t="s">
        <v>6741</v>
      </c>
      <c r="C339" t="s">
        <v>160</v>
      </c>
      <c r="D339" t="s">
        <v>45</v>
      </c>
      <c r="E339" t="s">
        <v>6069</v>
      </c>
      <c r="F339" t="s">
        <v>6055</v>
      </c>
      <c r="G339">
        <v>165802.63</v>
      </c>
      <c r="I339" t="s">
        <v>6056</v>
      </c>
      <c r="J339" t="s">
        <v>6742</v>
      </c>
    </row>
    <row r="340" spans="1:10" x14ac:dyDescent="0.3">
      <c r="A340" t="s">
        <v>1260</v>
      </c>
      <c r="B340" t="s">
        <v>6743</v>
      </c>
      <c r="C340" t="s">
        <v>46</v>
      </c>
      <c r="D340" t="s">
        <v>45</v>
      </c>
      <c r="E340" t="s">
        <v>6054</v>
      </c>
      <c r="F340" t="s">
        <v>6076</v>
      </c>
      <c r="G340">
        <v>91423.23</v>
      </c>
      <c r="I340" t="s">
        <v>6056</v>
      </c>
      <c r="J340" t="s">
        <v>6744</v>
      </c>
    </row>
    <row r="341" spans="1:10" x14ac:dyDescent="0.3">
      <c r="A341" t="s">
        <v>919</v>
      </c>
      <c r="B341" t="s">
        <v>6745</v>
      </c>
      <c r="C341" t="s">
        <v>198</v>
      </c>
      <c r="D341" t="s">
        <v>36</v>
      </c>
      <c r="E341" t="s">
        <v>6066</v>
      </c>
      <c r="F341" t="s">
        <v>6076</v>
      </c>
      <c r="G341">
        <v>77626.899999999994</v>
      </c>
      <c r="I341" t="s">
        <v>6056</v>
      </c>
      <c r="J341" t="s">
        <v>6746</v>
      </c>
    </row>
    <row r="342" spans="1:10" x14ac:dyDescent="0.3">
      <c r="A342" t="s">
        <v>2848</v>
      </c>
      <c r="B342" t="s">
        <v>6747</v>
      </c>
      <c r="C342" t="s">
        <v>122</v>
      </c>
      <c r="D342" t="s">
        <v>78</v>
      </c>
      <c r="E342" t="s">
        <v>6054</v>
      </c>
      <c r="F342" t="s">
        <v>6073</v>
      </c>
      <c r="G342">
        <v>129420.44</v>
      </c>
      <c r="I342" t="s">
        <v>6056</v>
      </c>
      <c r="J342" t="s">
        <v>6748</v>
      </c>
    </row>
    <row r="343" spans="1:10" x14ac:dyDescent="0.3">
      <c r="A343" t="s">
        <v>2507</v>
      </c>
      <c r="B343" t="s">
        <v>6749</v>
      </c>
      <c r="C343" t="s">
        <v>72</v>
      </c>
      <c r="D343" t="s">
        <v>36</v>
      </c>
      <c r="E343" t="s">
        <v>6066</v>
      </c>
      <c r="F343" t="s">
        <v>6076</v>
      </c>
      <c r="G343">
        <v>20729.07</v>
      </c>
      <c r="I343" t="s">
        <v>6056</v>
      </c>
      <c r="J343" t="s">
        <v>6750</v>
      </c>
    </row>
    <row r="344" spans="1:10" x14ac:dyDescent="0.3">
      <c r="A344" t="s">
        <v>1095</v>
      </c>
      <c r="B344" t="s">
        <v>6751</v>
      </c>
      <c r="C344" t="s">
        <v>198</v>
      </c>
      <c r="D344" t="s">
        <v>19</v>
      </c>
      <c r="E344" t="s">
        <v>6066</v>
      </c>
      <c r="F344" t="s">
        <v>6076</v>
      </c>
      <c r="G344">
        <v>112631.3</v>
      </c>
      <c r="I344" t="s">
        <v>6070</v>
      </c>
      <c r="J344" t="s">
        <v>6752</v>
      </c>
    </row>
    <row r="345" spans="1:10" x14ac:dyDescent="0.3">
      <c r="A345" t="s">
        <v>203</v>
      </c>
      <c r="B345" t="s">
        <v>6753</v>
      </c>
      <c r="C345" t="s">
        <v>198</v>
      </c>
      <c r="D345" t="s">
        <v>19</v>
      </c>
      <c r="E345" t="s">
        <v>6054</v>
      </c>
      <c r="F345" t="s">
        <v>6076</v>
      </c>
      <c r="G345">
        <v>84616.27</v>
      </c>
      <c r="I345" t="s">
        <v>6056</v>
      </c>
      <c r="J345" t="s">
        <v>6754</v>
      </c>
    </row>
    <row r="346" spans="1:10" x14ac:dyDescent="0.3">
      <c r="A346" t="s">
        <v>2050</v>
      </c>
      <c r="B346" t="s">
        <v>6755</v>
      </c>
      <c r="C346" t="s">
        <v>187</v>
      </c>
      <c r="D346" t="s">
        <v>19</v>
      </c>
      <c r="E346" t="s">
        <v>6066</v>
      </c>
      <c r="F346" t="s">
        <v>6076</v>
      </c>
      <c r="G346">
        <v>121765.6</v>
      </c>
      <c r="I346" t="s">
        <v>6056</v>
      </c>
      <c r="J346" t="s">
        <v>6756</v>
      </c>
    </row>
    <row r="347" spans="1:10" x14ac:dyDescent="0.3">
      <c r="A347" t="s">
        <v>959</v>
      </c>
      <c r="B347" t="s">
        <v>6757</v>
      </c>
      <c r="C347" t="s">
        <v>138</v>
      </c>
      <c r="D347" t="s">
        <v>58</v>
      </c>
      <c r="E347" t="s">
        <v>6066</v>
      </c>
      <c r="F347" t="s">
        <v>6055</v>
      </c>
      <c r="G347">
        <v>126833.26</v>
      </c>
      <c r="I347" t="s">
        <v>6056</v>
      </c>
      <c r="J347" t="s">
        <v>6758</v>
      </c>
    </row>
    <row r="348" spans="1:10" x14ac:dyDescent="0.3">
      <c r="A348" t="s">
        <v>1306</v>
      </c>
      <c r="B348" t="s">
        <v>6759</v>
      </c>
      <c r="C348" t="s">
        <v>209</v>
      </c>
      <c r="D348" t="s">
        <v>36</v>
      </c>
      <c r="E348" t="s">
        <v>6066</v>
      </c>
      <c r="F348" t="s">
        <v>6076</v>
      </c>
      <c r="G348">
        <v>112826.62</v>
      </c>
      <c r="I348" t="s">
        <v>6056</v>
      </c>
      <c r="J348" t="s">
        <v>6760</v>
      </c>
    </row>
    <row r="349" spans="1:10" x14ac:dyDescent="0.3">
      <c r="A349" t="s">
        <v>3015</v>
      </c>
      <c r="B349" t="s">
        <v>6761</v>
      </c>
      <c r="C349" t="s">
        <v>154</v>
      </c>
      <c r="D349" t="s">
        <v>58</v>
      </c>
      <c r="E349" t="s">
        <v>6059</v>
      </c>
      <c r="F349" t="s">
        <v>6055</v>
      </c>
      <c r="G349">
        <v>163871.66</v>
      </c>
      <c r="I349" t="s">
        <v>6056</v>
      </c>
      <c r="J349" t="s">
        <v>6762</v>
      </c>
    </row>
    <row r="350" spans="1:10" x14ac:dyDescent="0.3">
      <c r="A350" t="s">
        <v>3152</v>
      </c>
      <c r="B350" t="s">
        <v>6763</v>
      </c>
      <c r="C350" t="s">
        <v>103</v>
      </c>
      <c r="D350" t="s">
        <v>78</v>
      </c>
      <c r="E350" t="s">
        <v>6059</v>
      </c>
      <c r="F350" t="s">
        <v>6073</v>
      </c>
      <c r="G350">
        <v>9371.07</v>
      </c>
      <c r="I350" t="s">
        <v>6056</v>
      </c>
      <c r="J350" t="s">
        <v>6764</v>
      </c>
    </row>
    <row r="351" spans="1:10" x14ac:dyDescent="0.3">
      <c r="A351" t="s">
        <v>280</v>
      </c>
      <c r="B351" t="s">
        <v>6765</v>
      </c>
      <c r="C351" t="s">
        <v>154</v>
      </c>
      <c r="D351" t="s">
        <v>58</v>
      </c>
      <c r="E351" t="s">
        <v>6069</v>
      </c>
      <c r="F351" t="s">
        <v>6063</v>
      </c>
      <c r="G351">
        <v>189478.42</v>
      </c>
      <c r="I351" t="s">
        <v>6056</v>
      </c>
      <c r="J351" t="s">
        <v>6766</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01"/>
  <sheetViews>
    <sheetView workbookViewId="0">
      <selection activeCell="B7" sqref="B7"/>
    </sheetView>
  </sheetViews>
  <sheetFormatPr defaultRowHeight="14.4" x14ac:dyDescent="0.3"/>
  <cols>
    <col min="1" max="1" width="14.88671875" bestFit="1" customWidth="1"/>
    <col min="2" max="2" width="18.21875" bestFit="1" customWidth="1"/>
    <col min="3" max="3" width="15" bestFit="1" customWidth="1"/>
    <col min="4" max="4" width="10.44140625" bestFit="1" customWidth="1"/>
    <col min="5" max="5" width="12.33203125" bestFit="1" customWidth="1"/>
    <col min="6" max="6" width="14.21875" bestFit="1" customWidth="1"/>
    <col min="7" max="7" width="21.109375" bestFit="1" customWidth="1"/>
    <col min="8" max="8" width="16" bestFit="1" customWidth="1"/>
    <col min="9" max="9" width="15.44140625" bestFit="1" customWidth="1"/>
    <col min="10" max="10" width="21.44140625" bestFit="1" customWidth="1"/>
    <col min="11" max="11" width="49.33203125" bestFit="1" customWidth="1"/>
  </cols>
  <sheetData>
    <row r="1" spans="1:11" x14ac:dyDescent="0.3">
      <c r="A1" s="1" t="s">
        <v>6</v>
      </c>
      <c r="B1" s="1" t="s">
        <v>6767</v>
      </c>
      <c r="C1" s="1" t="s">
        <v>6768</v>
      </c>
      <c r="D1" s="1" t="s">
        <v>6769</v>
      </c>
      <c r="E1" s="1" t="s">
        <v>6770</v>
      </c>
      <c r="F1" s="1" t="s">
        <v>6771</v>
      </c>
      <c r="G1" s="4" t="s">
        <v>9537</v>
      </c>
      <c r="H1" s="1" t="s">
        <v>8</v>
      </c>
      <c r="I1" s="1" t="s">
        <v>6772</v>
      </c>
      <c r="J1" s="1" t="s">
        <v>6773</v>
      </c>
      <c r="K1" s="1" t="s">
        <v>14</v>
      </c>
    </row>
    <row r="2" spans="1:11" x14ac:dyDescent="0.3">
      <c r="A2" t="s">
        <v>1484</v>
      </c>
      <c r="B2" t="s">
        <v>6774</v>
      </c>
      <c r="C2" t="s">
        <v>6775</v>
      </c>
      <c r="D2" t="s">
        <v>6776</v>
      </c>
      <c r="E2" t="s">
        <v>6777</v>
      </c>
      <c r="F2">
        <v>182.29</v>
      </c>
      <c r="H2">
        <v>356.63</v>
      </c>
      <c r="I2">
        <v>394</v>
      </c>
      <c r="J2" t="b">
        <v>0</v>
      </c>
      <c r="K2" t="s">
        <v>6778</v>
      </c>
    </row>
    <row r="3" spans="1:11" x14ac:dyDescent="0.3">
      <c r="A3" t="s">
        <v>6779</v>
      </c>
      <c r="B3" t="s">
        <v>6780</v>
      </c>
      <c r="C3" t="s">
        <v>6781</v>
      </c>
      <c r="D3" t="s">
        <v>6782</v>
      </c>
      <c r="E3" t="s">
        <v>6783</v>
      </c>
      <c r="F3">
        <v>120.76</v>
      </c>
      <c r="H3">
        <v>159.01</v>
      </c>
      <c r="I3">
        <v>23</v>
      </c>
      <c r="J3" t="b">
        <v>0</v>
      </c>
      <c r="K3" t="s">
        <v>6784</v>
      </c>
    </row>
    <row r="4" spans="1:11" x14ac:dyDescent="0.3">
      <c r="A4" t="s">
        <v>6785</v>
      </c>
      <c r="B4" t="s">
        <v>6786</v>
      </c>
      <c r="C4" t="s">
        <v>6787</v>
      </c>
      <c r="D4" t="s">
        <v>6782</v>
      </c>
      <c r="E4" t="s">
        <v>6777</v>
      </c>
      <c r="F4">
        <v>111.97</v>
      </c>
      <c r="H4">
        <v>136.38999999999999</v>
      </c>
      <c r="I4">
        <v>60</v>
      </c>
      <c r="J4" t="b">
        <v>0</v>
      </c>
      <c r="K4" t="s">
        <v>6788</v>
      </c>
    </row>
    <row r="5" spans="1:11" x14ac:dyDescent="0.3">
      <c r="A5" t="s">
        <v>3478</v>
      </c>
      <c r="B5" t="s">
        <v>6789</v>
      </c>
      <c r="C5" t="s">
        <v>6790</v>
      </c>
      <c r="D5" t="s">
        <v>6776</v>
      </c>
      <c r="E5" t="s">
        <v>6777</v>
      </c>
      <c r="F5">
        <v>153.07</v>
      </c>
      <c r="H5">
        <v>343.84</v>
      </c>
      <c r="I5">
        <v>365</v>
      </c>
      <c r="J5" t="b">
        <v>1</v>
      </c>
      <c r="K5" t="s">
        <v>6791</v>
      </c>
    </row>
    <row r="6" spans="1:11" x14ac:dyDescent="0.3">
      <c r="A6" t="s">
        <v>1371</v>
      </c>
      <c r="B6" t="s">
        <v>6792</v>
      </c>
      <c r="C6" t="s">
        <v>6790</v>
      </c>
      <c r="D6" t="s">
        <v>6776</v>
      </c>
      <c r="E6" t="s">
        <v>6793</v>
      </c>
      <c r="F6">
        <v>119.62</v>
      </c>
      <c r="H6">
        <v>249.32</v>
      </c>
      <c r="I6">
        <v>34</v>
      </c>
      <c r="J6" t="b">
        <v>0</v>
      </c>
      <c r="K6" t="s">
        <v>6794</v>
      </c>
    </row>
    <row r="7" spans="1:11" x14ac:dyDescent="0.3">
      <c r="A7" t="s">
        <v>1362</v>
      </c>
      <c r="B7" t="s">
        <v>6795</v>
      </c>
      <c r="C7" t="s">
        <v>6781</v>
      </c>
      <c r="D7" t="s">
        <v>6796</v>
      </c>
      <c r="E7" t="s">
        <v>6793</v>
      </c>
      <c r="F7">
        <v>134.04</v>
      </c>
      <c r="H7">
        <v>2093.4</v>
      </c>
      <c r="I7">
        <v>124</v>
      </c>
      <c r="J7" t="b">
        <v>0</v>
      </c>
      <c r="K7" t="s">
        <v>6797</v>
      </c>
    </row>
    <row r="8" spans="1:11" x14ac:dyDescent="0.3">
      <c r="A8" t="s">
        <v>4077</v>
      </c>
      <c r="B8" t="s">
        <v>6798</v>
      </c>
      <c r="C8" t="s">
        <v>6787</v>
      </c>
      <c r="D8" t="s">
        <v>6799</v>
      </c>
      <c r="E8" t="s">
        <v>6783</v>
      </c>
      <c r="F8">
        <v>29.26</v>
      </c>
      <c r="H8">
        <v>57.86</v>
      </c>
      <c r="I8">
        <v>43</v>
      </c>
      <c r="J8" t="b">
        <v>1</v>
      </c>
      <c r="K8" t="s">
        <v>6800</v>
      </c>
    </row>
    <row r="9" spans="1:11" x14ac:dyDescent="0.3">
      <c r="A9" t="s">
        <v>6801</v>
      </c>
      <c r="B9" t="s">
        <v>6802</v>
      </c>
      <c r="C9" t="s">
        <v>6787</v>
      </c>
      <c r="D9" t="s">
        <v>6799</v>
      </c>
      <c r="E9" t="s">
        <v>6783</v>
      </c>
      <c r="F9">
        <v>117.24</v>
      </c>
      <c r="H9">
        <v>136.27000000000001</v>
      </c>
      <c r="I9">
        <v>394</v>
      </c>
      <c r="J9" t="b">
        <v>0</v>
      </c>
      <c r="K9" t="s">
        <v>6803</v>
      </c>
    </row>
    <row r="10" spans="1:11" x14ac:dyDescent="0.3">
      <c r="A10" t="s">
        <v>6804</v>
      </c>
      <c r="B10" t="s">
        <v>6805</v>
      </c>
      <c r="C10" t="s">
        <v>6775</v>
      </c>
      <c r="D10" t="s">
        <v>6796</v>
      </c>
      <c r="E10" t="s">
        <v>6806</v>
      </c>
      <c r="F10">
        <v>194.59</v>
      </c>
      <c r="H10">
        <v>369.72</v>
      </c>
      <c r="I10">
        <v>277</v>
      </c>
      <c r="J10" t="b">
        <v>1</v>
      </c>
      <c r="K10" t="s">
        <v>6807</v>
      </c>
    </row>
    <row r="11" spans="1:11" x14ac:dyDescent="0.3">
      <c r="A11" t="s">
        <v>947</v>
      </c>
      <c r="B11" t="s">
        <v>6808</v>
      </c>
      <c r="C11" t="s">
        <v>6809</v>
      </c>
      <c r="D11" t="s">
        <v>6782</v>
      </c>
      <c r="E11" t="s">
        <v>6806</v>
      </c>
      <c r="F11">
        <v>41.47</v>
      </c>
      <c r="H11">
        <v>48.33</v>
      </c>
      <c r="I11">
        <v>396</v>
      </c>
      <c r="J11" t="b">
        <v>1</v>
      </c>
      <c r="K11" t="s">
        <v>6810</v>
      </c>
    </row>
    <row r="12" spans="1:11" x14ac:dyDescent="0.3">
      <c r="A12" t="s">
        <v>2496</v>
      </c>
      <c r="B12" t="s">
        <v>6811</v>
      </c>
      <c r="C12" t="s">
        <v>6787</v>
      </c>
      <c r="D12" t="s">
        <v>6776</v>
      </c>
      <c r="E12" t="s">
        <v>6806</v>
      </c>
      <c r="F12">
        <v>52.25</v>
      </c>
      <c r="H12">
        <v>71.03</v>
      </c>
      <c r="I12">
        <v>171</v>
      </c>
      <c r="J12" t="b">
        <v>0</v>
      </c>
      <c r="K12" t="s">
        <v>6812</v>
      </c>
    </row>
    <row r="13" spans="1:11" x14ac:dyDescent="0.3">
      <c r="A13" t="s">
        <v>1629</v>
      </c>
      <c r="B13" t="s">
        <v>6813</v>
      </c>
      <c r="C13" t="s">
        <v>6781</v>
      </c>
      <c r="D13" t="s">
        <v>6799</v>
      </c>
      <c r="E13" t="s">
        <v>6777</v>
      </c>
      <c r="F13">
        <v>57.33</v>
      </c>
      <c r="H13">
        <v>63.53</v>
      </c>
      <c r="I13">
        <v>47</v>
      </c>
      <c r="J13" t="b">
        <v>0</v>
      </c>
      <c r="K13" t="s">
        <v>6814</v>
      </c>
    </row>
    <row r="14" spans="1:11" x14ac:dyDescent="0.3">
      <c r="A14" t="s">
        <v>3730</v>
      </c>
      <c r="B14" t="s">
        <v>6815</v>
      </c>
      <c r="C14" t="s">
        <v>6787</v>
      </c>
      <c r="D14" t="s">
        <v>6816</v>
      </c>
      <c r="E14" t="s">
        <v>6777</v>
      </c>
      <c r="F14">
        <v>97.88</v>
      </c>
      <c r="H14">
        <v>141.02000000000001</v>
      </c>
      <c r="I14">
        <v>27</v>
      </c>
      <c r="J14" t="b">
        <v>0</v>
      </c>
      <c r="K14" t="s">
        <v>6817</v>
      </c>
    </row>
    <row r="15" spans="1:11" x14ac:dyDescent="0.3">
      <c r="A15" t="s">
        <v>652</v>
      </c>
      <c r="B15" t="s">
        <v>6818</v>
      </c>
      <c r="C15" t="s">
        <v>6787</v>
      </c>
      <c r="D15" t="s">
        <v>6816</v>
      </c>
      <c r="E15" t="s">
        <v>6806</v>
      </c>
      <c r="F15">
        <v>67.3</v>
      </c>
      <c r="H15">
        <v>129.22</v>
      </c>
      <c r="I15">
        <v>154</v>
      </c>
      <c r="J15" t="b">
        <v>0</v>
      </c>
      <c r="K15" t="s">
        <v>6819</v>
      </c>
    </row>
    <row r="16" spans="1:11" x14ac:dyDescent="0.3">
      <c r="A16" t="s">
        <v>6820</v>
      </c>
      <c r="B16" t="s">
        <v>6821</v>
      </c>
      <c r="C16" t="s">
        <v>6790</v>
      </c>
      <c r="D16" t="s">
        <v>6782</v>
      </c>
      <c r="E16" t="s">
        <v>6822</v>
      </c>
      <c r="F16">
        <v>112.92</v>
      </c>
      <c r="H16">
        <v>235.4</v>
      </c>
      <c r="I16">
        <v>463</v>
      </c>
      <c r="J16" t="b">
        <v>0</v>
      </c>
      <c r="K16" t="s">
        <v>6823</v>
      </c>
    </row>
    <row r="17" spans="1:11" x14ac:dyDescent="0.3">
      <c r="A17" t="s">
        <v>2174</v>
      </c>
      <c r="B17" t="s">
        <v>6824</v>
      </c>
      <c r="C17" t="s">
        <v>6781</v>
      </c>
      <c r="D17" t="s">
        <v>6799</v>
      </c>
      <c r="E17" t="s">
        <v>6777</v>
      </c>
      <c r="F17">
        <v>141.94999999999999</v>
      </c>
      <c r="H17">
        <v>322.23</v>
      </c>
      <c r="I17">
        <v>150</v>
      </c>
      <c r="J17" t="b">
        <v>1</v>
      </c>
      <c r="K17" t="s">
        <v>6825</v>
      </c>
    </row>
    <row r="18" spans="1:11" x14ac:dyDescent="0.3">
      <c r="A18" t="s">
        <v>2426</v>
      </c>
      <c r="B18" t="s">
        <v>6826</v>
      </c>
      <c r="C18" t="s">
        <v>6809</v>
      </c>
      <c r="D18" t="s">
        <v>6816</v>
      </c>
      <c r="E18" t="s">
        <v>6783</v>
      </c>
      <c r="F18">
        <v>51.53</v>
      </c>
      <c r="H18">
        <v>121.02</v>
      </c>
      <c r="I18">
        <v>365</v>
      </c>
      <c r="J18" t="b">
        <v>0</v>
      </c>
      <c r="K18" t="s">
        <v>6827</v>
      </c>
    </row>
    <row r="19" spans="1:11" x14ac:dyDescent="0.3">
      <c r="A19" t="s">
        <v>477</v>
      </c>
      <c r="B19" t="s">
        <v>6828</v>
      </c>
      <c r="C19" t="s">
        <v>6809</v>
      </c>
      <c r="D19" t="s">
        <v>6796</v>
      </c>
      <c r="E19" t="s">
        <v>6822</v>
      </c>
      <c r="F19">
        <v>196.66</v>
      </c>
      <c r="H19">
        <v>478.02</v>
      </c>
      <c r="I19">
        <v>53</v>
      </c>
      <c r="J19" t="b">
        <v>1</v>
      </c>
      <c r="K19" t="s">
        <v>6829</v>
      </c>
    </row>
    <row r="20" spans="1:11" x14ac:dyDescent="0.3">
      <c r="A20" t="s">
        <v>4248</v>
      </c>
      <c r="B20" t="s">
        <v>6830</v>
      </c>
      <c r="C20" t="s">
        <v>6787</v>
      </c>
      <c r="D20" t="s">
        <v>6831</v>
      </c>
      <c r="E20" t="s">
        <v>6793</v>
      </c>
      <c r="F20">
        <v>98.29</v>
      </c>
      <c r="H20">
        <v>211.18</v>
      </c>
      <c r="I20">
        <v>228</v>
      </c>
      <c r="J20" t="b">
        <v>0</v>
      </c>
      <c r="K20" t="s">
        <v>6832</v>
      </c>
    </row>
    <row r="21" spans="1:11" x14ac:dyDescent="0.3">
      <c r="A21" t="s">
        <v>2246</v>
      </c>
      <c r="B21" t="s">
        <v>6833</v>
      </c>
      <c r="C21" t="s">
        <v>6790</v>
      </c>
      <c r="D21" t="s">
        <v>6799</v>
      </c>
      <c r="E21" t="s">
        <v>6822</v>
      </c>
      <c r="F21">
        <v>166.05</v>
      </c>
      <c r="H21">
        <v>331.58</v>
      </c>
      <c r="I21">
        <v>375</v>
      </c>
      <c r="J21" t="b">
        <v>1</v>
      </c>
      <c r="K21" t="s">
        <v>6834</v>
      </c>
    </row>
    <row r="22" spans="1:11" x14ac:dyDescent="0.3">
      <c r="A22" t="s">
        <v>614</v>
      </c>
      <c r="B22" t="s">
        <v>6835</v>
      </c>
      <c r="C22" t="s">
        <v>6787</v>
      </c>
      <c r="D22" t="s">
        <v>6799</v>
      </c>
      <c r="E22" t="s">
        <v>6777</v>
      </c>
      <c r="F22">
        <v>98.31</v>
      </c>
      <c r="H22">
        <v>132.34</v>
      </c>
      <c r="I22">
        <v>419</v>
      </c>
      <c r="J22" t="b">
        <v>0</v>
      </c>
      <c r="K22" t="s">
        <v>6836</v>
      </c>
    </row>
    <row r="23" spans="1:11" x14ac:dyDescent="0.3">
      <c r="A23" t="s">
        <v>2152</v>
      </c>
      <c r="B23" t="s">
        <v>6837</v>
      </c>
      <c r="C23" t="s">
        <v>6781</v>
      </c>
      <c r="D23" t="s">
        <v>6799</v>
      </c>
      <c r="E23" t="s">
        <v>6793</v>
      </c>
      <c r="F23">
        <v>51.71</v>
      </c>
      <c r="H23">
        <v>68.510000000000005</v>
      </c>
      <c r="I23">
        <v>372</v>
      </c>
      <c r="J23" t="b">
        <v>1</v>
      </c>
      <c r="K23" t="s">
        <v>6838</v>
      </c>
    </row>
    <row r="24" spans="1:11" x14ac:dyDescent="0.3">
      <c r="A24" t="s">
        <v>2577</v>
      </c>
      <c r="B24" t="s">
        <v>6839</v>
      </c>
      <c r="C24" t="s">
        <v>6809</v>
      </c>
      <c r="D24" t="s">
        <v>6796</v>
      </c>
      <c r="E24" t="s">
        <v>6777</v>
      </c>
      <c r="F24">
        <v>174.98</v>
      </c>
      <c r="H24">
        <v>196.15</v>
      </c>
      <c r="I24">
        <v>100</v>
      </c>
      <c r="J24" t="b">
        <v>1</v>
      </c>
      <c r="K24" t="s">
        <v>6840</v>
      </c>
    </row>
    <row r="25" spans="1:11" x14ac:dyDescent="0.3">
      <c r="A25" t="s">
        <v>4376</v>
      </c>
      <c r="B25" t="s">
        <v>6841</v>
      </c>
      <c r="C25" t="s">
        <v>6809</v>
      </c>
      <c r="D25" t="s">
        <v>6799</v>
      </c>
      <c r="E25" t="s">
        <v>6777</v>
      </c>
      <c r="F25">
        <v>185.88</v>
      </c>
      <c r="H25">
        <v>377.34</v>
      </c>
      <c r="I25">
        <v>4</v>
      </c>
      <c r="J25" t="b">
        <v>0</v>
      </c>
      <c r="K25" t="s">
        <v>6842</v>
      </c>
    </row>
    <row r="26" spans="1:11" x14ac:dyDescent="0.3">
      <c r="A26" t="s">
        <v>6843</v>
      </c>
      <c r="B26" t="s">
        <v>6844</v>
      </c>
      <c r="C26" t="s">
        <v>6790</v>
      </c>
      <c r="D26" t="s">
        <v>6816</v>
      </c>
      <c r="E26" t="s">
        <v>6793</v>
      </c>
      <c r="F26">
        <v>179.4</v>
      </c>
      <c r="H26">
        <v>283.29000000000002</v>
      </c>
      <c r="I26">
        <v>440</v>
      </c>
      <c r="J26" t="b">
        <v>0</v>
      </c>
      <c r="K26" t="s">
        <v>6845</v>
      </c>
    </row>
    <row r="27" spans="1:11" x14ac:dyDescent="0.3">
      <c r="A27" t="s">
        <v>6846</v>
      </c>
      <c r="B27" t="s">
        <v>6847</v>
      </c>
      <c r="C27" t="s">
        <v>6790</v>
      </c>
      <c r="D27" t="s">
        <v>6831</v>
      </c>
      <c r="E27" t="s">
        <v>6777</v>
      </c>
      <c r="F27">
        <v>156.80000000000001</v>
      </c>
      <c r="H27">
        <v>272.42</v>
      </c>
      <c r="I27">
        <v>474</v>
      </c>
      <c r="J27" t="b">
        <v>0</v>
      </c>
      <c r="K27" t="s">
        <v>6848</v>
      </c>
    </row>
    <row r="28" spans="1:11" x14ac:dyDescent="0.3">
      <c r="A28" t="s">
        <v>6849</v>
      </c>
      <c r="B28" t="s">
        <v>6850</v>
      </c>
      <c r="C28" t="s">
        <v>6775</v>
      </c>
      <c r="D28" t="s">
        <v>6796</v>
      </c>
      <c r="E28" t="s">
        <v>6783</v>
      </c>
      <c r="F28">
        <v>97.55</v>
      </c>
      <c r="H28">
        <v>239.08</v>
      </c>
      <c r="I28">
        <v>295</v>
      </c>
      <c r="J28" t="b">
        <v>0</v>
      </c>
      <c r="K28" t="s">
        <v>6851</v>
      </c>
    </row>
    <row r="29" spans="1:11" x14ac:dyDescent="0.3">
      <c r="A29" t="s">
        <v>6852</v>
      </c>
      <c r="B29" t="s">
        <v>6853</v>
      </c>
      <c r="C29" t="s">
        <v>6809</v>
      </c>
      <c r="D29" t="s">
        <v>6796</v>
      </c>
      <c r="E29" t="s">
        <v>6783</v>
      </c>
      <c r="F29">
        <v>77.430000000000007</v>
      </c>
      <c r="H29">
        <v>110.49</v>
      </c>
      <c r="I29">
        <v>173</v>
      </c>
      <c r="J29" t="b">
        <v>0</v>
      </c>
      <c r="K29" t="s">
        <v>6854</v>
      </c>
    </row>
    <row r="30" spans="1:11" x14ac:dyDescent="0.3">
      <c r="A30" t="s">
        <v>6855</v>
      </c>
      <c r="B30" t="s">
        <v>6856</v>
      </c>
      <c r="C30" t="s">
        <v>6775</v>
      </c>
      <c r="D30" t="s">
        <v>6831</v>
      </c>
      <c r="E30" t="s">
        <v>6777</v>
      </c>
      <c r="F30">
        <v>125.76</v>
      </c>
      <c r="H30">
        <v>206.62</v>
      </c>
      <c r="I30">
        <v>125</v>
      </c>
      <c r="J30" t="b">
        <v>1</v>
      </c>
      <c r="K30" t="s">
        <v>6857</v>
      </c>
    </row>
    <row r="31" spans="1:11" x14ac:dyDescent="0.3">
      <c r="A31" t="s">
        <v>6858</v>
      </c>
      <c r="B31" t="s">
        <v>6859</v>
      </c>
      <c r="C31" t="s">
        <v>6781</v>
      </c>
      <c r="D31" t="s">
        <v>6776</v>
      </c>
      <c r="E31" t="s">
        <v>6806</v>
      </c>
      <c r="F31">
        <v>139.88999999999999</v>
      </c>
      <c r="H31">
        <v>168.29</v>
      </c>
      <c r="I31">
        <v>169</v>
      </c>
      <c r="J31" t="b">
        <v>0</v>
      </c>
      <c r="K31" t="s">
        <v>6860</v>
      </c>
    </row>
    <row r="32" spans="1:11" x14ac:dyDescent="0.3">
      <c r="A32" t="s">
        <v>2933</v>
      </c>
      <c r="B32" t="s">
        <v>6861</v>
      </c>
      <c r="C32" t="s">
        <v>6781</v>
      </c>
      <c r="D32" t="s">
        <v>6799</v>
      </c>
      <c r="E32" t="s">
        <v>6806</v>
      </c>
      <c r="F32">
        <v>18.850000000000001</v>
      </c>
      <c r="H32">
        <v>41.5</v>
      </c>
      <c r="I32">
        <v>183</v>
      </c>
      <c r="J32" t="b">
        <v>0</v>
      </c>
      <c r="K32" t="s">
        <v>6862</v>
      </c>
    </row>
    <row r="33" spans="1:11" x14ac:dyDescent="0.3">
      <c r="A33" t="s">
        <v>6863</v>
      </c>
      <c r="B33" t="s">
        <v>6864</v>
      </c>
      <c r="C33" t="s">
        <v>6775</v>
      </c>
      <c r="D33" t="s">
        <v>6776</v>
      </c>
      <c r="E33" t="s">
        <v>6783</v>
      </c>
      <c r="F33">
        <v>78.23</v>
      </c>
      <c r="H33">
        <v>161.76</v>
      </c>
      <c r="I33">
        <v>497</v>
      </c>
      <c r="J33" t="b">
        <v>0</v>
      </c>
      <c r="K33" t="s">
        <v>6865</v>
      </c>
    </row>
    <row r="34" spans="1:11" x14ac:dyDescent="0.3">
      <c r="A34" t="s">
        <v>3039</v>
      </c>
      <c r="B34" t="s">
        <v>6866</v>
      </c>
      <c r="C34" t="s">
        <v>6775</v>
      </c>
      <c r="D34" t="s">
        <v>6831</v>
      </c>
      <c r="E34" t="s">
        <v>6822</v>
      </c>
      <c r="F34">
        <v>33.700000000000003</v>
      </c>
      <c r="H34">
        <v>39.96</v>
      </c>
      <c r="I34">
        <v>286</v>
      </c>
      <c r="J34" t="b">
        <v>0</v>
      </c>
      <c r="K34" t="s">
        <v>6867</v>
      </c>
    </row>
    <row r="35" spans="1:11" x14ac:dyDescent="0.3">
      <c r="A35" t="s">
        <v>6868</v>
      </c>
      <c r="B35" t="s">
        <v>6869</v>
      </c>
      <c r="C35" t="s">
        <v>6775</v>
      </c>
      <c r="D35" t="s">
        <v>6776</v>
      </c>
      <c r="E35" t="s">
        <v>6793</v>
      </c>
      <c r="F35">
        <v>99.22</v>
      </c>
      <c r="H35">
        <v>218.56</v>
      </c>
      <c r="I35">
        <v>241</v>
      </c>
      <c r="J35" t="b">
        <v>0</v>
      </c>
      <c r="K35" t="s">
        <v>6870</v>
      </c>
    </row>
    <row r="36" spans="1:11" x14ac:dyDescent="0.3">
      <c r="A36" t="s">
        <v>182</v>
      </c>
      <c r="B36" t="s">
        <v>6871</v>
      </c>
      <c r="C36" t="s">
        <v>6781</v>
      </c>
      <c r="D36" t="s">
        <v>6799</v>
      </c>
      <c r="E36" t="s">
        <v>6777</v>
      </c>
      <c r="F36">
        <v>111</v>
      </c>
      <c r="H36">
        <v>141.49</v>
      </c>
      <c r="I36">
        <v>4</v>
      </c>
      <c r="J36" t="b">
        <v>0</v>
      </c>
      <c r="K36" t="s">
        <v>6872</v>
      </c>
    </row>
    <row r="37" spans="1:11" x14ac:dyDescent="0.3">
      <c r="A37" t="s">
        <v>6873</v>
      </c>
      <c r="B37" t="s">
        <v>6874</v>
      </c>
      <c r="C37" t="s">
        <v>6781</v>
      </c>
      <c r="D37" t="s">
        <v>6799</v>
      </c>
      <c r="E37" t="s">
        <v>6793</v>
      </c>
      <c r="F37">
        <v>77.89</v>
      </c>
      <c r="H37">
        <v>126.47</v>
      </c>
      <c r="I37">
        <v>186</v>
      </c>
      <c r="J37" t="b">
        <v>1</v>
      </c>
      <c r="K37" t="s">
        <v>6875</v>
      </c>
    </row>
    <row r="38" spans="1:11" x14ac:dyDescent="0.3">
      <c r="A38" t="s">
        <v>2379</v>
      </c>
      <c r="B38" t="s">
        <v>6876</v>
      </c>
      <c r="C38" t="s">
        <v>6809</v>
      </c>
      <c r="D38" t="s">
        <v>6776</v>
      </c>
      <c r="E38" t="s">
        <v>6822</v>
      </c>
      <c r="F38">
        <v>85.51</v>
      </c>
      <c r="H38">
        <v>194.23</v>
      </c>
      <c r="I38">
        <v>98</v>
      </c>
      <c r="J38" t="b">
        <v>1</v>
      </c>
      <c r="K38" t="s">
        <v>6877</v>
      </c>
    </row>
    <row r="39" spans="1:11" x14ac:dyDescent="0.3">
      <c r="A39" t="s">
        <v>1354</v>
      </c>
      <c r="B39" t="s">
        <v>6878</v>
      </c>
      <c r="C39" t="s">
        <v>6781</v>
      </c>
      <c r="D39" t="s">
        <v>6782</v>
      </c>
      <c r="E39" t="s">
        <v>6822</v>
      </c>
      <c r="F39">
        <v>78.05</v>
      </c>
      <c r="H39">
        <v>193.99</v>
      </c>
      <c r="I39">
        <v>146</v>
      </c>
      <c r="J39" t="b">
        <v>0</v>
      </c>
      <c r="K39" t="s">
        <v>6879</v>
      </c>
    </row>
    <row r="40" spans="1:11" x14ac:dyDescent="0.3">
      <c r="A40" t="s">
        <v>2574</v>
      </c>
      <c r="B40" t="s">
        <v>6880</v>
      </c>
      <c r="C40" t="s">
        <v>6781</v>
      </c>
      <c r="D40" t="s">
        <v>6799</v>
      </c>
      <c r="E40" t="s">
        <v>6806</v>
      </c>
      <c r="F40">
        <v>87.8</v>
      </c>
      <c r="H40">
        <v>187.28</v>
      </c>
      <c r="I40">
        <v>416</v>
      </c>
      <c r="J40" t="b">
        <v>0</v>
      </c>
      <c r="K40" t="s">
        <v>6881</v>
      </c>
    </row>
    <row r="41" spans="1:11" x14ac:dyDescent="0.3">
      <c r="A41" t="s">
        <v>133</v>
      </c>
      <c r="B41" t="s">
        <v>6882</v>
      </c>
      <c r="C41" t="s">
        <v>6809</v>
      </c>
      <c r="D41" t="s">
        <v>6782</v>
      </c>
      <c r="E41" t="s">
        <v>6822</v>
      </c>
      <c r="F41">
        <v>35.520000000000003</v>
      </c>
      <c r="H41">
        <v>79.61</v>
      </c>
      <c r="I41">
        <v>333</v>
      </c>
      <c r="J41" t="b">
        <v>0</v>
      </c>
      <c r="K41" t="s">
        <v>6883</v>
      </c>
    </row>
    <row r="42" spans="1:11" x14ac:dyDescent="0.3">
      <c r="A42" t="s">
        <v>2468</v>
      </c>
      <c r="B42" t="s">
        <v>6884</v>
      </c>
      <c r="C42" t="s">
        <v>6781</v>
      </c>
      <c r="D42" t="s">
        <v>6796</v>
      </c>
      <c r="E42" t="s">
        <v>6793</v>
      </c>
      <c r="F42">
        <v>101.5</v>
      </c>
      <c r="H42">
        <v>231.01</v>
      </c>
      <c r="I42">
        <v>292</v>
      </c>
      <c r="J42" t="b">
        <v>0</v>
      </c>
      <c r="K42" t="s">
        <v>6885</v>
      </c>
    </row>
    <row r="43" spans="1:11" x14ac:dyDescent="0.3">
      <c r="A43" t="s">
        <v>6886</v>
      </c>
      <c r="B43" t="s">
        <v>6887</v>
      </c>
      <c r="C43" t="s">
        <v>6787</v>
      </c>
      <c r="D43" t="s">
        <v>6782</v>
      </c>
      <c r="E43" t="s">
        <v>6777</v>
      </c>
      <c r="F43">
        <v>188.03</v>
      </c>
      <c r="H43">
        <v>331.21</v>
      </c>
      <c r="I43">
        <v>238</v>
      </c>
      <c r="J43" t="b">
        <v>0</v>
      </c>
      <c r="K43" t="s">
        <v>6888</v>
      </c>
    </row>
    <row r="44" spans="1:11" x14ac:dyDescent="0.3">
      <c r="A44" t="s">
        <v>4237</v>
      </c>
      <c r="B44" t="s">
        <v>6889</v>
      </c>
      <c r="C44" t="s">
        <v>6787</v>
      </c>
      <c r="D44" t="s">
        <v>6831</v>
      </c>
      <c r="E44" t="s">
        <v>6822</v>
      </c>
      <c r="F44">
        <v>198.59</v>
      </c>
      <c r="H44">
        <v>346.7</v>
      </c>
      <c r="I44">
        <v>142</v>
      </c>
      <c r="J44" t="b">
        <v>0</v>
      </c>
      <c r="K44" t="s">
        <v>6890</v>
      </c>
    </row>
    <row r="45" spans="1:11" x14ac:dyDescent="0.3">
      <c r="A45" t="s">
        <v>2968</v>
      </c>
      <c r="B45" t="s">
        <v>6891</v>
      </c>
      <c r="C45" t="s">
        <v>6787</v>
      </c>
      <c r="D45" t="s">
        <v>6796</v>
      </c>
      <c r="E45" t="s">
        <v>6806</v>
      </c>
      <c r="F45">
        <v>23.53</v>
      </c>
      <c r="H45">
        <v>58.38</v>
      </c>
      <c r="I45">
        <v>353</v>
      </c>
      <c r="J45" t="b">
        <v>1</v>
      </c>
      <c r="K45" t="s">
        <v>6892</v>
      </c>
    </row>
    <row r="46" spans="1:11" x14ac:dyDescent="0.3">
      <c r="A46" t="s">
        <v>3594</v>
      </c>
      <c r="B46" t="s">
        <v>6893</v>
      </c>
      <c r="C46" t="s">
        <v>6775</v>
      </c>
      <c r="D46" t="s">
        <v>6831</v>
      </c>
      <c r="E46" t="s">
        <v>6777</v>
      </c>
      <c r="F46">
        <v>99.49</v>
      </c>
      <c r="H46">
        <v>241.95</v>
      </c>
      <c r="I46">
        <v>233</v>
      </c>
      <c r="J46" t="b">
        <v>0</v>
      </c>
      <c r="K46" t="s">
        <v>6894</v>
      </c>
    </row>
    <row r="47" spans="1:11" x14ac:dyDescent="0.3">
      <c r="A47" t="s">
        <v>1929</v>
      </c>
      <c r="B47" t="s">
        <v>6895</v>
      </c>
      <c r="C47" t="s">
        <v>6787</v>
      </c>
      <c r="D47" t="s">
        <v>6776</v>
      </c>
      <c r="E47" t="s">
        <v>6793</v>
      </c>
      <c r="F47">
        <v>31.75</v>
      </c>
      <c r="H47">
        <v>62.04</v>
      </c>
      <c r="I47">
        <v>179</v>
      </c>
      <c r="J47" t="b">
        <v>0</v>
      </c>
      <c r="K47" t="s">
        <v>6896</v>
      </c>
    </row>
    <row r="48" spans="1:11" x14ac:dyDescent="0.3">
      <c r="A48" t="s">
        <v>2128</v>
      </c>
      <c r="B48" t="s">
        <v>6897</v>
      </c>
      <c r="C48" t="s">
        <v>6809</v>
      </c>
      <c r="D48" t="s">
        <v>6799</v>
      </c>
      <c r="E48" t="s">
        <v>6822</v>
      </c>
      <c r="F48">
        <v>61.74</v>
      </c>
      <c r="H48">
        <v>98.05</v>
      </c>
      <c r="I48">
        <v>112</v>
      </c>
      <c r="J48" t="b">
        <v>0</v>
      </c>
      <c r="K48" t="s">
        <v>6898</v>
      </c>
    </row>
    <row r="49" spans="1:11" x14ac:dyDescent="0.3">
      <c r="A49" t="s">
        <v>1365</v>
      </c>
      <c r="B49" t="s">
        <v>6899</v>
      </c>
      <c r="C49" t="s">
        <v>6775</v>
      </c>
      <c r="D49" t="s">
        <v>6776</v>
      </c>
      <c r="E49" t="s">
        <v>6793</v>
      </c>
      <c r="F49">
        <v>144.30000000000001</v>
      </c>
      <c r="H49">
        <v>269.26</v>
      </c>
      <c r="I49">
        <v>394</v>
      </c>
      <c r="J49" t="b">
        <v>0</v>
      </c>
      <c r="K49" t="s">
        <v>6900</v>
      </c>
    </row>
    <row r="50" spans="1:11" x14ac:dyDescent="0.3">
      <c r="A50" t="s">
        <v>2325</v>
      </c>
      <c r="B50" t="s">
        <v>6901</v>
      </c>
      <c r="C50" t="s">
        <v>6809</v>
      </c>
      <c r="D50" t="s">
        <v>6776</v>
      </c>
      <c r="E50" t="s">
        <v>6777</v>
      </c>
      <c r="F50">
        <v>104.1</v>
      </c>
      <c r="H50">
        <v>220.15</v>
      </c>
      <c r="I50">
        <v>410</v>
      </c>
      <c r="J50" t="b">
        <v>1</v>
      </c>
      <c r="K50" t="s">
        <v>6902</v>
      </c>
    </row>
    <row r="51" spans="1:11" x14ac:dyDescent="0.3">
      <c r="A51" t="s">
        <v>6903</v>
      </c>
      <c r="B51" t="s">
        <v>6904</v>
      </c>
      <c r="C51" t="s">
        <v>6787</v>
      </c>
      <c r="D51" t="s">
        <v>6831</v>
      </c>
      <c r="E51" t="s">
        <v>6822</v>
      </c>
      <c r="F51">
        <v>7.9</v>
      </c>
      <c r="H51">
        <v>19.7</v>
      </c>
      <c r="I51">
        <v>85</v>
      </c>
      <c r="J51" t="b">
        <v>0</v>
      </c>
      <c r="K51" t="s">
        <v>6905</v>
      </c>
    </row>
    <row r="52" spans="1:11" x14ac:dyDescent="0.3">
      <c r="A52" t="s">
        <v>6906</v>
      </c>
      <c r="B52" t="s">
        <v>6907</v>
      </c>
      <c r="C52" t="s">
        <v>6775</v>
      </c>
      <c r="D52" t="s">
        <v>6776</v>
      </c>
      <c r="E52" t="s">
        <v>6822</v>
      </c>
      <c r="F52">
        <v>154.21</v>
      </c>
      <c r="H52">
        <v>179.04</v>
      </c>
      <c r="I52">
        <v>38</v>
      </c>
      <c r="J52" t="b">
        <v>1</v>
      </c>
      <c r="K52" t="s">
        <v>6908</v>
      </c>
    </row>
    <row r="53" spans="1:11" x14ac:dyDescent="0.3">
      <c r="A53" t="s">
        <v>6909</v>
      </c>
      <c r="B53" t="s">
        <v>6910</v>
      </c>
      <c r="C53" t="s">
        <v>6781</v>
      </c>
      <c r="D53" t="s">
        <v>6782</v>
      </c>
      <c r="E53" t="s">
        <v>6822</v>
      </c>
      <c r="F53">
        <v>70.88</v>
      </c>
      <c r="H53">
        <v>139.63</v>
      </c>
      <c r="I53">
        <v>494</v>
      </c>
      <c r="J53" t="b">
        <v>1</v>
      </c>
      <c r="K53" t="s">
        <v>6911</v>
      </c>
    </row>
    <row r="54" spans="1:11" x14ac:dyDescent="0.3">
      <c r="A54" t="s">
        <v>6912</v>
      </c>
      <c r="B54" t="s">
        <v>6913</v>
      </c>
      <c r="C54" t="s">
        <v>6787</v>
      </c>
      <c r="D54" t="s">
        <v>6799</v>
      </c>
      <c r="E54" t="s">
        <v>6777</v>
      </c>
      <c r="F54">
        <v>57.71</v>
      </c>
      <c r="H54">
        <v>140.91999999999999</v>
      </c>
      <c r="I54">
        <v>290</v>
      </c>
      <c r="J54" t="b">
        <v>0</v>
      </c>
      <c r="K54" t="s">
        <v>6914</v>
      </c>
    </row>
    <row r="55" spans="1:11" x14ac:dyDescent="0.3">
      <c r="A55" t="s">
        <v>3382</v>
      </c>
      <c r="B55" t="s">
        <v>6915</v>
      </c>
      <c r="C55" t="s">
        <v>6790</v>
      </c>
      <c r="D55" t="s">
        <v>6796</v>
      </c>
      <c r="E55" t="s">
        <v>6783</v>
      </c>
      <c r="F55">
        <v>82.34</v>
      </c>
      <c r="H55">
        <v>101.34</v>
      </c>
      <c r="I55">
        <v>289</v>
      </c>
      <c r="J55" t="b">
        <v>0</v>
      </c>
      <c r="K55" t="s">
        <v>6916</v>
      </c>
    </row>
    <row r="56" spans="1:11" x14ac:dyDescent="0.3">
      <c r="A56" t="s">
        <v>1937</v>
      </c>
      <c r="B56" t="s">
        <v>6917</v>
      </c>
      <c r="C56" t="s">
        <v>6775</v>
      </c>
      <c r="D56" t="s">
        <v>6782</v>
      </c>
      <c r="E56" t="s">
        <v>6777</v>
      </c>
      <c r="F56">
        <v>198.67</v>
      </c>
      <c r="H56">
        <v>425.07</v>
      </c>
      <c r="I56">
        <v>316</v>
      </c>
      <c r="J56" t="b">
        <v>0</v>
      </c>
      <c r="K56" t="s">
        <v>6918</v>
      </c>
    </row>
    <row r="57" spans="1:11" x14ac:dyDescent="0.3">
      <c r="A57" t="s">
        <v>1566</v>
      </c>
      <c r="B57" t="s">
        <v>6919</v>
      </c>
      <c r="C57" t="s">
        <v>6787</v>
      </c>
      <c r="D57" t="s">
        <v>6782</v>
      </c>
      <c r="E57" t="s">
        <v>6783</v>
      </c>
      <c r="F57">
        <v>188.81</v>
      </c>
      <c r="H57">
        <v>323.62</v>
      </c>
      <c r="I57">
        <v>186</v>
      </c>
      <c r="J57" t="b">
        <v>0</v>
      </c>
      <c r="K57" t="s">
        <v>6920</v>
      </c>
    </row>
    <row r="58" spans="1:11" x14ac:dyDescent="0.3">
      <c r="A58" t="s">
        <v>2209</v>
      </c>
      <c r="B58" t="s">
        <v>6921</v>
      </c>
      <c r="C58" t="s">
        <v>6809</v>
      </c>
      <c r="D58" t="s">
        <v>6796</v>
      </c>
      <c r="E58" t="s">
        <v>6793</v>
      </c>
      <c r="F58">
        <v>53.22</v>
      </c>
      <c r="H58">
        <v>1236.5999999999999</v>
      </c>
      <c r="I58">
        <v>233</v>
      </c>
      <c r="J58" t="b">
        <v>0</v>
      </c>
      <c r="K58" t="s">
        <v>6922</v>
      </c>
    </row>
    <row r="59" spans="1:11" x14ac:dyDescent="0.3">
      <c r="A59" t="s">
        <v>2318</v>
      </c>
      <c r="B59" t="s">
        <v>6923</v>
      </c>
      <c r="C59" t="s">
        <v>6781</v>
      </c>
      <c r="D59" t="s">
        <v>6816</v>
      </c>
      <c r="E59" t="s">
        <v>6783</v>
      </c>
      <c r="F59">
        <v>82.26</v>
      </c>
      <c r="H59">
        <v>166.62</v>
      </c>
      <c r="I59">
        <v>356</v>
      </c>
      <c r="J59" t="b">
        <v>1</v>
      </c>
      <c r="K59" t="s">
        <v>6924</v>
      </c>
    </row>
    <row r="60" spans="1:11" x14ac:dyDescent="0.3">
      <c r="A60" t="s">
        <v>6925</v>
      </c>
      <c r="B60" t="s">
        <v>6926</v>
      </c>
      <c r="C60" t="s">
        <v>6781</v>
      </c>
      <c r="D60" t="s">
        <v>6816</v>
      </c>
      <c r="E60" t="s">
        <v>6806</v>
      </c>
      <c r="F60">
        <v>74.150000000000006</v>
      </c>
      <c r="H60">
        <v>183.39</v>
      </c>
      <c r="I60">
        <v>292</v>
      </c>
      <c r="J60" t="b">
        <v>0</v>
      </c>
      <c r="K60" t="s">
        <v>6927</v>
      </c>
    </row>
    <row r="61" spans="1:11" x14ac:dyDescent="0.3">
      <c r="A61" t="s">
        <v>2987</v>
      </c>
      <c r="B61" t="s">
        <v>6928</v>
      </c>
      <c r="C61" t="s">
        <v>6781</v>
      </c>
      <c r="D61" t="s">
        <v>6796</v>
      </c>
      <c r="E61" t="s">
        <v>6793</v>
      </c>
      <c r="F61">
        <v>33.58</v>
      </c>
      <c r="H61">
        <v>72.72</v>
      </c>
      <c r="I61">
        <v>427</v>
      </c>
      <c r="J61" t="b">
        <v>0</v>
      </c>
      <c r="K61" t="s">
        <v>6929</v>
      </c>
    </row>
    <row r="62" spans="1:11" x14ac:dyDescent="0.3">
      <c r="A62" t="s">
        <v>1789</v>
      </c>
      <c r="B62" s="5" t="s">
        <v>9534</v>
      </c>
      <c r="C62" t="s">
        <v>6790</v>
      </c>
      <c r="D62" t="s">
        <v>6799</v>
      </c>
      <c r="E62" t="s">
        <v>6777</v>
      </c>
      <c r="F62">
        <v>136.32</v>
      </c>
      <c r="H62">
        <v>191.55</v>
      </c>
      <c r="I62">
        <v>496</v>
      </c>
      <c r="J62" t="b">
        <v>1</v>
      </c>
      <c r="K62" t="s">
        <v>6930</v>
      </c>
    </row>
    <row r="63" spans="1:11" x14ac:dyDescent="0.3">
      <c r="A63" t="s">
        <v>3093</v>
      </c>
      <c r="B63" t="s">
        <v>6931</v>
      </c>
      <c r="C63" t="s">
        <v>6790</v>
      </c>
      <c r="D63" t="s">
        <v>6782</v>
      </c>
      <c r="E63" t="s">
        <v>6777</v>
      </c>
      <c r="F63">
        <v>106.71</v>
      </c>
      <c r="H63">
        <v>156.66</v>
      </c>
      <c r="I63">
        <v>100</v>
      </c>
      <c r="J63" t="b">
        <v>0</v>
      </c>
      <c r="K63" t="s">
        <v>6932</v>
      </c>
    </row>
    <row r="64" spans="1:11" x14ac:dyDescent="0.3">
      <c r="A64" t="s">
        <v>155</v>
      </c>
      <c r="B64" t="s">
        <v>6933</v>
      </c>
      <c r="C64" t="s">
        <v>6790</v>
      </c>
      <c r="D64" t="s">
        <v>6831</v>
      </c>
      <c r="E64" t="s">
        <v>6777</v>
      </c>
      <c r="F64">
        <v>8.76</v>
      </c>
      <c r="H64">
        <v>11.48</v>
      </c>
      <c r="I64">
        <v>427</v>
      </c>
      <c r="J64" t="b">
        <v>0</v>
      </c>
      <c r="K64" t="s">
        <v>6934</v>
      </c>
    </row>
    <row r="65" spans="1:11" x14ac:dyDescent="0.3">
      <c r="A65" t="s">
        <v>4309</v>
      </c>
      <c r="B65" t="s">
        <v>6935</v>
      </c>
      <c r="C65" t="s">
        <v>6790</v>
      </c>
      <c r="D65" t="s">
        <v>6782</v>
      </c>
      <c r="E65" t="s">
        <v>6793</v>
      </c>
      <c r="F65">
        <v>96.36</v>
      </c>
      <c r="H65">
        <v>171.3</v>
      </c>
      <c r="I65">
        <v>401</v>
      </c>
      <c r="J65" t="b">
        <v>1</v>
      </c>
      <c r="K65" t="s">
        <v>6936</v>
      </c>
    </row>
    <row r="66" spans="1:11" x14ac:dyDescent="0.3">
      <c r="A66" t="s">
        <v>1896</v>
      </c>
      <c r="B66" t="s">
        <v>6937</v>
      </c>
      <c r="C66" t="s">
        <v>6781</v>
      </c>
      <c r="D66" t="s">
        <v>6782</v>
      </c>
      <c r="E66" t="s">
        <v>6777</v>
      </c>
      <c r="F66">
        <v>62.19</v>
      </c>
      <c r="H66">
        <v>77.66</v>
      </c>
      <c r="I66">
        <v>435</v>
      </c>
      <c r="J66" t="b">
        <v>0</v>
      </c>
      <c r="K66" t="s">
        <v>6938</v>
      </c>
    </row>
    <row r="67" spans="1:11" x14ac:dyDescent="0.3">
      <c r="A67" t="s">
        <v>3608</v>
      </c>
      <c r="B67" t="s">
        <v>6939</v>
      </c>
      <c r="C67" t="s">
        <v>6790</v>
      </c>
      <c r="D67" t="s">
        <v>6782</v>
      </c>
      <c r="E67" t="s">
        <v>6783</v>
      </c>
      <c r="F67">
        <v>181.28</v>
      </c>
      <c r="H67">
        <v>232.5</v>
      </c>
      <c r="I67">
        <v>463</v>
      </c>
      <c r="J67" t="b">
        <v>0</v>
      </c>
      <c r="K67" t="s">
        <v>6940</v>
      </c>
    </row>
    <row r="68" spans="1:11" x14ac:dyDescent="0.3">
      <c r="A68" t="s">
        <v>6941</v>
      </c>
      <c r="B68" t="s">
        <v>6942</v>
      </c>
      <c r="C68" t="s">
        <v>6787</v>
      </c>
      <c r="D68" t="s">
        <v>6776</v>
      </c>
      <c r="E68" t="s">
        <v>6777</v>
      </c>
      <c r="F68">
        <v>178.24</v>
      </c>
      <c r="H68">
        <v>285.51</v>
      </c>
      <c r="I68">
        <v>293</v>
      </c>
      <c r="J68" t="b">
        <v>1</v>
      </c>
      <c r="K68" t="s">
        <v>6943</v>
      </c>
    </row>
    <row r="69" spans="1:11" x14ac:dyDescent="0.3">
      <c r="A69" t="s">
        <v>1823</v>
      </c>
      <c r="B69" t="s">
        <v>6944</v>
      </c>
      <c r="C69" t="s">
        <v>6781</v>
      </c>
      <c r="D69" t="s">
        <v>6831</v>
      </c>
      <c r="E69" t="s">
        <v>6822</v>
      </c>
      <c r="F69">
        <v>156.88999999999999</v>
      </c>
      <c r="H69">
        <v>228.97</v>
      </c>
      <c r="I69">
        <v>330</v>
      </c>
      <c r="J69" t="b">
        <v>1</v>
      </c>
      <c r="K69" t="s">
        <v>6945</v>
      </c>
    </row>
    <row r="70" spans="1:11" x14ac:dyDescent="0.3">
      <c r="A70" t="s">
        <v>1813</v>
      </c>
      <c r="B70" t="s">
        <v>6946</v>
      </c>
      <c r="C70" t="s">
        <v>6781</v>
      </c>
      <c r="D70" t="s">
        <v>6831</v>
      </c>
      <c r="E70" t="s">
        <v>6793</v>
      </c>
      <c r="F70">
        <v>167.03</v>
      </c>
      <c r="H70">
        <v>287.93</v>
      </c>
      <c r="I70">
        <v>93</v>
      </c>
      <c r="J70" t="b">
        <v>0</v>
      </c>
      <c r="K70" t="s">
        <v>6947</v>
      </c>
    </row>
    <row r="71" spans="1:11" x14ac:dyDescent="0.3">
      <c r="A71" t="s">
        <v>6948</v>
      </c>
      <c r="B71" t="s">
        <v>6949</v>
      </c>
      <c r="C71" t="s">
        <v>6809</v>
      </c>
      <c r="D71" t="s">
        <v>6799</v>
      </c>
      <c r="E71" t="s">
        <v>6806</v>
      </c>
      <c r="F71">
        <v>146.1</v>
      </c>
      <c r="H71">
        <v>325.62</v>
      </c>
      <c r="I71">
        <v>365</v>
      </c>
      <c r="J71" t="b">
        <v>0</v>
      </c>
      <c r="K71" t="s">
        <v>6950</v>
      </c>
    </row>
    <row r="72" spans="1:11" x14ac:dyDescent="0.3">
      <c r="A72" t="s">
        <v>3470</v>
      </c>
      <c r="B72" t="s">
        <v>6951</v>
      </c>
      <c r="C72" t="s">
        <v>6781</v>
      </c>
      <c r="D72" t="s">
        <v>6831</v>
      </c>
      <c r="E72" t="s">
        <v>6806</v>
      </c>
      <c r="F72">
        <v>119.3</v>
      </c>
      <c r="H72">
        <v>239.26</v>
      </c>
      <c r="I72">
        <v>364</v>
      </c>
      <c r="J72" t="b">
        <v>0</v>
      </c>
      <c r="K72" t="s">
        <v>6952</v>
      </c>
    </row>
    <row r="73" spans="1:11" x14ac:dyDescent="0.3">
      <c r="A73" t="s">
        <v>6953</v>
      </c>
      <c r="B73" t="s">
        <v>6954</v>
      </c>
      <c r="C73" t="s">
        <v>6809</v>
      </c>
      <c r="D73" t="s">
        <v>6776</v>
      </c>
      <c r="E73" t="s">
        <v>6822</v>
      </c>
      <c r="F73">
        <v>152.87</v>
      </c>
      <c r="H73">
        <v>278.02999999999997</v>
      </c>
      <c r="I73">
        <v>251</v>
      </c>
      <c r="J73" t="b">
        <v>0</v>
      </c>
      <c r="K73" t="s">
        <v>6955</v>
      </c>
    </row>
    <row r="74" spans="1:11" x14ac:dyDescent="0.3">
      <c r="A74" t="s">
        <v>1096</v>
      </c>
      <c r="B74" t="s">
        <v>6956</v>
      </c>
      <c r="C74" t="s">
        <v>6775</v>
      </c>
      <c r="D74" t="s">
        <v>6816</v>
      </c>
      <c r="E74" t="s">
        <v>6783</v>
      </c>
      <c r="F74">
        <v>158.29</v>
      </c>
      <c r="H74">
        <v>382.24</v>
      </c>
      <c r="I74">
        <v>460</v>
      </c>
      <c r="J74" t="b">
        <v>0</v>
      </c>
      <c r="K74" t="s">
        <v>6957</v>
      </c>
    </row>
    <row r="75" spans="1:11" x14ac:dyDescent="0.3">
      <c r="A75" t="s">
        <v>2018</v>
      </c>
      <c r="B75" t="s">
        <v>6958</v>
      </c>
      <c r="C75" t="s">
        <v>6787</v>
      </c>
      <c r="D75" t="s">
        <v>6782</v>
      </c>
      <c r="E75" t="s">
        <v>6777</v>
      </c>
      <c r="F75">
        <v>143.62</v>
      </c>
      <c r="H75">
        <v>302.24</v>
      </c>
      <c r="I75">
        <v>132</v>
      </c>
      <c r="J75" t="b">
        <v>1</v>
      </c>
      <c r="K75" t="s">
        <v>6959</v>
      </c>
    </row>
    <row r="76" spans="1:11" x14ac:dyDescent="0.3">
      <c r="A76" t="s">
        <v>998</v>
      </c>
      <c r="B76" t="s">
        <v>6960</v>
      </c>
      <c r="C76" t="s">
        <v>6787</v>
      </c>
      <c r="D76" t="s">
        <v>6796</v>
      </c>
      <c r="E76" t="s">
        <v>6777</v>
      </c>
      <c r="F76">
        <v>158.25</v>
      </c>
      <c r="H76">
        <v>252.11</v>
      </c>
      <c r="I76">
        <v>182</v>
      </c>
      <c r="J76" t="b">
        <v>0</v>
      </c>
      <c r="K76" t="s">
        <v>6961</v>
      </c>
    </row>
    <row r="77" spans="1:11" x14ac:dyDescent="0.3">
      <c r="A77" t="s">
        <v>902</v>
      </c>
      <c r="B77" t="s">
        <v>6962</v>
      </c>
      <c r="C77" t="s">
        <v>6809</v>
      </c>
      <c r="D77" t="s">
        <v>6776</v>
      </c>
      <c r="E77" t="s">
        <v>6806</v>
      </c>
      <c r="F77">
        <v>27.94</v>
      </c>
      <c r="H77">
        <v>33</v>
      </c>
      <c r="I77">
        <v>469</v>
      </c>
      <c r="J77" t="b">
        <v>0</v>
      </c>
      <c r="K77" t="s">
        <v>6963</v>
      </c>
    </row>
    <row r="78" spans="1:11" x14ac:dyDescent="0.3">
      <c r="A78" t="s">
        <v>2312</v>
      </c>
      <c r="B78" t="s">
        <v>6964</v>
      </c>
      <c r="C78" t="s">
        <v>6809</v>
      </c>
      <c r="D78" t="s">
        <v>6816</v>
      </c>
      <c r="E78" t="s">
        <v>6793</v>
      </c>
      <c r="F78">
        <v>121.54</v>
      </c>
      <c r="H78">
        <v>181.87</v>
      </c>
      <c r="I78">
        <v>329</v>
      </c>
      <c r="J78" t="b">
        <v>0</v>
      </c>
      <c r="K78" t="s">
        <v>6965</v>
      </c>
    </row>
    <row r="79" spans="1:11" x14ac:dyDescent="0.3">
      <c r="A79" t="s">
        <v>6966</v>
      </c>
      <c r="B79" t="s">
        <v>6967</v>
      </c>
      <c r="C79" t="s">
        <v>6781</v>
      </c>
      <c r="D79" t="s">
        <v>6831</v>
      </c>
      <c r="E79" t="s">
        <v>6783</v>
      </c>
      <c r="F79">
        <v>63.94</v>
      </c>
      <c r="H79">
        <v>83.39</v>
      </c>
      <c r="I79">
        <v>153</v>
      </c>
      <c r="J79" t="b">
        <v>0</v>
      </c>
      <c r="K79" t="s">
        <v>6968</v>
      </c>
    </row>
    <row r="80" spans="1:11" x14ac:dyDescent="0.3">
      <c r="A80" t="s">
        <v>6969</v>
      </c>
      <c r="B80" t="s">
        <v>6970</v>
      </c>
      <c r="C80" t="s">
        <v>6775</v>
      </c>
      <c r="D80" t="s">
        <v>6782</v>
      </c>
      <c r="E80" t="s">
        <v>6793</v>
      </c>
      <c r="F80">
        <v>195.21</v>
      </c>
      <c r="H80">
        <v>260.13</v>
      </c>
      <c r="I80">
        <v>135</v>
      </c>
      <c r="J80" t="b">
        <v>0</v>
      </c>
      <c r="K80" t="s">
        <v>6971</v>
      </c>
    </row>
    <row r="81" spans="1:11" x14ac:dyDescent="0.3">
      <c r="A81" t="s">
        <v>6972</v>
      </c>
      <c r="B81" t="s">
        <v>6973</v>
      </c>
      <c r="C81" t="s">
        <v>6781</v>
      </c>
      <c r="D81" t="s">
        <v>6796</v>
      </c>
      <c r="E81" t="s">
        <v>6777</v>
      </c>
      <c r="F81">
        <v>8.35</v>
      </c>
      <c r="H81">
        <v>11.81</v>
      </c>
      <c r="I81">
        <v>283</v>
      </c>
      <c r="J81" t="b">
        <v>1</v>
      </c>
      <c r="K81" t="s">
        <v>6974</v>
      </c>
    </row>
    <row r="82" spans="1:11" x14ac:dyDescent="0.3">
      <c r="A82" t="s">
        <v>6975</v>
      </c>
      <c r="B82" t="s">
        <v>6976</v>
      </c>
      <c r="C82" t="s">
        <v>6781</v>
      </c>
      <c r="D82" t="s">
        <v>6799</v>
      </c>
      <c r="E82" t="s">
        <v>6783</v>
      </c>
      <c r="F82">
        <v>36.44</v>
      </c>
      <c r="H82">
        <v>90.98</v>
      </c>
      <c r="I82">
        <v>457</v>
      </c>
      <c r="J82" t="b">
        <v>0</v>
      </c>
      <c r="K82" t="s">
        <v>6977</v>
      </c>
    </row>
    <row r="83" spans="1:11" x14ac:dyDescent="0.3">
      <c r="A83" t="s">
        <v>3050</v>
      </c>
      <c r="B83" t="s">
        <v>6978</v>
      </c>
      <c r="C83" t="s">
        <v>6790</v>
      </c>
      <c r="D83" t="s">
        <v>6782</v>
      </c>
      <c r="E83" t="s">
        <v>6783</v>
      </c>
      <c r="F83">
        <v>161.96</v>
      </c>
      <c r="H83">
        <v>345.42</v>
      </c>
      <c r="I83">
        <v>321</v>
      </c>
      <c r="J83" t="b">
        <v>1</v>
      </c>
      <c r="K83" t="s">
        <v>6979</v>
      </c>
    </row>
    <row r="84" spans="1:11" x14ac:dyDescent="0.3">
      <c r="A84" t="s">
        <v>3920</v>
      </c>
      <c r="B84" t="s">
        <v>6980</v>
      </c>
      <c r="C84" t="s">
        <v>6775</v>
      </c>
      <c r="D84" t="s">
        <v>6816</v>
      </c>
      <c r="E84" t="s">
        <v>6822</v>
      </c>
      <c r="F84">
        <v>157.49</v>
      </c>
      <c r="H84">
        <v>378.67</v>
      </c>
      <c r="I84">
        <v>93</v>
      </c>
      <c r="J84" t="b">
        <v>0</v>
      </c>
      <c r="K84" t="s">
        <v>6981</v>
      </c>
    </row>
    <row r="85" spans="1:11" x14ac:dyDescent="0.3">
      <c r="A85" t="s">
        <v>4111</v>
      </c>
      <c r="B85" t="s">
        <v>6982</v>
      </c>
      <c r="C85" t="s">
        <v>6787</v>
      </c>
      <c r="D85" t="s">
        <v>6799</v>
      </c>
      <c r="E85" t="s">
        <v>6806</v>
      </c>
      <c r="F85">
        <v>19.8</v>
      </c>
      <c r="H85">
        <v>22.49</v>
      </c>
      <c r="I85">
        <v>218</v>
      </c>
      <c r="J85" t="b">
        <v>0</v>
      </c>
      <c r="K85" t="s">
        <v>6983</v>
      </c>
    </row>
    <row r="86" spans="1:11" x14ac:dyDescent="0.3">
      <c r="A86" t="s">
        <v>2399</v>
      </c>
      <c r="B86" t="s">
        <v>6984</v>
      </c>
      <c r="C86" t="s">
        <v>6790</v>
      </c>
      <c r="D86" t="s">
        <v>6796</v>
      </c>
      <c r="E86" t="s">
        <v>6777</v>
      </c>
      <c r="F86">
        <v>89.71</v>
      </c>
      <c r="H86">
        <v>199.27</v>
      </c>
      <c r="I86">
        <v>235</v>
      </c>
      <c r="J86" t="b">
        <v>0</v>
      </c>
      <c r="K86" t="s">
        <v>6985</v>
      </c>
    </row>
    <row r="87" spans="1:11" x14ac:dyDescent="0.3">
      <c r="A87" t="s">
        <v>1019</v>
      </c>
      <c r="B87" t="s">
        <v>6986</v>
      </c>
      <c r="C87" t="s">
        <v>6787</v>
      </c>
      <c r="D87" t="s">
        <v>6776</v>
      </c>
      <c r="E87" t="s">
        <v>6777</v>
      </c>
      <c r="F87">
        <v>48.98</v>
      </c>
      <c r="H87">
        <v>71.150000000000006</v>
      </c>
      <c r="I87">
        <v>451</v>
      </c>
      <c r="J87" t="b">
        <v>1</v>
      </c>
      <c r="K87" t="s">
        <v>6987</v>
      </c>
    </row>
    <row r="88" spans="1:11" x14ac:dyDescent="0.3">
      <c r="A88" t="s">
        <v>2734</v>
      </c>
      <c r="B88" t="s">
        <v>6988</v>
      </c>
      <c r="C88" t="s">
        <v>6790</v>
      </c>
      <c r="D88" t="s">
        <v>6796</v>
      </c>
      <c r="E88" t="s">
        <v>6793</v>
      </c>
      <c r="F88">
        <v>97.03</v>
      </c>
      <c r="H88">
        <v>186.86</v>
      </c>
      <c r="I88">
        <v>430</v>
      </c>
      <c r="J88" t="b">
        <v>1</v>
      </c>
      <c r="K88" t="s">
        <v>6989</v>
      </c>
    </row>
    <row r="89" spans="1:11" x14ac:dyDescent="0.3">
      <c r="A89" t="s">
        <v>2089</v>
      </c>
      <c r="B89" t="s">
        <v>6990</v>
      </c>
      <c r="C89" t="s">
        <v>6790</v>
      </c>
      <c r="D89" t="s">
        <v>6776</v>
      </c>
      <c r="E89" t="s">
        <v>6822</v>
      </c>
      <c r="F89">
        <v>14.31</v>
      </c>
      <c r="H89">
        <v>20.69</v>
      </c>
      <c r="I89">
        <v>77</v>
      </c>
      <c r="J89" t="b">
        <v>0</v>
      </c>
      <c r="K89" t="s">
        <v>6991</v>
      </c>
    </row>
    <row r="90" spans="1:11" x14ac:dyDescent="0.3">
      <c r="A90" t="s">
        <v>104</v>
      </c>
      <c r="B90" t="s">
        <v>6992</v>
      </c>
      <c r="C90" t="s">
        <v>6787</v>
      </c>
      <c r="D90" t="s">
        <v>6831</v>
      </c>
      <c r="E90" t="s">
        <v>6777</v>
      </c>
      <c r="F90">
        <v>89</v>
      </c>
      <c r="H90">
        <v>186.13</v>
      </c>
      <c r="I90">
        <v>170</v>
      </c>
      <c r="J90" t="b">
        <v>0</v>
      </c>
      <c r="K90" t="s">
        <v>6993</v>
      </c>
    </row>
    <row r="91" spans="1:11" x14ac:dyDescent="0.3">
      <c r="A91" t="s">
        <v>6994</v>
      </c>
      <c r="B91" t="s">
        <v>6995</v>
      </c>
      <c r="C91" t="s">
        <v>6787</v>
      </c>
      <c r="D91" t="s">
        <v>6782</v>
      </c>
      <c r="E91" t="s">
        <v>6822</v>
      </c>
      <c r="F91">
        <v>101.58</v>
      </c>
      <c r="H91">
        <v>189.91</v>
      </c>
      <c r="I91">
        <v>208</v>
      </c>
      <c r="J91" t="b">
        <v>0</v>
      </c>
      <c r="K91" t="s">
        <v>6996</v>
      </c>
    </row>
    <row r="92" spans="1:11" x14ac:dyDescent="0.3">
      <c r="A92" t="s">
        <v>1553</v>
      </c>
      <c r="B92" t="s">
        <v>6997</v>
      </c>
      <c r="C92" t="s">
        <v>6790</v>
      </c>
      <c r="D92" t="s">
        <v>6776</v>
      </c>
      <c r="E92" t="s">
        <v>6806</v>
      </c>
      <c r="F92">
        <v>87.32</v>
      </c>
      <c r="H92">
        <v>129.62</v>
      </c>
      <c r="I92">
        <v>106</v>
      </c>
      <c r="J92" t="b">
        <v>1</v>
      </c>
      <c r="K92" t="s">
        <v>6998</v>
      </c>
    </row>
    <row r="93" spans="1:11" x14ac:dyDescent="0.3">
      <c r="A93" t="s">
        <v>6999</v>
      </c>
      <c r="B93" t="s">
        <v>7000</v>
      </c>
      <c r="C93" t="s">
        <v>6787</v>
      </c>
      <c r="D93" t="s">
        <v>6831</v>
      </c>
      <c r="E93" t="s">
        <v>6793</v>
      </c>
      <c r="F93">
        <v>145.69</v>
      </c>
      <c r="H93">
        <v>258.41000000000003</v>
      </c>
      <c r="I93">
        <v>46</v>
      </c>
      <c r="J93" t="b">
        <v>0</v>
      </c>
      <c r="K93" t="s">
        <v>7001</v>
      </c>
    </row>
    <row r="94" spans="1:11" x14ac:dyDescent="0.3">
      <c r="A94" t="s">
        <v>3717</v>
      </c>
      <c r="B94" t="s">
        <v>7002</v>
      </c>
      <c r="C94" t="s">
        <v>6787</v>
      </c>
      <c r="D94" t="s">
        <v>6831</v>
      </c>
      <c r="E94" t="s">
        <v>6783</v>
      </c>
      <c r="F94">
        <v>7.37</v>
      </c>
      <c r="H94">
        <v>11.58</v>
      </c>
      <c r="I94">
        <v>155</v>
      </c>
      <c r="J94" t="b">
        <v>0</v>
      </c>
      <c r="K94" t="s">
        <v>7003</v>
      </c>
    </row>
    <row r="95" spans="1:11" x14ac:dyDescent="0.3">
      <c r="A95" t="s">
        <v>1505</v>
      </c>
      <c r="B95" t="s">
        <v>7004</v>
      </c>
      <c r="C95" t="s">
        <v>6787</v>
      </c>
      <c r="D95" t="s">
        <v>6776</v>
      </c>
      <c r="E95" t="s">
        <v>6822</v>
      </c>
      <c r="F95">
        <v>107.15</v>
      </c>
      <c r="H95">
        <v>206.37</v>
      </c>
      <c r="I95">
        <v>389</v>
      </c>
      <c r="J95" t="b">
        <v>0</v>
      </c>
      <c r="K95" t="s">
        <v>7005</v>
      </c>
    </row>
    <row r="96" spans="1:11" x14ac:dyDescent="0.3">
      <c r="A96" t="s">
        <v>7006</v>
      </c>
      <c r="B96" t="s">
        <v>7007</v>
      </c>
      <c r="C96" t="s">
        <v>6790</v>
      </c>
      <c r="D96" t="s">
        <v>6831</v>
      </c>
      <c r="E96" t="s">
        <v>6822</v>
      </c>
      <c r="F96">
        <v>163.54</v>
      </c>
      <c r="H96">
        <v>344.15</v>
      </c>
      <c r="I96">
        <v>46</v>
      </c>
      <c r="J96" t="b">
        <v>1</v>
      </c>
      <c r="K96" t="s">
        <v>7008</v>
      </c>
    </row>
    <row r="97" spans="1:11" x14ac:dyDescent="0.3">
      <c r="A97" t="s">
        <v>3377</v>
      </c>
      <c r="B97" t="s">
        <v>7009</v>
      </c>
      <c r="C97" t="s">
        <v>6809</v>
      </c>
      <c r="D97" t="s">
        <v>6782</v>
      </c>
      <c r="E97" t="s">
        <v>6793</v>
      </c>
      <c r="F97">
        <v>73.77</v>
      </c>
      <c r="H97">
        <v>85.06</v>
      </c>
      <c r="I97">
        <v>454</v>
      </c>
      <c r="J97" t="b">
        <v>0</v>
      </c>
      <c r="K97" t="s">
        <v>7010</v>
      </c>
    </row>
    <row r="98" spans="1:11" x14ac:dyDescent="0.3">
      <c r="A98" t="s">
        <v>7011</v>
      </c>
      <c r="B98" t="s">
        <v>7012</v>
      </c>
      <c r="C98" t="s">
        <v>6790</v>
      </c>
      <c r="D98" t="s">
        <v>6816</v>
      </c>
      <c r="E98" t="s">
        <v>6783</v>
      </c>
      <c r="F98">
        <v>74.319999999999993</v>
      </c>
      <c r="H98">
        <v>156.62</v>
      </c>
      <c r="I98">
        <v>250</v>
      </c>
      <c r="J98" t="b">
        <v>1</v>
      </c>
      <c r="K98" t="s">
        <v>7013</v>
      </c>
    </row>
    <row r="99" spans="1:11" x14ac:dyDescent="0.3">
      <c r="A99" t="s">
        <v>7014</v>
      </c>
      <c r="B99" t="s">
        <v>7015</v>
      </c>
      <c r="C99" t="s">
        <v>6790</v>
      </c>
      <c r="D99" t="s">
        <v>6816</v>
      </c>
      <c r="E99" t="s">
        <v>6783</v>
      </c>
      <c r="F99">
        <v>60.89</v>
      </c>
      <c r="H99">
        <v>144.76</v>
      </c>
      <c r="I99">
        <v>242</v>
      </c>
      <c r="J99" t="b">
        <v>1</v>
      </c>
      <c r="K99" t="s">
        <v>7016</v>
      </c>
    </row>
    <row r="100" spans="1:11" x14ac:dyDescent="0.3">
      <c r="A100" t="s">
        <v>3357</v>
      </c>
      <c r="B100" t="s">
        <v>7017</v>
      </c>
      <c r="C100" t="s">
        <v>6781</v>
      </c>
      <c r="D100" t="s">
        <v>6799</v>
      </c>
      <c r="E100" t="s">
        <v>6777</v>
      </c>
      <c r="F100">
        <v>125.68</v>
      </c>
      <c r="H100">
        <v>224.62</v>
      </c>
      <c r="I100">
        <v>304</v>
      </c>
      <c r="J100" t="b">
        <v>0</v>
      </c>
      <c r="K100" t="s">
        <v>7018</v>
      </c>
    </row>
    <row r="101" spans="1:11" x14ac:dyDescent="0.3">
      <c r="A101" t="s">
        <v>7019</v>
      </c>
      <c r="B101" t="s">
        <v>7020</v>
      </c>
      <c r="C101" t="s">
        <v>6809</v>
      </c>
      <c r="D101" t="s">
        <v>6796</v>
      </c>
      <c r="E101" t="s">
        <v>6793</v>
      </c>
      <c r="F101">
        <v>5.22</v>
      </c>
      <c r="H101">
        <v>8.19</v>
      </c>
      <c r="I101">
        <v>361</v>
      </c>
      <c r="J101" t="b">
        <v>0</v>
      </c>
      <c r="K101" t="s">
        <v>7021</v>
      </c>
    </row>
    <row r="102" spans="1:11" x14ac:dyDescent="0.3">
      <c r="A102" t="s">
        <v>3127</v>
      </c>
      <c r="B102" t="s">
        <v>7022</v>
      </c>
      <c r="C102" t="s">
        <v>6775</v>
      </c>
      <c r="D102" t="s">
        <v>6799</v>
      </c>
      <c r="E102" t="s">
        <v>6777</v>
      </c>
      <c r="F102">
        <v>186.55</v>
      </c>
      <c r="H102">
        <v>211.82</v>
      </c>
      <c r="I102">
        <v>401</v>
      </c>
      <c r="J102" t="b">
        <v>0</v>
      </c>
      <c r="K102" t="s">
        <v>7023</v>
      </c>
    </row>
    <row r="103" spans="1:11" x14ac:dyDescent="0.3">
      <c r="A103" t="s">
        <v>1968</v>
      </c>
      <c r="B103" t="s">
        <v>7024</v>
      </c>
      <c r="C103" t="s">
        <v>6790</v>
      </c>
      <c r="D103" t="s">
        <v>6816</v>
      </c>
      <c r="E103" t="s">
        <v>6783</v>
      </c>
      <c r="F103">
        <v>11.93</v>
      </c>
      <c r="H103">
        <v>16.72</v>
      </c>
      <c r="I103">
        <v>290</v>
      </c>
      <c r="J103" t="b">
        <v>0</v>
      </c>
      <c r="K103" t="s">
        <v>7025</v>
      </c>
    </row>
    <row r="104" spans="1:11" x14ac:dyDescent="0.3">
      <c r="A104" t="s">
        <v>3659</v>
      </c>
      <c r="B104" t="s">
        <v>7026</v>
      </c>
      <c r="C104" t="s">
        <v>6809</v>
      </c>
      <c r="D104" t="s">
        <v>6816</v>
      </c>
      <c r="E104" t="s">
        <v>6822</v>
      </c>
      <c r="F104">
        <v>31.21</v>
      </c>
      <c r="H104">
        <v>38.020000000000003</v>
      </c>
      <c r="I104">
        <v>440</v>
      </c>
      <c r="J104" t="b">
        <v>1</v>
      </c>
      <c r="K104" t="s">
        <v>7027</v>
      </c>
    </row>
    <row r="105" spans="1:11" x14ac:dyDescent="0.3">
      <c r="A105" t="s">
        <v>7028</v>
      </c>
      <c r="B105" t="s">
        <v>7029</v>
      </c>
      <c r="C105" t="s">
        <v>6809</v>
      </c>
      <c r="D105" t="s">
        <v>6782</v>
      </c>
      <c r="E105" t="s">
        <v>6822</v>
      </c>
      <c r="F105">
        <v>194.32</v>
      </c>
      <c r="H105">
        <v>257.27999999999997</v>
      </c>
      <c r="I105">
        <v>202</v>
      </c>
      <c r="J105" t="b">
        <v>0</v>
      </c>
      <c r="K105" t="s">
        <v>7030</v>
      </c>
    </row>
    <row r="106" spans="1:11" x14ac:dyDescent="0.3">
      <c r="A106" t="s">
        <v>7031</v>
      </c>
      <c r="B106" t="s">
        <v>7032</v>
      </c>
      <c r="C106" t="s">
        <v>6790</v>
      </c>
      <c r="D106" t="s">
        <v>6816</v>
      </c>
      <c r="E106" t="s">
        <v>6783</v>
      </c>
      <c r="F106">
        <v>28.07</v>
      </c>
      <c r="H106">
        <v>68.97</v>
      </c>
      <c r="I106">
        <v>107</v>
      </c>
      <c r="J106" t="b">
        <v>0</v>
      </c>
      <c r="K106" t="s">
        <v>7033</v>
      </c>
    </row>
    <row r="107" spans="1:11" x14ac:dyDescent="0.3">
      <c r="A107" t="s">
        <v>7034</v>
      </c>
      <c r="B107" t="s">
        <v>7035</v>
      </c>
      <c r="C107" t="s">
        <v>6790</v>
      </c>
      <c r="D107" t="s">
        <v>6796</v>
      </c>
      <c r="E107" t="s">
        <v>6806</v>
      </c>
      <c r="F107">
        <v>195.82</v>
      </c>
      <c r="H107">
        <v>420.43</v>
      </c>
      <c r="I107">
        <v>51</v>
      </c>
      <c r="J107" t="b">
        <v>1</v>
      </c>
      <c r="K107" t="s">
        <v>7036</v>
      </c>
    </row>
    <row r="108" spans="1:11" x14ac:dyDescent="0.3">
      <c r="A108" t="s">
        <v>149</v>
      </c>
      <c r="B108" t="s">
        <v>7037</v>
      </c>
      <c r="C108" t="s">
        <v>6781</v>
      </c>
      <c r="D108" t="s">
        <v>6799</v>
      </c>
      <c r="E108" t="s">
        <v>6806</v>
      </c>
      <c r="F108">
        <v>69.16</v>
      </c>
      <c r="H108">
        <v>81.52</v>
      </c>
      <c r="I108">
        <v>384</v>
      </c>
      <c r="J108" t="b">
        <v>0</v>
      </c>
      <c r="K108" t="s">
        <v>7038</v>
      </c>
    </row>
    <row r="109" spans="1:11" x14ac:dyDescent="0.3">
      <c r="A109" t="s">
        <v>188</v>
      </c>
      <c r="B109" t="s">
        <v>7039</v>
      </c>
      <c r="C109" t="s">
        <v>6787</v>
      </c>
      <c r="D109" t="s">
        <v>6831</v>
      </c>
      <c r="E109" t="s">
        <v>6806</v>
      </c>
      <c r="F109">
        <v>113.71</v>
      </c>
      <c r="H109">
        <v>127.32</v>
      </c>
      <c r="I109">
        <v>450</v>
      </c>
      <c r="J109" t="b">
        <v>0</v>
      </c>
      <c r="K109" t="s">
        <v>7040</v>
      </c>
    </row>
    <row r="110" spans="1:11" x14ac:dyDescent="0.3">
      <c r="A110" t="s">
        <v>2445</v>
      </c>
      <c r="B110" t="s">
        <v>7041</v>
      </c>
      <c r="C110" t="s">
        <v>6790</v>
      </c>
      <c r="D110" t="s">
        <v>6796</v>
      </c>
      <c r="E110" t="s">
        <v>6793</v>
      </c>
      <c r="F110">
        <v>18.04</v>
      </c>
      <c r="H110">
        <v>27.73</v>
      </c>
      <c r="I110">
        <v>443</v>
      </c>
      <c r="J110" t="b">
        <v>1</v>
      </c>
      <c r="K110" t="s">
        <v>7042</v>
      </c>
    </row>
    <row r="111" spans="1:11" x14ac:dyDescent="0.3">
      <c r="A111" t="s">
        <v>600</v>
      </c>
      <c r="B111" t="s">
        <v>7043</v>
      </c>
      <c r="C111" t="s">
        <v>6787</v>
      </c>
      <c r="D111" t="s">
        <v>6816</v>
      </c>
      <c r="E111" t="s">
        <v>6822</v>
      </c>
      <c r="F111">
        <v>163.04</v>
      </c>
      <c r="H111">
        <v>206.46</v>
      </c>
      <c r="I111">
        <v>419</v>
      </c>
      <c r="J111" t="b">
        <v>0</v>
      </c>
      <c r="K111" t="s">
        <v>7044</v>
      </c>
    </row>
    <row r="112" spans="1:11" x14ac:dyDescent="0.3">
      <c r="A112" t="s">
        <v>3105</v>
      </c>
      <c r="B112" t="s">
        <v>7045</v>
      </c>
      <c r="C112" t="s">
        <v>6775</v>
      </c>
      <c r="D112" t="s">
        <v>6776</v>
      </c>
      <c r="E112" t="s">
        <v>6777</v>
      </c>
      <c r="F112">
        <v>49.01</v>
      </c>
      <c r="H112">
        <v>106.63</v>
      </c>
      <c r="I112">
        <v>344</v>
      </c>
      <c r="J112" t="b">
        <v>0</v>
      </c>
      <c r="K112" t="s">
        <v>7046</v>
      </c>
    </row>
    <row r="113" spans="1:11" x14ac:dyDescent="0.3">
      <c r="A113" t="s">
        <v>7047</v>
      </c>
      <c r="B113" t="s">
        <v>7048</v>
      </c>
      <c r="C113" t="s">
        <v>6790</v>
      </c>
      <c r="D113" t="s">
        <v>6782</v>
      </c>
      <c r="E113" t="s">
        <v>6822</v>
      </c>
      <c r="F113">
        <v>22.85</v>
      </c>
      <c r="H113">
        <v>33.39</v>
      </c>
      <c r="I113">
        <v>292</v>
      </c>
      <c r="J113" t="b">
        <v>1</v>
      </c>
      <c r="K113" t="s">
        <v>7049</v>
      </c>
    </row>
    <row r="114" spans="1:11" x14ac:dyDescent="0.3">
      <c r="A114" t="s">
        <v>7050</v>
      </c>
      <c r="B114" t="s">
        <v>7051</v>
      </c>
      <c r="C114" t="s">
        <v>6790</v>
      </c>
      <c r="D114" t="s">
        <v>6816</v>
      </c>
      <c r="E114" t="s">
        <v>6777</v>
      </c>
      <c r="F114">
        <v>166.28</v>
      </c>
      <c r="H114">
        <v>275.23</v>
      </c>
      <c r="I114">
        <v>240</v>
      </c>
      <c r="J114" t="b">
        <v>0</v>
      </c>
      <c r="K114" t="s">
        <v>7052</v>
      </c>
    </row>
    <row r="115" spans="1:11" x14ac:dyDescent="0.3">
      <c r="A115" t="s">
        <v>2276</v>
      </c>
      <c r="B115" t="s">
        <v>7053</v>
      </c>
      <c r="C115" t="s">
        <v>6775</v>
      </c>
      <c r="D115" t="s">
        <v>6776</v>
      </c>
      <c r="E115" t="s">
        <v>6777</v>
      </c>
      <c r="F115">
        <v>124.74</v>
      </c>
      <c r="H115">
        <v>213.02</v>
      </c>
      <c r="I115">
        <v>350</v>
      </c>
      <c r="J115" t="b">
        <v>0</v>
      </c>
      <c r="K115" t="s">
        <v>7054</v>
      </c>
    </row>
    <row r="116" spans="1:11" x14ac:dyDescent="0.3">
      <c r="A116" t="s">
        <v>4156</v>
      </c>
      <c r="B116" t="s">
        <v>7055</v>
      </c>
      <c r="C116" t="s">
        <v>6790</v>
      </c>
      <c r="D116" t="s">
        <v>6782</v>
      </c>
      <c r="E116" t="s">
        <v>6806</v>
      </c>
      <c r="F116">
        <v>144.22999999999999</v>
      </c>
      <c r="H116">
        <v>306.62</v>
      </c>
      <c r="I116">
        <v>74</v>
      </c>
      <c r="J116" t="b">
        <v>0</v>
      </c>
      <c r="K116" t="s">
        <v>7056</v>
      </c>
    </row>
    <row r="117" spans="1:11" x14ac:dyDescent="0.3">
      <c r="A117" t="s">
        <v>4387</v>
      </c>
      <c r="B117" t="s">
        <v>7057</v>
      </c>
      <c r="C117" t="s">
        <v>6809</v>
      </c>
      <c r="D117" t="s">
        <v>6799</v>
      </c>
      <c r="E117" t="s">
        <v>6822</v>
      </c>
      <c r="F117">
        <v>34.97</v>
      </c>
      <c r="H117">
        <v>58.41</v>
      </c>
      <c r="I117">
        <v>454</v>
      </c>
      <c r="J117" t="b">
        <v>0</v>
      </c>
      <c r="K117" t="s">
        <v>7058</v>
      </c>
    </row>
    <row r="118" spans="1:11" x14ac:dyDescent="0.3">
      <c r="A118" t="s">
        <v>3733</v>
      </c>
      <c r="B118" t="s">
        <v>7059</v>
      </c>
      <c r="C118" t="s">
        <v>6781</v>
      </c>
      <c r="D118" t="s">
        <v>6796</v>
      </c>
      <c r="E118" t="s">
        <v>6783</v>
      </c>
      <c r="F118">
        <v>61.19</v>
      </c>
      <c r="H118">
        <v>135.34</v>
      </c>
      <c r="I118">
        <v>486</v>
      </c>
      <c r="J118" t="b">
        <v>1</v>
      </c>
      <c r="K118" t="s">
        <v>7060</v>
      </c>
    </row>
    <row r="119" spans="1:11" x14ac:dyDescent="0.3">
      <c r="A119" t="s">
        <v>7061</v>
      </c>
      <c r="B119" t="s">
        <v>7062</v>
      </c>
      <c r="C119" t="s">
        <v>6787</v>
      </c>
      <c r="D119" t="s">
        <v>6799</v>
      </c>
      <c r="E119" t="s">
        <v>6806</v>
      </c>
      <c r="F119">
        <v>123</v>
      </c>
      <c r="H119">
        <v>166.5</v>
      </c>
      <c r="I119">
        <v>221</v>
      </c>
      <c r="J119" t="b">
        <v>1</v>
      </c>
      <c r="K119" t="s">
        <v>7063</v>
      </c>
    </row>
    <row r="120" spans="1:11" x14ac:dyDescent="0.3">
      <c r="A120" t="s">
        <v>7064</v>
      </c>
      <c r="B120" t="s">
        <v>7065</v>
      </c>
      <c r="C120" t="s">
        <v>6790</v>
      </c>
      <c r="D120" t="s">
        <v>6816</v>
      </c>
      <c r="E120" t="s">
        <v>6793</v>
      </c>
      <c r="F120">
        <v>18.760000000000002</v>
      </c>
      <c r="H120">
        <v>29.34</v>
      </c>
      <c r="I120">
        <v>150</v>
      </c>
      <c r="J120" t="b">
        <v>0</v>
      </c>
      <c r="K120" t="s">
        <v>7066</v>
      </c>
    </row>
    <row r="121" spans="1:11" x14ac:dyDescent="0.3">
      <c r="A121" t="s">
        <v>7067</v>
      </c>
      <c r="B121" t="s">
        <v>7068</v>
      </c>
      <c r="C121" t="s">
        <v>6781</v>
      </c>
      <c r="D121" t="s">
        <v>6831</v>
      </c>
      <c r="E121" t="s">
        <v>6793</v>
      </c>
      <c r="F121">
        <v>116.66</v>
      </c>
      <c r="H121">
        <v>170.2</v>
      </c>
      <c r="I121">
        <v>163</v>
      </c>
      <c r="J121" t="b">
        <v>0</v>
      </c>
      <c r="K121" t="s">
        <v>7069</v>
      </c>
    </row>
    <row r="122" spans="1:11" x14ac:dyDescent="0.3">
      <c r="A122" t="s">
        <v>2186</v>
      </c>
      <c r="B122" t="s">
        <v>7070</v>
      </c>
      <c r="C122" t="s">
        <v>6787</v>
      </c>
      <c r="D122" t="s">
        <v>6782</v>
      </c>
      <c r="E122" t="s">
        <v>6777</v>
      </c>
      <c r="F122">
        <v>93.46</v>
      </c>
      <c r="H122">
        <v>178.65</v>
      </c>
      <c r="I122">
        <v>235</v>
      </c>
      <c r="J122" t="b">
        <v>0</v>
      </c>
      <c r="K122" t="s">
        <v>7071</v>
      </c>
    </row>
    <row r="123" spans="1:11" x14ac:dyDescent="0.3">
      <c r="A123" t="s">
        <v>714</v>
      </c>
      <c r="B123" t="s">
        <v>7072</v>
      </c>
      <c r="C123" t="s">
        <v>6775</v>
      </c>
      <c r="D123" t="s">
        <v>6799</v>
      </c>
      <c r="E123" t="s">
        <v>6822</v>
      </c>
      <c r="F123">
        <v>148.72999999999999</v>
      </c>
      <c r="H123">
        <v>299.41000000000003</v>
      </c>
      <c r="I123">
        <v>392</v>
      </c>
      <c r="J123" t="b">
        <v>0</v>
      </c>
      <c r="K123" t="s">
        <v>7073</v>
      </c>
    </row>
    <row r="124" spans="1:11" x14ac:dyDescent="0.3">
      <c r="A124" t="s">
        <v>1480</v>
      </c>
      <c r="B124" t="s">
        <v>7074</v>
      </c>
      <c r="C124" t="s">
        <v>6809</v>
      </c>
      <c r="D124" t="s">
        <v>6796</v>
      </c>
      <c r="E124" t="s">
        <v>6777</v>
      </c>
      <c r="F124">
        <v>120.36</v>
      </c>
      <c r="H124">
        <v>140.79</v>
      </c>
      <c r="I124">
        <v>163</v>
      </c>
      <c r="J124" t="b">
        <v>0</v>
      </c>
      <c r="K124" t="s">
        <v>7075</v>
      </c>
    </row>
    <row r="125" spans="1:11" x14ac:dyDescent="0.3">
      <c r="A125" t="s">
        <v>2936</v>
      </c>
      <c r="B125" t="s">
        <v>7076</v>
      </c>
      <c r="C125" t="s">
        <v>6781</v>
      </c>
      <c r="D125" t="s">
        <v>6776</v>
      </c>
      <c r="E125" t="s">
        <v>6777</v>
      </c>
      <c r="F125">
        <v>57.46</v>
      </c>
      <c r="H125">
        <v>125.76</v>
      </c>
      <c r="I125">
        <v>23</v>
      </c>
      <c r="J125" t="b">
        <v>0</v>
      </c>
      <c r="K125" t="s">
        <v>7077</v>
      </c>
    </row>
    <row r="126" spans="1:11" x14ac:dyDescent="0.3">
      <c r="A126" t="s">
        <v>2584</v>
      </c>
      <c r="B126" t="s">
        <v>7078</v>
      </c>
      <c r="C126" t="s">
        <v>6790</v>
      </c>
      <c r="D126" t="s">
        <v>6799</v>
      </c>
      <c r="E126" t="s">
        <v>6783</v>
      </c>
      <c r="F126">
        <v>116.72</v>
      </c>
      <c r="H126">
        <v>252.07</v>
      </c>
      <c r="I126">
        <v>472</v>
      </c>
      <c r="J126" t="b">
        <v>0</v>
      </c>
      <c r="K126" t="s">
        <v>7079</v>
      </c>
    </row>
    <row r="127" spans="1:11" x14ac:dyDescent="0.3">
      <c r="A127" t="s">
        <v>3678</v>
      </c>
      <c r="B127" t="s">
        <v>7080</v>
      </c>
      <c r="C127" t="s">
        <v>6790</v>
      </c>
      <c r="D127" t="s">
        <v>6782</v>
      </c>
      <c r="E127" t="s">
        <v>6793</v>
      </c>
      <c r="F127">
        <v>67.930000000000007</v>
      </c>
      <c r="H127">
        <v>1160.0999999999999</v>
      </c>
      <c r="I127">
        <v>255</v>
      </c>
      <c r="J127" t="b">
        <v>0</v>
      </c>
      <c r="K127" t="s">
        <v>7081</v>
      </c>
    </row>
    <row r="128" spans="1:11" x14ac:dyDescent="0.3">
      <c r="A128" t="s">
        <v>1048</v>
      </c>
      <c r="B128" t="s">
        <v>7082</v>
      </c>
      <c r="C128" t="s">
        <v>6781</v>
      </c>
      <c r="D128" t="s">
        <v>6799</v>
      </c>
      <c r="E128" t="s">
        <v>6806</v>
      </c>
      <c r="F128">
        <v>165.37</v>
      </c>
      <c r="H128">
        <v>201.41</v>
      </c>
      <c r="I128">
        <v>432</v>
      </c>
      <c r="J128" t="b">
        <v>0</v>
      </c>
      <c r="K128" t="s">
        <v>7083</v>
      </c>
    </row>
    <row r="129" spans="1:11" x14ac:dyDescent="0.3">
      <c r="A129" t="s">
        <v>1948</v>
      </c>
      <c r="B129" t="s">
        <v>7084</v>
      </c>
      <c r="C129" t="s">
        <v>6790</v>
      </c>
      <c r="D129" t="s">
        <v>6776</v>
      </c>
      <c r="E129" t="s">
        <v>6783</v>
      </c>
      <c r="F129">
        <v>159.80000000000001</v>
      </c>
      <c r="H129">
        <v>181.59</v>
      </c>
      <c r="I129">
        <v>228</v>
      </c>
      <c r="J129" t="b">
        <v>0</v>
      </c>
      <c r="K129" t="s">
        <v>7085</v>
      </c>
    </row>
    <row r="130" spans="1:11" x14ac:dyDescent="0.3">
      <c r="A130" t="s">
        <v>456</v>
      </c>
      <c r="B130" t="s">
        <v>7086</v>
      </c>
      <c r="C130" t="s">
        <v>6787</v>
      </c>
      <c r="D130" t="s">
        <v>6816</v>
      </c>
      <c r="E130" t="s">
        <v>6806</v>
      </c>
      <c r="F130">
        <v>96.96</v>
      </c>
      <c r="H130">
        <v>182.88</v>
      </c>
      <c r="I130">
        <v>316</v>
      </c>
      <c r="J130" t="b">
        <v>1</v>
      </c>
      <c r="K130" t="s">
        <v>7087</v>
      </c>
    </row>
    <row r="131" spans="1:11" x14ac:dyDescent="0.3">
      <c r="A131" t="s">
        <v>7088</v>
      </c>
      <c r="B131" t="s">
        <v>7089</v>
      </c>
      <c r="C131" t="s">
        <v>6781</v>
      </c>
      <c r="D131" t="s">
        <v>6799</v>
      </c>
      <c r="E131" t="s">
        <v>6822</v>
      </c>
      <c r="F131">
        <v>37.14</v>
      </c>
      <c r="H131">
        <v>82.84</v>
      </c>
      <c r="I131">
        <v>292</v>
      </c>
      <c r="J131" t="b">
        <v>1</v>
      </c>
      <c r="K131" t="s">
        <v>7090</v>
      </c>
    </row>
    <row r="132" spans="1:11" x14ac:dyDescent="0.3">
      <c r="A132" t="s">
        <v>2107</v>
      </c>
      <c r="B132" t="s">
        <v>7091</v>
      </c>
      <c r="C132" t="s">
        <v>6781</v>
      </c>
      <c r="D132" t="s">
        <v>6816</v>
      </c>
      <c r="E132" t="s">
        <v>6793</v>
      </c>
      <c r="F132">
        <v>105.35</v>
      </c>
      <c r="H132">
        <v>171.23</v>
      </c>
      <c r="I132">
        <v>225</v>
      </c>
      <c r="J132" t="b">
        <v>1</v>
      </c>
      <c r="K132" t="s">
        <v>7092</v>
      </c>
    </row>
    <row r="133" spans="1:11" x14ac:dyDescent="0.3">
      <c r="A133" t="s">
        <v>2015</v>
      </c>
      <c r="B133" t="s">
        <v>7093</v>
      </c>
      <c r="C133" t="s">
        <v>6781</v>
      </c>
      <c r="D133" t="s">
        <v>6782</v>
      </c>
      <c r="E133" t="s">
        <v>6777</v>
      </c>
      <c r="F133">
        <v>61.53</v>
      </c>
      <c r="H133">
        <v>143.88</v>
      </c>
      <c r="I133">
        <v>59</v>
      </c>
      <c r="J133" t="b">
        <v>0</v>
      </c>
      <c r="K133" t="s">
        <v>7094</v>
      </c>
    </row>
    <row r="134" spans="1:11" x14ac:dyDescent="0.3">
      <c r="A134" t="s">
        <v>4103</v>
      </c>
      <c r="B134" t="s">
        <v>7095</v>
      </c>
      <c r="C134" t="s">
        <v>6781</v>
      </c>
      <c r="D134" t="s">
        <v>6796</v>
      </c>
      <c r="E134" t="s">
        <v>6783</v>
      </c>
      <c r="F134">
        <v>15.29</v>
      </c>
      <c r="H134">
        <v>37.270000000000003</v>
      </c>
      <c r="I134">
        <v>346</v>
      </c>
      <c r="J134" t="b">
        <v>0</v>
      </c>
      <c r="K134" t="s">
        <v>7096</v>
      </c>
    </row>
    <row r="135" spans="1:11" x14ac:dyDescent="0.3">
      <c r="A135" t="s">
        <v>7097</v>
      </c>
      <c r="B135" t="s">
        <v>7098</v>
      </c>
      <c r="C135" t="s">
        <v>6809</v>
      </c>
      <c r="D135" t="s">
        <v>6796</v>
      </c>
      <c r="E135" t="s">
        <v>6783</v>
      </c>
      <c r="F135">
        <v>141.31</v>
      </c>
      <c r="H135">
        <v>204.83</v>
      </c>
      <c r="I135">
        <v>165</v>
      </c>
      <c r="J135" t="b">
        <v>0</v>
      </c>
      <c r="K135" t="s">
        <v>7099</v>
      </c>
    </row>
    <row r="136" spans="1:11" x14ac:dyDescent="0.3">
      <c r="A136" t="s">
        <v>926</v>
      </c>
      <c r="B136" t="s">
        <v>7100</v>
      </c>
      <c r="C136" t="s">
        <v>6781</v>
      </c>
      <c r="D136" t="s">
        <v>6776</v>
      </c>
      <c r="E136" t="s">
        <v>6783</v>
      </c>
      <c r="F136">
        <v>174.09</v>
      </c>
      <c r="H136">
        <v>415.21</v>
      </c>
      <c r="I136">
        <v>351</v>
      </c>
      <c r="J136" t="b">
        <v>1</v>
      </c>
      <c r="K136" t="s">
        <v>7101</v>
      </c>
    </row>
    <row r="137" spans="1:11" x14ac:dyDescent="0.3">
      <c r="A137" t="s">
        <v>7102</v>
      </c>
      <c r="B137" t="s">
        <v>7103</v>
      </c>
      <c r="C137" t="s">
        <v>6790</v>
      </c>
      <c r="D137" t="s">
        <v>6799</v>
      </c>
      <c r="E137" t="s">
        <v>6793</v>
      </c>
      <c r="F137">
        <v>165.28</v>
      </c>
      <c r="H137">
        <v>412.53</v>
      </c>
      <c r="I137">
        <v>115</v>
      </c>
      <c r="J137" t="b">
        <v>0</v>
      </c>
      <c r="K137" t="s">
        <v>7104</v>
      </c>
    </row>
    <row r="138" spans="1:11" x14ac:dyDescent="0.3">
      <c r="A138" t="s">
        <v>7105</v>
      </c>
      <c r="B138" t="s">
        <v>7106</v>
      </c>
      <c r="C138" t="s">
        <v>6775</v>
      </c>
      <c r="D138" t="s">
        <v>6799</v>
      </c>
      <c r="E138" t="s">
        <v>6777</v>
      </c>
      <c r="F138">
        <v>98.2</v>
      </c>
      <c r="H138">
        <v>114.86</v>
      </c>
      <c r="I138">
        <v>337</v>
      </c>
      <c r="J138" t="b">
        <v>1</v>
      </c>
      <c r="K138" t="s">
        <v>7107</v>
      </c>
    </row>
    <row r="139" spans="1:11" x14ac:dyDescent="0.3">
      <c r="A139" t="s">
        <v>1379</v>
      </c>
      <c r="B139" t="s">
        <v>7108</v>
      </c>
      <c r="C139" t="s">
        <v>6809</v>
      </c>
      <c r="D139" t="s">
        <v>6796</v>
      </c>
      <c r="E139" t="s">
        <v>6783</v>
      </c>
      <c r="F139">
        <v>131.85</v>
      </c>
      <c r="H139">
        <v>277.60000000000002</v>
      </c>
      <c r="I139">
        <v>259</v>
      </c>
      <c r="J139" t="b">
        <v>1</v>
      </c>
      <c r="K139" t="s">
        <v>7109</v>
      </c>
    </row>
    <row r="140" spans="1:11" x14ac:dyDescent="0.3">
      <c r="A140" t="s">
        <v>3034</v>
      </c>
      <c r="B140" t="s">
        <v>7110</v>
      </c>
      <c r="C140" t="s">
        <v>6787</v>
      </c>
      <c r="D140" t="s">
        <v>6816</v>
      </c>
      <c r="E140" t="s">
        <v>6806</v>
      </c>
      <c r="F140">
        <v>121.26</v>
      </c>
      <c r="H140">
        <v>253.44</v>
      </c>
      <c r="I140">
        <v>481</v>
      </c>
      <c r="J140" t="b">
        <v>0</v>
      </c>
      <c r="K140" t="s">
        <v>7111</v>
      </c>
    </row>
    <row r="141" spans="1:11" x14ac:dyDescent="0.3">
      <c r="A141" t="s">
        <v>1214</v>
      </c>
      <c r="B141" t="s">
        <v>7112</v>
      </c>
      <c r="C141" t="s">
        <v>6787</v>
      </c>
      <c r="D141" t="s">
        <v>6816</v>
      </c>
      <c r="E141" t="s">
        <v>6793</v>
      </c>
      <c r="F141">
        <v>137.26</v>
      </c>
      <c r="H141">
        <v>263.57</v>
      </c>
      <c r="I141">
        <v>232</v>
      </c>
      <c r="J141" t="b">
        <v>1</v>
      </c>
      <c r="K141" t="s">
        <v>7113</v>
      </c>
    </row>
    <row r="142" spans="1:11" x14ac:dyDescent="0.3">
      <c r="A142" t="s">
        <v>1011</v>
      </c>
      <c r="B142" t="s">
        <v>7114</v>
      </c>
      <c r="C142" t="s">
        <v>6781</v>
      </c>
      <c r="D142" t="s">
        <v>6796</v>
      </c>
      <c r="E142" t="s">
        <v>6777</v>
      </c>
      <c r="F142">
        <v>196.81</v>
      </c>
      <c r="H142">
        <v>271.12</v>
      </c>
      <c r="I142">
        <v>65</v>
      </c>
      <c r="J142" t="b">
        <v>0</v>
      </c>
      <c r="K142" t="s">
        <v>7115</v>
      </c>
    </row>
    <row r="143" spans="1:11" x14ac:dyDescent="0.3">
      <c r="A143" t="s">
        <v>2756</v>
      </c>
      <c r="B143" t="s">
        <v>7116</v>
      </c>
      <c r="C143" t="s">
        <v>6809</v>
      </c>
      <c r="D143" t="s">
        <v>6799</v>
      </c>
      <c r="E143" t="s">
        <v>6783</v>
      </c>
      <c r="F143">
        <v>89.05</v>
      </c>
      <c r="H143">
        <v>208.45</v>
      </c>
      <c r="I143">
        <v>275</v>
      </c>
      <c r="J143" t="b">
        <v>0</v>
      </c>
      <c r="K143" t="s">
        <v>7117</v>
      </c>
    </row>
    <row r="144" spans="1:11" x14ac:dyDescent="0.3">
      <c r="A144" t="s">
        <v>3819</v>
      </c>
      <c r="B144" t="s">
        <v>7118</v>
      </c>
      <c r="C144" t="s">
        <v>6790</v>
      </c>
      <c r="D144" t="s">
        <v>6776</v>
      </c>
      <c r="E144" t="s">
        <v>6793</v>
      </c>
      <c r="F144">
        <v>183.03</v>
      </c>
      <c r="H144">
        <v>328.31</v>
      </c>
      <c r="I144">
        <v>144</v>
      </c>
      <c r="J144" t="b">
        <v>0</v>
      </c>
      <c r="K144" t="s">
        <v>7119</v>
      </c>
    </row>
    <row r="145" spans="1:11" x14ac:dyDescent="0.3">
      <c r="A145" t="s">
        <v>7120</v>
      </c>
      <c r="B145" t="s">
        <v>7121</v>
      </c>
      <c r="C145" t="s">
        <v>6790</v>
      </c>
      <c r="D145" t="s">
        <v>6796</v>
      </c>
      <c r="E145" t="s">
        <v>6777</v>
      </c>
      <c r="F145">
        <v>82.34</v>
      </c>
      <c r="H145">
        <v>127.77</v>
      </c>
      <c r="I145">
        <v>82</v>
      </c>
      <c r="J145" t="b">
        <v>0</v>
      </c>
      <c r="K145" t="s">
        <v>7122</v>
      </c>
    </row>
    <row r="146" spans="1:11" x14ac:dyDescent="0.3">
      <c r="A146" t="s">
        <v>2779</v>
      </c>
      <c r="B146" t="s">
        <v>7123</v>
      </c>
      <c r="C146" t="s">
        <v>6809</v>
      </c>
      <c r="D146" t="s">
        <v>6799</v>
      </c>
      <c r="E146" t="s">
        <v>6783</v>
      </c>
      <c r="F146">
        <v>193.65</v>
      </c>
      <c r="H146">
        <v>387.42</v>
      </c>
      <c r="I146">
        <v>309</v>
      </c>
      <c r="J146" t="b">
        <v>1</v>
      </c>
      <c r="K146" t="s">
        <v>7124</v>
      </c>
    </row>
    <row r="147" spans="1:11" x14ac:dyDescent="0.3">
      <c r="A147" t="s">
        <v>1083</v>
      </c>
      <c r="B147" t="s">
        <v>7125</v>
      </c>
      <c r="C147" t="s">
        <v>6775</v>
      </c>
      <c r="D147" t="s">
        <v>6799</v>
      </c>
      <c r="E147" t="s">
        <v>6793</v>
      </c>
      <c r="F147">
        <v>154.05000000000001</v>
      </c>
      <c r="H147">
        <v>315.45999999999998</v>
      </c>
      <c r="I147">
        <v>164</v>
      </c>
      <c r="J147" t="b">
        <v>0</v>
      </c>
      <c r="K147" t="s">
        <v>7126</v>
      </c>
    </row>
    <row r="148" spans="1:11" x14ac:dyDescent="0.3">
      <c r="A148" t="s">
        <v>1133</v>
      </c>
      <c r="B148" t="s">
        <v>7127</v>
      </c>
      <c r="C148" t="s">
        <v>6790</v>
      </c>
      <c r="D148" t="s">
        <v>6799</v>
      </c>
      <c r="E148" t="s">
        <v>6777</v>
      </c>
      <c r="F148">
        <v>20.149999999999999</v>
      </c>
      <c r="H148">
        <v>29.11</v>
      </c>
      <c r="I148">
        <v>200</v>
      </c>
      <c r="J148" t="b">
        <v>1</v>
      </c>
      <c r="K148" t="s">
        <v>7128</v>
      </c>
    </row>
    <row r="149" spans="1:11" x14ac:dyDescent="0.3">
      <c r="A149" t="s">
        <v>3047</v>
      </c>
      <c r="B149" t="s">
        <v>7129</v>
      </c>
      <c r="C149" t="s">
        <v>6790</v>
      </c>
      <c r="D149" t="s">
        <v>6782</v>
      </c>
      <c r="E149" t="s">
        <v>6777</v>
      </c>
      <c r="F149">
        <v>129.52000000000001</v>
      </c>
      <c r="H149">
        <v>272.13</v>
      </c>
      <c r="I149">
        <v>83</v>
      </c>
      <c r="J149" t="b">
        <v>0</v>
      </c>
      <c r="K149" t="s">
        <v>7130</v>
      </c>
    </row>
    <row r="150" spans="1:11" x14ac:dyDescent="0.3">
      <c r="A150" t="s">
        <v>2925</v>
      </c>
      <c r="B150" t="s">
        <v>7131</v>
      </c>
      <c r="C150" t="s">
        <v>6781</v>
      </c>
      <c r="D150" t="s">
        <v>6831</v>
      </c>
      <c r="E150" t="s">
        <v>6806</v>
      </c>
      <c r="F150">
        <v>91.52</v>
      </c>
      <c r="H150">
        <v>110.26</v>
      </c>
      <c r="I150">
        <v>428</v>
      </c>
      <c r="J150" t="b">
        <v>0</v>
      </c>
      <c r="K150" t="s">
        <v>7132</v>
      </c>
    </row>
    <row r="151" spans="1:11" x14ac:dyDescent="0.3">
      <c r="A151" t="s">
        <v>7133</v>
      </c>
      <c r="B151" t="s">
        <v>7134</v>
      </c>
      <c r="C151" t="s">
        <v>6775</v>
      </c>
      <c r="D151" t="s">
        <v>6782</v>
      </c>
      <c r="E151" t="s">
        <v>6783</v>
      </c>
      <c r="F151">
        <v>123.51</v>
      </c>
      <c r="H151">
        <v>226.52</v>
      </c>
      <c r="I151">
        <v>386</v>
      </c>
      <c r="J151" t="b">
        <v>0</v>
      </c>
      <c r="K151" t="s">
        <v>7135</v>
      </c>
    </row>
    <row r="152" spans="1:11" x14ac:dyDescent="0.3">
      <c r="A152" t="s">
        <v>774</v>
      </c>
      <c r="B152" s="5" t="s">
        <v>9534</v>
      </c>
      <c r="C152" t="s">
        <v>6787</v>
      </c>
      <c r="D152" t="s">
        <v>6782</v>
      </c>
      <c r="E152" t="s">
        <v>6822</v>
      </c>
      <c r="F152">
        <v>91.1</v>
      </c>
      <c r="H152">
        <v>119.25</v>
      </c>
      <c r="I152">
        <v>114</v>
      </c>
      <c r="J152" t="b">
        <v>1</v>
      </c>
      <c r="K152" t="s">
        <v>7136</v>
      </c>
    </row>
    <row r="153" spans="1:11" x14ac:dyDescent="0.3">
      <c r="A153" t="s">
        <v>3130</v>
      </c>
      <c r="B153" t="s">
        <v>7137</v>
      </c>
      <c r="C153" t="s">
        <v>6787</v>
      </c>
      <c r="D153" t="s">
        <v>6816</v>
      </c>
      <c r="E153" t="s">
        <v>6822</v>
      </c>
      <c r="F153">
        <v>192.71</v>
      </c>
      <c r="H153">
        <v>402.51</v>
      </c>
      <c r="I153">
        <v>373</v>
      </c>
      <c r="J153" t="b">
        <v>0</v>
      </c>
      <c r="K153" t="s">
        <v>7138</v>
      </c>
    </row>
    <row r="154" spans="1:11" x14ac:dyDescent="0.3">
      <c r="A154" t="s">
        <v>1183</v>
      </c>
      <c r="B154" t="s">
        <v>7139</v>
      </c>
      <c r="C154" t="s">
        <v>6787</v>
      </c>
      <c r="D154" t="s">
        <v>6796</v>
      </c>
      <c r="E154" t="s">
        <v>6793</v>
      </c>
      <c r="F154">
        <v>136.08000000000001</v>
      </c>
      <c r="H154">
        <v>296.95</v>
      </c>
      <c r="I154">
        <v>457</v>
      </c>
      <c r="J154" t="b">
        <v>0</v>
      </c>
      <c r="K154" t="s">
        <v>7140</v>
      </c>
    </row>
    <row r="155" spans="1:11" x14ac:dyDescent="0.3">
      <c r="A155" t="s">
        <v>4463</v>
      </c>
      <c r="B155" s="5" t="s">
        <v>9534</v>
      </c>
      <c r="C155" t="s">
        <v>6775</v>
      </c>
      <c r="D155" t="s">
        <v>6799</v>
      </c>
      <c r="E155" t="s">
        <v>6777</v>
      </c>
      <c r="F155">
        <v>102.39</v>
      </c>
      <c r="H155">
        <v>151.47999999999999</v>
      </c>
      <c r="I155">
        <v>7</v>
      </c>
      <c r="J155" t="b">
        <v>0</v>
      </c>
      <c r="K155" t="s">
        <v>7141</v>
      </c>
    </row>
    <row r="156" spans="1:11" x14ac:dyDescent="0.3">
      <c r="A156" t="s">
        <v>1838</v>
      </c>
      <c r="B156" t="s">
        <v>7142</v>
      </c>
      <c r="C156" t="s">
        <v>6775</v>
      </c>
      <c r="D156" t="s">
        <v>6782</v>
      </c>
      <c r="E156" t="s">
        <v>6793</v>
      </c>
      <c r="F156">
        <v>116.24</v>
      </c>
      <c r="H156">
        <v>267.7</v>
      </c>
      <c r="I156">
        <v>486</v>
      </c>
      <c r="J156" t="b">
        <v>0</v>
      </c>
      <c r="K156" t="s">
        <v>7143</v>
      </c>
    </row>
    <row r="157" spans="1:11" x14ac:dyDescent="0.3">
      <c r="A157" t="s">
        <v>2122</v>
      </c>
      <c r="B157" t="s">
        <v>7144</v>
      </c>
      <c r="C157" t="s">
        <v>6781</v>
      </c>
      <c r="D157" t="s">
        <v>6831</v>
      </c>
      <c r="E157" t="s">
        <v>6777</v>
      </c>
      <c r="F157">
        <v>188.12</v>
      </c>
      <c r="H157">
        <v>269.43</v>
      </c>
      <c r="I157">
        <v>324</v>
      </c>
      <c r="J157" t="b">
        <v>0</v>
      </c>
      <c r="K157" t="s">
        <v>7145</v>
      </c>
    </row>
    <row r="158" spans="1:11" x14ac:dyDescent="0.3">
      <c r="A158" t="s">
        <v>3465</v>
      </c>
      <c r="B158" t="s">
        <v>7146</v>
      </c>
      <c r="C158" t="s">
        <v>6775</v>
      </c>
      <c r="D158" t="s">
        <v>6776</v>
      </c>
      <c r="E158" t="s">
        <v>6793</v>
      </c>
      <c r="F158">
        <v>25.46</v>
      </c>
      <c r="H158">
        <v>55.56</v>
      </c>
      <c r="I158">
        <v>228</v>
      </c>
      <c r="J158" t="b">
        <v>0</v>
      </c>
      <c r="K158" t="s">
        <v>7147</v>
      </c>
    </row>
    <row r="159" spans="1:11" x14ac:dyDescent="0.3">
      <c r="A159" t="s">
        <v>3544</v>
      </c>
      <c r="B159" t="s">
        <v>7148</v>
      </c>
      <c r="C159" t="s">
        <v>6787</v>
      </c>
      <c r="D159" t="s">
        <v>6831</v>
      </c>
      <c r="E159" t="s">
        <v>6822</v>
      </c>
      <c r="F159">
        <v>47.92</v>
      </c>
      <c r="H159">
        <v>78.069999999999993</v>
      </c>
      <c r="I159">
        <v>121</v>
      </c>
      <c r="J159" t="b">
        <v>0</v>
      </c>
      <c r="K159" t="s">
        <v>7149</v>
      </c>
    </row>
    <row r="160" spans="1:11" x14ac:dyDescent="0.3">
      <c r="A160" t="s">
        <v>7150</v>
      </c>
      <c r="B160" t="s">
        <v>7151</v>
      </c>
      <c r="C160" t="s">
        <v>6809</v>
      </c>
      <c r="D160" t="s">
        <v>6799</v>
      </c>
      <c r="E160" t="s">
        <v>6777</v>
      </c>
      <c r="F160">
        <v>183.08</v>
      </c>
      <c r="H160">
        <v>457.04</v>
      </c>
      <c r="I160">
        <v>227</v>
      </c>
      <c r="J160" t="b">
        <v>1</v>
      </c>
      <c r="K160" t="s">
        <v>7152</v>
      </c>
    </row>
    <row r="161" spans="1:11" x14ac:dyDescent="0.3">
      <c r="A161" t="s">
        <v>7153</v>
      </c>
      <c r="B161" t="s">
        <v>7154</v>
      </c>
      <c r="C161" t="s">
        <v>6787</v>
      </c>
      <c r="D161" t="s">
        <v>6782</v>
      </c>
      <c r="E161" t="s">
        <v>6783</v>
      </c>
      <c r="F161">
        <v>82.84</v>
      </c>
      <c r="H161">
        <v>137.88999999999999</v>
      </c>
      <c r="I161">
        <v>81</v>
      </c>
      <c r="J161" t="b">
        <v>0</v>
      </c>
      <c r="K161" t="s">
        <v>7155</v>
      </c>
    </row>
    <row r="162" spans="1:11" x14ac:dyDescent="0.3">
      <c r="A162" t="s">
        <v>2627</v>
      </c>
      <c r="B162" t="s">
        <v>7156</v>
      </c>
      <c r="C162" t="s">
        <v>6790</v>
      </c>
      <c r="D162" t="s">
        <v>6799</v>
      </c>
      <c r="E162" t="s">
        <v>6783</v>
      </c>
      <c r="F162">
        <v>152.12</v>
      </c>
      <c r="H162">
        <v>176.53</v>
      </c>
      <c r="I162">
        <v>277</v>
      </c>
      <c r="J162" t="b">
        <v>1</v>
      </c>
      <c r="K162" t="s">
        <v>7157</v>
      </c>
    </row>
    <row r="163" spans="1:11" x14ac:dyDescent="0.3">
      <c r="A163" t="s">
        <v>710</v>
      </c>
      <c r="B163" t="s">
        <v>7158</v>
      </c>
      <c r="C163" t="s">
        <v>6790</v>
      </c>
      <c r="D163" t="s">
        <v>6782</v>
      </c>
      <c r="E163" t="s">
        <v>6783</v>
      </c>
      <c r="F163">
        <v>132.37</v>
      </c>
      <c r="H163">
        <v>230.83</v>
      </c>
      <c r="I163">
        <v>358</v>
      </c>
      <c r="J163" t="b">
        <v>1</v>
      </c>
      <c r="K163" t="s">
        <v>7159</v>
      </c>
    </row>
    <row r="164" spans="1:11" x14ac:dyDescent="0.3">
      <c r="A164" t="s">
        <v>7160</v>
      </c>
      <c r="B164" t="s">
        <v>7161</v>
      </c>
      <c r="C164" t="s">
        <v>6775</v>
      </c>
      <c r="D164" t="s">
        <v>6799</v>
      </c>
      <c r="E164" t="s">
        <v>6793</v>
      </c>
      <c r="F164">
        <v>61.18</v>
      </c>
      <c r="H164">
        <v>79.64</v>
      </c>
      <c r="I164">
        <v>213</v>
      </c>
      <c r="J164" t="b">
        <v>0</v>
      </c>
      <c r="K164" t="s">
        <v>7162</v>
      </c>
    </row>
    <row r="165" spans="1:11" x14ac:dyDescent="0.3">
      <c r="A165" t="s">
        <v>2296</v>
      </c>
      <c r="B165" t="s">
        <v>7163</v>
      </c>
      <c r="C165" t="s">
        <v>6809</v>
      </c>
      <c r="D165" t="s">
        <v>6816</v>
      </c>
      <c r="E165" t="s">
        <v>6806</v>
      </c>
      <c r="F165">
        <v>74.72</v>
      </c>
      <c r="H165">
        <v>109.41</v>
      </c>
      <c r="I165">
        <v>81</v>
      </c>
      <c r="J165" t="b">
        <v>0</v>
      </c>
      <c r="K165" t="s">
        <v>7164</v>
      </c>
    </row>
    <row r="166" spans="1:11" x14ac:dyDescent="0.3">
      <c r="A166" t="s">
        <v>7165</v>
      </c>
      <c r="B166" t="s">
        <v>7166</v>
      </c>
      <c r="C166" t="s">
        <v>6775</v>
      </c>
      <c r="D166" t="s">
        <v>6816</v>
      </c>
      <c r="E166" t="s">
        <v>6783</v>
      </c>
      <c r="F166">
        <v>76.260000000000005</v>
      </c>
      <c r="H166">
        <v>130.59</v>
      </c>
      <c r="I166">
        <v>488</v>
      </c>
      <c r="J166" t="b">
        <v>0</v>
      </c>
      <c r="K166" t="s">
        <v>7167</v>
      </c>
    </row>
    <row r="167" spans="1:11" x14ac:dyDescent="0.3">
      <c r="A167" t="s">
        <v>1236</v>
      </c>
      <c r="B167" t="s">
        <v>7168</v>
      </c>
      <c r="C167" t="s">
        <v>6781</v>
      </c>
      <c r="D167" t="s">
        <v>6831</v>
      </c>
      <c r="E167" t="s">
        <v>6793</v>
      </c>
      <c r="F167">
        <v>72</v>
      </c>
      <c r="H167">
        <v>158.27000000000001</v>
      </c>
      <c r="I167">
        <v>61</v>
      </c>
      <c r="J167" t="b">
        <v>0</v>
      </c>
      <c r="K167" t="s">
        <v>7169</v>
      </c>
    </row>
    <row r="168" spans="1:11" x14ac:dyDescent="0.3">
      <c r="A168" t="s">
        <v>1961</v>
      </c>
      <c r="B168" t="s">
        <v>7170</v>
      </c>
      <c r="C168" t="s">
        <v>6790</v>
      </c>
      <c r="D168" t="s">
        <v>6782</v>
      </c>
      <c r="E168" t="s">
        <v>6777</v>
      </c>
      <c r="F168">
        <v>180.58</v>
      </c>
      <c r="H168">
        <v>352.96</v>
      </c>
      <c r="I168">
        <v>14</v>
      </c>
      <c r="J168" t="b">
        <v>0</v>
      </c>
      <c r="K168" t="s">
        <v>7171</v>
      </c>
    </row>
    <row r="169" spans="1:11" x14ac:dyDescent="0.3">
      <c r="A169" t="s">
        <v>7172</v>
      </c>
      <c r="B169" t="s">
        <v>7173</v>
      </c>
      <c r="C169" t="s">
        <v>6781</v>
      </c>
      <c r="D169" t="s">
        <v>6831</v>
      </c>
      <c r="E169" t="s">
        <v>6806</v>
      </c>
      <c r="F169">
        <v>10.42</v>
      </c>
      <c r="H169">
        <v>19.11</v>
      </c>
      <c r="I169">
        <v>95</v>
      </c>
      <c r="J169" t="b">
        <v>0</v>
      </c>
      <c r="K169" t="s">
        <v>7174</v>
      </c>
    </row>
    <row r="170" spans="1:11" x14ac:dyDescent="0.3">
      <c r="A170" t="s">
        <v>1922</v>
      </c>
      <c r="B170" t="s">
        <v>7175</v>
      </c>
      <c r="C170" t="s">
        <v>6809</v>
      </c>
      <c r="D170" t="s">
        <v>6816</v>
      </c>
      <c r="E170" t="s">
        <v>6822</v>
      </c>
      <c r="F170">
        <v>19.8</v>
      </c>
      <c r="H170">
        <v>29.66</v>
      </c>
      <c r="I170">
        <v>137</v>
      </c>
      <c r="J170" t="b">
        <v>0</v>
      </c>
      <c r="K170" t="s">
        <v>7176</v>
      </c>
    </row>
    <row r="171" spans="1:11" x14ac:dyDescent="0.3">
      <c r="A171" t="s">
        <v>7177</v>
      </c>
      <c r="B171" t="s">
        <v>7178</v>
      </c>
      <c r="C171" t="s">
        <v>6809</v>
      </c>
      <c r="D171" t="s">
        <v>6776</v>
      </c>
      <c r="E171" t="s">
        <v>6822</v>
      </c>
      <c r="F171">
        <v>124.75</v>
      </c>
      <c r="H171">
        <v>278.95999999999998</v>
      </c>
      <c r="I171">
        <v>1</v>
      </c>
      <c r="J171" t="b">
        <v>1</v>
      </c>
      <c r="K171" t="s">
        <v>7179</v>
      </c>
    </row>
    <row r="172" spans="1:11" x14ac:dyDescent="0.3">
      <c r="A172" t="s">
        <v>1957</v>
      </c>
      <c r="B172" t="s">
        <v>7180</v>
      </c>
      <c r="C172" t="s">
        <v>6781</v>
      </c>
      <c r="D172" t="s">
        <v>6776</v>
      </c>
      <c r="E172" t="s">
        <v>6777</v>
      </c>
      <c r="F172">
        <v>45.43</v>
      </c>
      <c r="H172">
        <v>72.33</v>
      </c>
      <c r="I172">
        <v>360</v>
      </c>
      <c r="J172" t="b">
        <v>1</v>
      </c>
      <c r="K172" t="s">
        <v>7181</v>
      </c>
    </row>
    <row r="173" spans="1:11" x14ac:dyDescent="0.3">
      <c r="A173" t="s">
        <v>3620</v>
      </c>
      <c r="B173" t="s">
        <v>7182</v>
      </c>
      <c r="C173" t="s">
        <v>6809</v>
      </c>
      <c r="D173" t="s">
        <v>6776</v>
      </c>
      <c r="E173" t="s">
        <v>6806</v>
      </c>
      <c r="F173">
        <v>99.06</v>
      </c>
      <c r="H173">
        <v>165.95</v>
      </c>
      <c r="I173">
        <v>391</v>
      </c>
      <c r="J173" t="b">
        <v>1</v>
      </c>
      <c r="K173" t="s">
        <v>7183</v>
      </c>
    </row>
    <row r="174" spans="1:11" x14ac:dyDescent="0.3">
      <c r="A174" t="s">
        <v>2022</v>
      </c>
      <c r="B174" t="s">
        <v>7184</v>
      </c>
      <c r="C174" t="s">
        <v>6781</v>
      </c>
      <c r="D174" t="s">
        <v>6782</v>
      </c>
      <c r="E174" t="s">
        <v>6777</v>
      </c>
      <c r="F174">
        <v>75.67</v>
      </c>
      <c r="H174">
        <v>97.72</v>
      </c>
      <c r="I174">
        <v>287</v>
      </c>
      <c r="J174" t="b">
        <v>1</v>
      </c>
      <c r="K174" t="s">
        <v>7185</v>
      </c>
    </row>
    <row r="175" spans="1:11" x14ac:dyDescent="0.3">
      <c r="A175" t="s">
        <v>2280</v>
      </c>
      <c r="B175" t="s">
        <v>7186</v>
      </c>
      <c r="C175" t="s">
        <v>6781</v>
      </c>
      <c r="D175" t="s">
        <v>6776</v>
      </c>
      <c r="E175" t="s">
        <v>6783</v>
      </c>
      <c r="F175">
        <v>177.87</v>
      </c>
      <c r="H175">
        <v>442.22</v>
      </c>
      <c r="I175">
        <v>255</v>
      </c>
      <c r="J175" t="b">
        <v>0</v>
      </c>
      <c r="K175" t="s">
        <v>7187</v>
      </c>
    </row>
    <row r="176" spans="1:11" x14ac:dyDescent="0.3">
      <c r="A176" t="s">
        <v>3851</v>
      </c>
      <c r="B176" t="s">
        <v>7188</v>
      </c>
      <c r="C176" t="s">
        <v>6809</v>
      </c>
      <c r="D176" t="s">
        <v>6796</v>
      </c>
      <c r="E176" t="s">
        <v>6777</v>
      </c>
      <c r="F176">
        <v>78.75</v>
      </c>
      <c r="H176">
        <v>104.27</v>
      </c>
      <c r="I176">
        <v>200</v>
      </c>
      <c r="J176" t="b">
        <v>0</v>
      </c>
      <c r="K176" t="s">
        <v>7189</v>
      </c>
    </row>
    <row r="177" spans="1:11" x14ac:dyDescent="0.3">
      <c r="A177" t="s">
        <v>7190</v>
      </c>
      <c r="B177" t="s">
        <v>7191</v>
      </c>
      <c r="C177" t="s">
        <v>6781</v>
      </c>
      <c r="D177" t="s">
        <v>6776</v>
      </c>
      <c r="E177" t="s">
        <v>6783</v>
      </c>
      <c r="F177">
        <v>18.39</v>
      </c>
      <c r="H177">
        <v>26.43</v>
      </c>
      <c r="I177">
        <v>265</v>
      </c>
      <c r="J177" t="b">
        <v>1</v>
      </c>
      <c r="K177" t="s">
        <v>7192</v>
      </c>
    </row>
    <row r="178" spans="1:11" x14ac:dyDescent="0.3">
      <c r="A178" t="s">
        <v>250</v>
      </c>
      <c r="B178" t="s">
        <v>7193</v>
      </c>
      <c r="C178" t="s">
        <v>6781</v>
      </c>
      <c r="D178" t="s">
        <v>6799</v>
      </c>
      <c r="E178" t="s">
        <v>6777</v>
      </c>
      <c r="F178">
        <v>196.87</v>
      </c>
      <c r="H178">
        <v>487.02</v>
      </c>
      <c r="I178">
        <v>215</v>
      </c>
      <c r="J178" t="b">
        <v>0</v>
      </c>
      <c r="K178" t="s">
        <v>7194</v>
      </c>
    </row>
    <row r="179" spans="1:11" x14ac:dyDescent="0.3">
      <c r="A179" t="s">
        <v>2776</v>
      </c>
      <c r="B179" t="s">
        <v>7195</v>
      </c>
      <c r="C179" t="s">
        <v>6775</v>
      </c>
      <c r="D179" t="s">
        <v>6799</v>
      </c>
      <c r="E179" t="s">
        <v>6793</v>
      </c>
      <c r="F179">
        <v>105.26</v>
      </c>
      <c r="H179">
        <v>222.67</v>
      </c>
      <c r="I179">
        <v>415</v>
      </c>
      <c r="J179" t="b">
        <v>0</v>
      </c>
      <c r="K179" t="s">
        <v>7196</v>
      </c>
    </row>
    <row r="180" spans="1:11" x14ac:dyDescent="0.3">
      <c r="A180" t="s">
        <v>847</v>
      </c>
      <c r="B180" t="s">
        <v>7197</v>
      </c>
      <c r="C180" t="s">
        <v>6775</v>
      </c>
      <c r="D180" t="s">
        <v>6816</v>
      </c>
      <c r="E180" t="s">
        <v>6806</v>
      </c>
      <c r="F180">
        <v>172.37</v>
      </c>
      <c r="H180">
        <v>202.39</v>
      </c>
      <c r="I180">
        <v>336</v>
      </c>
      <c r="J180" t="b">
        <v>0</v>
      </c>
      <c r="K180" t="s">
        <v>7198</v>
      </c>
    </row>
    <row r="181" spans="1:11" x14ac:dyDescent="0.3">
      <c r="A181" t="s">
        <v>913</v>
      </c>
      <c r="B181" t="s">
        <v>7199</v>
      </c>
      <c r="C181" t="s">
        <v>6787</v>
      </c>
      <c r="D181" t="s">
        <v>6782</v>
      </c>
      <c r="E181" t="s">
        <v>6806</v>
      </c>
      <c r="F181">
        <v>169.2</v>
      </c>
      <c r="H181">
        <v>412.62</v>
      </c>
      <c r="I181">
        <v>198</v>
      </c>
      <c r="J181" t="b">
        <v>1</v>
      </c>
      <c r="K181" t="s">
        <v>7200</v>
      </c>
    </row>
    <row r="182" spans="1:11" x14ac:dyDescent="0.3">
      <c r="A182" t="s">
        <v>7201</v>
      </c>
      <c r="B182" t="s">
        <v>7202</v>
      </c>
      <c r="C182" t="s">
        <v>6790</v>
      </c>
      <c r="D182" t="s">
        <v>6782</v>
      </c>
      <c r="E182" t="s">
        <v>6822</v>
      </c>
      <c r="F182">
        <v>64.59</v>
      </c>
      <c r="H182">
        <v>77.37</v>
      </c>
      <c r="I182">
        <v>242</v>
      </c>
      <c r="J182" t="b">
        <v>0</v>
      </c>
      <c r="K182" t="s">
        <v>7203</v>
      </c>
    </row>
    <row r="183" spans="1:11" x14ac:dyDescent="0.3">
      <c r="A183" t="s">
        <v>2251</v>
      </c>
      <c r="B183" t="s">
        <v>7204</v>
      </c>
      <c r="C183" t="s">
        <v>6787</v>
      </c>
      <c r="D183" t="s">
        <v>6816</v>
      </c>
      <c r="E183" t="s">
        <v>6806</v>
      </c>
      <c r="F183">
        <v>39.64</v>
      </c>
      <c r="H183">
        <v>78.7</v>
      </c>
      <c r="I183">
        <v>333</v>
      </c>
      <c r="J183" t="b">
        <v>1</v>
      </c>
      <c r="K183" t="s">
        <v>7205</v>
      </c>
    </row>
    <row r="184" spans="1:11" x14ac:dyDescent="0.3">
      <c r="A184" t="s">
        <v>4131</v>
      </c>
      <c r="B184" t="s">
        <v>7206</v>
      </c>
      <c r="C184" t="s">
        <v>6787</v>
      </c>
      <c r="D184" t="s">
        <v>6799</v>
      </c>
      <c r="E184" t="s">
        <v>6793</v>
      </c>
      <c r="F184">
        <v>33.97</v>
      </c>
      <c r="H184">
        <v>54.47</v>
      </c>
      <c r="I184">
        <v>233</v>
      </c>
      <c r="J184" t="b">
        <v>0</v>
      </c>
      <c r="K184" t="s">
        <v>7207</v>
      </c>
    </row>
    <row r="185" spans="1:11" x14ac:dyDescent="0.3">
      <c r="A185" t="s">
        <v>2849</v>
      </c>
      <c r="B185" t="s">
        <v>7208</v>
      </c>
      <c r="C185" t="s">
        <v>6775</v>
      </c>
      <c r="D185" t="s">
        <v>6831</v>
      </c>
      <c r="E185" t="s">
        <v>6806</v>
      </c>
      <c r="F185">
        <v>90.75</v>
      </c>
      <c r="H185">
        <v>191.36</v>
      </c>
      <c r="I185">
        <v>257</v>
      </c>
      <c r="J185" t="b">
        <v>0</v>
      </c>
      <c r="K185" t="s">
        <v>7209</v>
      </c>
    </row>
    <row r="186" spans="1:11" x14ac:dyDescent="0.3">
      <c r="A186" t="s">
        <v>1511</v>
      </c>
      <c r="B186" t="s">
        <v>7210</v>
      </c>
      <c r="C186" t="s">
        <v>6781</v>
      </c>
      <c r="D186" t="s">
        <v>6831</v>
      </c>
      <c r="E186" t="s">
        <v>6777</v>
      </c>
      <c r="F186">
        <v>75.77</v>
      </c>
      <c r="H186">
        <v>166.51</v>
      </c>
      <c r="I186">
        <v>289</v>
      </c>
      <c r="J186" t="b">
        <v>1</v>
      </c>
      <c r="K186" t="s">
        <v>7211</v>
      </c>
    </row>
    <row r="187" spans="1:11" x14ac:dyDescent="0.3">
      <c r="A187" t="s">
        <v>7212</v>
      </c>
      <c r="B187" t="s">
        <v>7213</v>
      </c>
      <c r="C187" t="s">
        <v>6781</v>
      </c>
      <c r="D187" t="s">
        <v>6831</v>
      </c>
      <c r="E187" t="s">
        <v>6806</v>
      </c>
      <c r="F187">
        <v>59.81</v>
      </c>
      <c r="H187">
        <v>140.9</v>
      </c>
      <c r="I187">
        <v>494</v>
      </c>
      <c r="J187" t="b">
        <v>0</v>
      </c>
      <c r="K187" t="s">
        <v>7214</v>
      </c>
    </row>
    <row r="188" spans="1:11" x14ac:dyDescent="0.3">
      <c r="A188" t="s">
        <v>7215</v>
      </c>
      <c r="B188" t="s">
        <v>7216</v>
      </c>
      <c r="C188" t="s">
        <v>6790</v>
      </c>
      <c r="D188" t="s">
        <v>6782</v>
      </c>
      <c r="E188" t="s">
        <v>6822</v>
      </c>
      <c r="F188">
        <v>117.59</v>
      </c>
      <c r="H188">
        <v>187.94</v>
      </c>
      <c r="I188">
        <v>490</v>
      </c>
      <c r="J188" t="b">
        <v>0</v>
      </c>
      <c r="K188" t="s">
        <v>7217</v>
      </c>
    </row>
    <row r="189" spans="1:11" x14ac:dyDescent="0.3">
      <c r="A189" t="s">
        <v>2272</v>
      </c>
      <c r="B189" t="s">
        <v>7218</v>
      </c>
      <c r="C189" t="s">
        <v>6781</v>
      </c>
      <c r="D189" t="s">
        <v>6796</v>
      </c>
      <c r="E189" t="s">
        <v>6822</v>
      </c>
      <c r="F189">
        <v>51.76</v>
      </c>
      <c r="H189">
        <v>90.05</v>
      </c>
      <c r="I189">
        <v>31</v>
      </c>
      <c r="J189" t="b">
        <v>0</v>
      </c>
      <c r="K189" t="s">
        <v>7219</v>
      </c>
    </row>
    <row r="190" spans="1:11" x14ac:dyDescent="0.3">
      <c r="A190" t="s">
        <v>979</v>
      </c>
      <c r="B190" t="s">
        <v>7220</v>
      </c>
      <c r="C190" t="s">
        <v>6787</v>
      </c>
      <c r="D190" t="s">
        <v>6796</v>
      </c>
      <c r="E190" t="s">
        <v>6783</v>
      </c>
      <c r="F190">
        <v>39.409999999999997</v>
      </c>
      <c r="H190">
        <v>67.27</v>
      </c>
      <c r="I190">
        <v>178</v>
      </c>
      <c r="J190" t="b">
        <v>0</v>
      </c>
      <c r="K190" t="s">
        <v>7221</v>
      </c>
    </row>
    <row r="191" spans="1:11" x14ac:dyDescent="0.3">
      <c r="A191" t="s">
        <v>3203</v>
      </c>
      <c r="B191" t="s">
        <v>7222</v>
      </c>
      <c r="C191" t="s">
        <v>6781</v>
      </c>
      <c r="D191" t="s">
        <v>6799</v>
      </c>
      <c r="E191" t="s">
        <v>6793</v>
      </c>
      <c r="F191">
        <v>24.48</v>
      </c>
      <c r="H191">
        <v>35</v>
      </c>
      <c r="I191">
        <v>130</v>
      </c>
      <c r="J191" t="b">
        <v>0</v>
      </c>
      <c r="K191" t="s">
        <v>7223</v>
      </c>
    </row>
    <row r="192" spans="1:11" x14ac:dyDescent="0.3">
      <c r="A192" t="s">
        <v>1531</v>
      </c>
      <c r="B192" t="s">
        <v>7224</v>
      </c>
      <c r="C192" t="s">
        <v>6775</v>
      </c>
      <c r="D192" t="s">
        <v>6796</v>
      </c>
      <c r="E192" t="s">
        <v>6822</v>
      </c>
      <c r="F192">
        <v>50.77</v>
      </c>
      <c r="H192">
        <v>118.17</v>
      </c>
      <c r="I192">
        <v>155</v>
      </c>
      <c r="J192" t="b">
        <v>1</v>
      </c>
      <c r="K192" t="s">
        <v>7225</v>
      </c>
    </row>
    <row r="193" spans="1:11" x14ac:dyDescent="0.3">
      <c r="A193" t="s">
        <v>4034</v>
      </c>
      <c r="B193" t="s">
        <v>7226</v>
      </c>
      <c r="C193" t="s">
        <v>6787</v>
      </c>
      <c r="D193" t="s">
        <v>6796</v>
      </c>
      <c r="E193" t="s">
        <v>6777</v>
      </c>
      <c r="F193">
        <v>52.43</v>
      </c>
      <c r="H193">
        <v>57.72</v>
      </c>
      <c r="I193">
        <v>398</v>
      </c>
      <c r="J193" t="b">
        <v>1</v>
      </c>
      <c r="K193" t="s">
        <v>7227</v>
      </c>
    </row>
    <row r="194" spans="1:11" x14ac:dyDescent="0.3">
      <c r="A194" t="s">
        <v>1685</v>
      </c>
      <c r="B194" t="s">
        <v>7228</v>
      </c>
      <c r="C194" t="s">
        <v>6787</v>
      </c>
      <c r="D194" t="s">
        <v>6799</v>
      </c>
      <c r="E194" t="s">
        <v>6806</v>
      </c>
      <c r="F194">
        <v>154.69</v>
      </c>
      <c r="H194">
        <v>274.67</v>
      </c>
      <c r="I194">
        <v>13</v>
      </c>
      <c r="J194" t="b">
        <v>0</v>
      </c>
      <c r="K194" t="s">
        <v>7229</v>
      </c>
    </row>
    <row r="195" spans="1:11" x14ac:dyDescent="0.3">
      <c r="A195" t="s">
        <v>7230</v>
      </c>
      <c r="B195" t="s">
        <v>7231</v>
      </c>
      <c r="C195" t="s">
        <v>6790</v>
      </c>
      <c r="D195" t="s">
        <v>6782</v>
      </c>
      <c r="E195" t="s">
        <v>6793</v>
      </c>
      <c r="F195">
        <v>23.47</v>
      </c>
      <c r="H195">
        <v>39.93</v>
      </c>
      <c r="I195">
        <v>3</v>
      </c>
      <c r="J195" t="b">
        <v>1</v>
      </c>
      <c r="K195" t="s">
        <v>7232</v>
      </c>
    </row>
    <row r="196" spans="1:11" x14ac:dyDescent="0.3">
      <c r="A196" t="s">
        <v>3881</v>
      </c>
      <c r="B196" t="s">
        <v>7233</v>
      </c>
      <c r="C196" t="s">
        <v>6781</v>
      </c>
      <c r="D196" t="s">
        <v>6799</v>
      </c>
      <c r="E196" t="s">
        <v>6806</v>
      </c>
      <c r="F196">
        <v>168.03</v>
      </c>
      <c r="H196">
        <v>341.44</v>
      </c>
      <c r="I196">
        <v>344</v>
      </c>
      <c r="J196" t="b">
        <v>0</v>
      </c>
      <c r="K196" t="s">
        <v>7234</v>
      </c>
    </row>
    <row r="197" spans="1:11" x14ac:dyDescent="0.3">
      <c r="A197" t="s">
        <v>7235</v>
      </c>
      <c r="B197" t="s">
        <v>7236</v>
      </c>
      <c r="C197" t="s">
        <v>6775</v>
      </c>
      <c r="D197" t="s">
        <v>6831</v>
      </c>
      <c r="E197" t="s">
        <v>6783</v>
      </c>
      <c r="F197">
        <v>196.77</v>
      </c>
      <c r="H197">
        <v>251.68</v>
      </c>
      <c r="I197">
        <v>354</v>
      </c>
      <c r="J197" t="b">
        <v>0</v>
      </c>
      <c r="K197" t="s">
        <v>7237</v>
      </c>
    </row>
    <row r="198" spans="1:11" x14ac:dyDescent="0.3">
      <c r="A198" t="s">
        <v>1043</v>
      </c>
      <c r="B198" t="s">
        <v>7238</v>
      </c>
      <c r="C198" t="s">
        <v>6809</v>
      </c>
      <c r="D198" t="s">
        <v>6816</v>
      </c>
      <c r="E198" t="s">
        <v>6793</v>
      </c>
      <c r="F198">
        <v>132.03</v>
      </c>
      <c r="H198">
        <v>326.64</v>
      </c>
      <c r="I198">
        <v>204</v>
      </c>
      <c r="J198" t="b">
        <v>0</v>
      </c>
      <c r="K198" t="s">
        <v>7239</v>
      </c>
    </row>
    <row r="199" spans="1:11" x14ac:dyDescent="0.3">
      <c r="A199" t="s">
        <v>7240</v>
      </c>
      <c r="B199" t="s">
        <v>7241</v>
      </c>
      <c r="C199" t="s">
        <v>6787</v>
      </c>
      <c r="D199" t="s">
        <v>6831</v>
      </c>
      <c r="E199" t="s">
        <v>6783</v>
      </c>
      <c r="F199">
        <v>68.44</v>
      </c>
      <c r="H199">
        <v>121.71</v>
      </c>
      <c r="I199">
        <v>34</v>
      </c>
      <c r="J199" t="b">
        <v>0</v>
      </c>
      <c r="K199" t="s">
        <v>7242</v>
      </c>
    </row>
    <row r="200" spans="1:11" x14ac:dyDescent="0.3">
      <c r="A200" t="s">
        <v>2820</v>
      </c>
      <c r="B200" t="s">
        <v>7243</v>
      </c>
      <c r="C200" t="s">
        <v>6775</v>
      </c>
      <c r="D200" t="s">
        <v>6796</v>
      </c>
      <c r="E200" t="s">
        <v>6822</v>
      </c>
      <c r="F200">
        <v>18.84</v>
      </c>
      <c r="H200">
        <v>24.99</v>
      </c>
      <c r="I200">
        <v>216</v>
      </c>
      <c r="J200" t="b">
        <v>1</v>
      </c>
      <c r="K200" t="s">
        <v>7244</v>
      </c>
    </row>
    <row r="201" spans="1:11" x14ac:dyDescent="0.3">
      <c r="A201" t="s">
        <v>2063</v>
      </c>
      <c r="B201" t="s">
        <v>7245</v>
      </c>
      <c r="C201" t="s">
        <v>6775</v>
      </c>
      <c r="D201" t="s">
        <v>6796</v>
      </c>
      <c r="E201" t="s">
        <v>6777</v>
      </c>
      <c r="F201">
        <v>69.84</v>
      </c>
      <c r="H201">
        <v>153.68</v>
      </c>
      <c r="I201">
        <v>181</v>
      </c>
      <c r="J201" t="b">
        <v>0</v>
      </c>
      <c r="K201" t="s">
        <v>7246</v>
      </c>
    </row>
    <row r="202" spans="1:11" x14ac:dyDescent="0.3">
      <c r="A202" t="s">
        <v>2113</v>
      </c>
      <c r="B202" t="s">
        <v>7247</v>
      </c>
      <c r="C202" t="s">
        <v>6790</v>
      </c>
      <c r="D202" t="s">
        <v>6782</v>
      </c>
      <c r="E202" t="s">
        <v>6777</v>
      </c>
      <c r="F202" s="5">
        <v>-105.84</v>
      </c>
      <c r="G202" s="5" t="s">
        <v>9535</v>
      </c>
      <c r="H202">
        <v>177.85</v>
      </c>
      <c r="I202">
        <v>56</v>
      </c>
      <c r="J202" t="b">
        <v>0</v>
      </c>
      <c r="K202" t="s">
        <v>7248</v>
      </c>
    </row>
    <row r="203" spans="1:11" x14ac:dyDescent="0.3">
      <c r="A203" t="s">
        <v>702</v>
      </c>
      <c r="B203" t="s">
        <v>7249</v>
      </c>
      <c r="C203" t="s">
        <v>6809</v>
      </c>
      <c r="D203" t="s">
        <v>6782</v>
      </c>
      <c r="E203" t="s">
        <v>6806</v>
      </c>
      <c r="F203">
        <v>101.64</v>
      </c>
      <c r="H203">
        <v>132.79</v>
      </c>
      <c r="I203">
        <v>470</v>
      </c>
      <c r="J203" t="b">
        <v>0</v>
      </c>
      <c r="K203" t="s">
        <v>7250</v>
      </c>
    </row>
    <row r="204" spans="1:11" x14ac:dyDescent="0.3">
      <c r="A204" t="s">
        <v>1228</v>
      </c>
      <c r="B204" t="s">
        <v>7251</v>
      </c>
      <c r="C204" t="s">
        <v>6775</v>
      </c>
      <c r="D204" t="s">
        <v>6831</v>
      </c>
      <c r="E204" t="s">
        <v>6822</v>
      </c>
      <c r="F204">
        <v>74.14</v>
      </c>
      <c r="H204">
        <v>114.44</v>
      </c>
      <c r="I204">
        <v>67</v>
      </c>
      <c r="J204" t="b">
        <v>0</v>
      </c>
      <c r="K204" t="s">
        <v>7252</v>
      </c>
    </row>
    <row r="205" spans="1:11" x14ac:dyDescent="0.3">
      <c r="A205" t="s">
        <v>1375</v>
      </c>
      <c r="B205" t="s">
        <v>7253</v>
      </c>
      <c r="C205" t="s">
        <v>6781</v>
      </c>
      <c r="D205" t="s">
        <v>6799</v>
      </c>
      <c r="E205" t="s">
        <v>6777</v>
      </c>
      <c r="F205">
        <v>141.88999999999999</v>
      </c>
      <c r="H205">
        <v>288.11</v>
      </c>
      <c r="I205">
        <v>378</v>
      </c>
      <c r="J205" t="b">
        <v>1</v>
      </c>
      <c r="K205" t="s">
        <v>7254</v>
      </c>
    </row>
    <row r="206" spans="1:11" x14ac:dyDescent="0.3">
      <c r="A206" t="s">
        <v>7255</v>
      </c>
      <c r="B206" t="s">
        <v>7256</v>
      </c>
      <c r="C206" t="s">
        <v>6790</v>
      </c>
      <c r="D206" t="s">
        <v>6816</v>
      </c>
      <c r="E206" t="s">
        <v>6783</v>
      </c>
      <c r="F206">
        <v>63.73</v>
      </c>
      <c r="H206">
        <v>71.790000000000006</v>
      </c>
      <c r="I206">
        <v>381</v>
      </c>
      <c r="J206" t="b">
        <v>0</v>
      </c>
      <c r="K206" t="s">
        <v>7257</v>
      </c>
    </row>
    <row r="207" spans="1:11" x14ac:dyDescent="0.3">
      <c r="A207" t="s">
        <v>4506</v>
      </c>
      <c r="B207" t="s">
        <v>7258</v>
      </c>
      <c r="C207" t="s">
        <v>6790</v>
      </c>
      <c r="D207" t="s">
        <v>6776</v>
      </c>
      <c r="E207" t="s">
        <v>6793</v>
      </c>
      <c r="F207">
        <v>45.41</v>
      </c>
      <c r="H207">
        <v>108.58</v>
      </c>
      <c r="I207">
        <v>451</v>
      </c>
      <c r="J207" t="b">
        <v>0</v>
      </c>
      <c r="K207" t="s">
        <v>7259</v>
      </c>
    </row>
    <row r="208" spans="1:11" x14ac:dyDescent="0.3">
      <c r="A208" t="s">
        <v>3528</v>
      </c>
      <c r="B208" t="s">
        <v>7260</v>
      </c>
      <c r="C208" t="s">
        <v>6781</v>
      </c>
      <c r="D208" t="s">
        <v>6799</v>
      </c>
      <c r="E208" t="s">
        <v>6777</v>
      </c>
      <c r="F208">
        <v>44.21</v>
      </c>
      <c r="H208">
        <v>71.88</v>
      </c>
      <c r="I208">
        <v>232</v>
      </c>
      <c r="J208" t="b">
        <v>1</v>
      </c>
      <c r="K208" t="s">
        <v>7261</v>
      </c>
    </row>
    <row r="209" spans="1:11" x14ac:dyDescent="0.3">
      <c r="A209" t="s">
        <v>1264</v>
      </c>
      <c r="B209" t="s">
        <v>7262</v>
      </c>
      <c r="C209" t="s">
        <v>6787</v>
      </c>
      <c r="D209" t="s">
        <v>6796</v>
      </c>
      <c r="E209" t="s">
        <v>6793</v>
      </c>
      <c r="F209">
        <v>22.45</v>
      </c>
      <c r="H209">
        <v>41.75</v>
      </c>
      <c r="I209">
        <v>356</v>
      </c>
      <c r="J209" t="b">
        <v>0</v>
      </c>
      <c r="K209" t="s">
        <v>7263</v>
      </c>
    </row>
    <row r="210" spans="1:11" x14ac:dyDescent="0.3">
      <c r="A210" t="s">
        <v>7264</v>
      </c>
      <c r="B210" t="s">
        <v>7265</v>
      </c>
      <c r="C210" t="s">
        <v>6781</v>
      </c>
      <c r="D210" t="s">
        <v>6816</v>
      </c>
      <c r="E210" t="s">
        <v>6777</v>
      </c>
      <c r="F210">
        <v>18.62</v>
      </c>
      <c r="H210">
        <v>39.97</v>
      </c>
      <c r="I210">
        <v>409</v>
      </c>
      <c r="J210" t="b">
        <v>0</v>
      </c>
      <c r="K210" t="s">
        <v>7266</v>
      </c>
    </row>
    <row r="211" spans="1:11" x14ac:dyDescent="0.3">
      <c r="A211" t="s">
        <v>1626</v>
      </c>
      <c r="B211" t="s">
        <v>7267</v>
      </c>
      <c r="C211" t="s">
        <v>6775</v>
      </c>
      <c r="D211" t="s">
        <v>6816</v>
      </c>
      <c r="E211" t="s">
        <v>6783</v>
      </c>
      <c r="F211">
        <v>47.27</v>
      </c>
      <c r="H211">
        <v>112.95</v>
      </c>
      <c r="I211">
        <v>257</v>
      </c>
      <c r="J211" t="b">
        <v>1</v>
      </c>
      <c r="K211" t="s">
        <v>7268</v>
      </c>
    </row>
    <row r="212" spans="1:11" x14ac:dyDescent="0.3">
      <c r="A212" t="s">
        <v>7269</v>
      </c>
      <c r="B212" t="s">
        <v>7270</v>
      </c>
      <c r="C212" t="s">
        <v>6787</v>
      </c>
      <c r="D212" t="s">
        <v>6782</v>
      </c>
      <c r="E212" t="s">
        <v>6793</v>
      </c>
      <c r="F212">
        <v>168.63</v>
      </c>
      <c r="H212">
        <v>268.77</v>
      </c>
      <c r="I212">
        <v>181</v>
      </c>
      <c r="J212" t="b">
        <v>0</v>
      </c>
      <c r="K212" t="s">
        <v>7271</v>
      </c>
    </row>
    <row r="213" spans="1:11" x14ac:dyDescent="0.3">
      <c r="A213" t="s">
        <v>560</v>
      </c>
      <c r="B213" t="s">
        <v>7272</v>
      </c>
      <c r="C213" t="s">
        <v>6787</v>
      </c>
      <c r="D213" t="s">
        <v>6796</v>
      </c>
      <c r="E213" t="s">
        <v>6777</v>
      </c>
      <c r="F213">
        <v>107.31</v>
      </c>
      <c r="H213">
        <v>252.61</v>
      </c>
      <c r="I213">
        <v>333</v>
      </c>
      <c r="J213" t="b">
        <v>0</v>
      </c>
      <c r="K213" t="s">
        <v>7273</v>
      </c>
    </row>
    <row r="214" spans="1:11" x14ac:dyDescent="0.3">
      <c r="A214" t="s">
        <v>7274</v>
      </c>
      <c r="B214" t="s">
        <v>7275</v>
      </c>
      <c r="C214" t="s">
        <v>6781</v>
      </c>
      <c r="D214" t="s">
        <v>6796</v>
      </c>
      <c r="E214" t="s">
        <v>6822</v>
      </c>
      <c r="F214">
        <v>148.25</v>
      </c>
      <c r="H214">
        <v>185.82</v>
      </c>
      <c r="I214">
        <v>485</v>
      </c>
      <c r="J214" t="b">
        <v>0</v>
      </c>
      <c r="K214" t="s">
        <v>7276</v>
      </c>
    </row>
    <row r="215" spans="1:11" x14ac:dyDescent="0.3">
      <c r="A215" t="s">
        <v>7277</v>
      </c>
      <c r="B215" t="s">
        <v>7278</v>
      </c>
      <c r="C215" t="s">
        <v>6775</v>
      </c>
      <c r="D215" t="s">
        <v>6799</v>
      </c>
      <c r="E215" t="s">
        <v>6806</v>
      </c>
      <c r="F215">
        <v>157.51</v>
      </c>
      <c r="H215">
        <v>305.33999999999997</v>
      </c>
      <c r="I215">
        <v>380</v>
      </c>
      <c r="J215" t="b">
        <v>0</v>
      </c>
      <c r="K215" t="s">
        <v>7279</v>
      </c>
    </row>
    <row r="216" spans="1:11" x14ac:dyDescent="0.3">
      <c r="A216" t="s">
        <v>1877</v>
      </c>
      <c r="B216" t="s">
        <v>7280</v>
      </c>
      <c r="C216" t="s">
        <v>6775</v>
      </c>
      <c r="D216" t="s">
        <v>6831</v>
      </c>
      <c r="E216" t="s">
        <v>6822</v>
      </c>
      <c r="F216">
        <v>12.27</v>
      </c>
      <c r="H216">
        <v>21.54</v>
      </c>
      <c r="I216">
        <v>173</v>
      </c>
      <c r="J216" t="b">
        <v>1</v>
      </c>
      <c r="K216" t="s">
        <v>7281</v>
      </c>
    </row>
    <row r="217" spans="1:11" x14ac:dyDescent="0.3">
      <c r="A217" t="s">
        <v>689</v>
      </c>
      <c r="B217" t="s">
        <v>7282</v>
      </c>
      <c r="C217" t="s">
        <v>6790</v>
      </c>
      <c r="D217" t="s">
        <v>6782</v>
      </c>
      <c r="E217" t="s">
        <v>6806</v>
      </c>
      <c r="F217">
        <v>43.93</v>
      </c>
      <c r="H217">
        <v>103.29</v>
      </c>
      <c r="I217">
        <v>240</v>
      </c>
      <c r="J217" t="b">
        <v>0</v>
      </c>
      <c r="K217" t="s">
        <v>7283</v>
      </c>
    </row>
    <row r="218" spans="1:11" x14ac:dyDescent="0.3">
      <c r="A218" t="s">
        <v>1147</v>
      </c>
      <c r="B218" t="s">
        <v>7284</v>
      </c>
      <c r="C218" t="s">
        <v>6809</v>
      </c>
      <c r="D218" t="s">
        <v>6782</v>
      </c>
      <c r="E218" t="s">
        <v>6793</v>
      </c>
      <c r="F218">
        <v>42.63</v>
      </c>
      <c r="H218">
        <v>104.52</v>
      </c>
      <c r="I218">
        <v>492</v>
      </c>
      <c r="J218" t="b">
        <v>0</v>
      </c>
      <c r="K218" t="s">
        <v>7285</v>
      </c>
    </row>
    <row r="219" spans="1:11" x14ac:dyDescent="0.3">
      <c r="A219" t="s">
        <v>4497</v>
      </c>
      <c r="B219" t="s">
        <v>7286</v>
      </c>
      <c r="C219" t="s">
        <v>6809</v>
      </c>
      <c r="D219" t="s">
        <v>6796</v>
      </c>
      <c r="E219" t="s">
        <v>6777</v>
      </c>
      <c r="F219">
        <v>83.31</v>
      </c>
      <c r="H219">
        <v>153.54</v>
      </c>
      <c r="I219">
        <v>223</v>
      </c>
      <c r="J219" t="b">
        <v>1</v>
      </c>
      <c r="K219" t="s">
        <v>7287</v>
      </c>
    </row>
    <row r="220" spans="1:11" x14ac:dyDescent="0.3">
      <c r="A220" t="s">
        <v>7288</v>
      </c>
      <c r="B220" t="s">
        <v>7289</v>
      </c>
      <c r="C220" t="s">
        <v>6790</v>
      </c>
      <c r="D220" t="s">
        <v>6782</v>
      </c>
      <c r="E220" t="s">
        <v>6806</v>
      </c>
      <c r="F220">
        <v>20.07</v>
      </c>
      <c r="H220">
        <v>22.53</v>
      </c>
      <c r="I220">
        <v>249</v>
      </c>
      <c r="J220" t="b">
        <v>0</v>
      </c>
      <c r="K220" t="s">
        <v>7290</v>
      </c>
    </row>
    <row r="221" spans="1:11" x14ac:dyDescent="0.3">
      <c r="A221" t="s">
        <v>3025</v>
      </c>
      <c r="B221" t="s">
        <v>7291</v>
      </c>
      <c r="C221" t="s">
        <v>6775</v>
      </c>
      <c r="D221" t="s">
        <v>6796</v>
      </c>
      <c r="E221" t="s">
        <v>6822</v>
      </c>
      <c r="F221">
        <v>49</v>
      </c>
      <c r="H221">
        <v>74.08</v>
      </c>
      <c r="I221">
        <v>484</v>
      </c>
      <c r="J221" t="b">
        <v>1</v>
      </c>
      <c r="K221" t="s">
        <v>7292</v>
      </c>
    </row>
    <row r="222" spans="1:11" x14ac:dyDescent="0.3">
      <c r="A222" t="s">
        <v>916</v>
      </c>
      <c r="B222" t="s">
        <v>7293</v>
      </c>
      <c r="C222" t="s">
        <v>6787</v>
      </c>
      <c r="D222" t="s">
        <v>6816</v>
      </c>
      <c r="E222" t="s">
        <v>6777</v>
      </c>
      <c r="F222">
        <v>161.35</v>
      </c>
      <c r="H222">
        <v>357.78</v>
      </c>
      <c r="I222">
        <v>73</v>
      </c>
      <c r="J222" t="b">
        <v>1</v>
      </c>
      <c r="K222" t="s">
        <v>7294</v>
      </c>
    </row>
    <row r="223" spans="1:11" x14ac:dyDescent="0.3">
      <c r="A223" t="s">
        <v>354</v>
      </c>
      <c r="B223" t="s">
        <v>7295</v>
      </c>
      <c r="C223" t="s">
        <v>6781</v>
      </c>
      <c r="D223" t="s">
        <v>6816</v>
      </c>
      <c r="E223" t="s">
        <v>6783</v>
      </c>
      <c r="F223">
        <v>83.58</v>
      </c>
      <c r="H223">
        <v>108.53</v>
      </c>
      <c r="I223">
        <v>208</v>
      </c>
      <c r="J223" t="b">
        <v>1</v>
      </c>
      <c r="K223" t="s">
        <v>7296</v>
      </c>
    </row>
    <row r="224" spans="1:11" x14ac:dyDescent="0.3">
      <c r="A224" t="s">
        <v>7297</v>
      </c>
      <c r="B224" t="s">
        <v>7298</v>
      </c>
      <c r="C224" t="s">
        <v>6775</v>
      </c>
      <c r="D224" t="s">
        <v>6799</v>
      </c>
      <c r="E224" t="s">
        <v>6822</v>
      </c>
      <c r="F224">
        <v>64.38</v>
      </c>
      <c r="H224">
        <v>107.8</v>
      </c>
      <c r="I224">
        <v>454</v>
      </c>
      <c r="J224" t="b">
        <v>0</v>
      </c>
      <c r="K224" t="s">
        <v>7299</v>
      </c>
    </row>
    <row r="225" spans="1:11" x14ac:dyDescent="0.3">
      <c r="A225" t="s">
        <v>66</v>
      </c>
      <c r="B225" t="s">
        <v>7300</v>
      </c>
      <c r="C225" t="s">
        <v>6787</v>
      </c>
      <c r="D225" t="s">
        <v>6799</v>
      </c>
      <c r="E225" t="s">
        <v>6777</v>
      </c>
      <c r="F225">
        <v>128.44999999999999</v>
      </c>
      <c r="H225">
        <v>259.83999999999997</v>
      </c>
      <c r="I225">
        <v>292</v>
      </c>
      <c r="J225" t="b">
        <v>1</v>
      </c>
      <c r="K225" t="s">
        <v>7301</v>
      </c>
    </row>
    <row r="226" spans="1:11" x14ac:dyDescent="0.3">
      <c r="A226" t="s">
        <v>3539</v>
      </c>
      <c r="B226" t="s">
        <v>7302</v>
      </c>
      <c r="C226" t="s">
        <v>6781</v>
      </c>
      <c r="D226" t="s">
        <v>6796</v>
      </c>
      <c r="E226" t="s">
        <v>6822</v>
      </c>
      <c r="F226">
        <v>133.30000000000001</v>
      </c>
      <c r="H226">
        <v>186.63</v>
      </c>
      <c r="I226">
        <v>434</v>
      </c>
      <c r="J226" t="b">
        <v>0</v>
      </c>
      <c r="K226" t="s">
        <v>7303</v>
      </c>
    </row>
    <row r="227" spans="1:11" x14ac:dyDescent="0.3">
      <c r="A227" t="s">
        <v>2334</v>
      </c>
      <c r="B227" t="s">
        <v>7304</v>
      </c>
      <c r="C227" t="s">
        <v>6775</v>
      </c>
      <c r="D227" t="s">
        <v>6816</v>
      </c>
      <c r="E227" t="s">
        <v>6822</v>
      </c>
      <c r="F227">
        <v>125.45</v>
      </c>
      <c r="H227">
        <v>244.87</v>
      </c>
      <c r="I227">
        <v>255</v>
      </c>
      <c r="J227" t="b">
        <v>1</v>
      </c>
      <c r="K227" t="s">
        <v>7305</v>
      </c>
    </row>
    <row r="228" spans="1:11" x14ac:dyDescent="0.3">
      <c r="A228" t="s">
        <v>1885</v>
      </c>
      <c r="B228" t="s">
        <v>7306</v>
      </c>
      <c r="C228" t="s">
        <v>6781</v>
      </c>
      <c r="D228" t="s">
        <v>6782</v>
      </c>
      <c r="E228" t="s">
        <v>6822</v>
      </c>
      <c r="F228">
        <v>41.45</v>
      </c>
      <c r="H228">
        <v>64.8</v>
      </c>
      <c r="I228">
        <v>74</v>
      </c>
      <c r="J228" t="b">
        <v>1</v>
      </c>
      <c r="K228" t="s">
        <v>7307</v>
      </c>
    </row>
    <row r="229" spans="1:11" x14ac:dyDescent="0.3">
      <c r="A229" t="s">
        <v>1769</v>
      </c>
      <c r="B229" t="s">
        <v>7308</v>
      </c>
      <c r="C229" t="s">
        <v>6775</v>
      </c>
      <c r="D229" t="s">
        <v>6831</v>
      </c>
      <c r="E229" t="s">
        <v>6822</v>
      </c>
      <c r="F229">
        <v>28.63</v>
      </c>
      <c r="H229">
        <v>47.25</v>
      </c>
      <c r="I229">
        <v>296</v>
      </c>
      <c r="J229" t="b">
        <v>0</v>
      </c>
      <c r="K229" t="s">
        <v>7309</v>
      </c>
    </row>
    <row r="230" spans="1:11" x14ac:dyDescent="0.3">
      <c r="A230" t="s">
        <v>7310</v>
      </c>
      <c r="B230" t="s">
        <v>7311</v>
      </c>
      <c r="C230" t="s">
        <v>6781</v>
      </c>
      <c r="D230" t="s">
        <v>6776</v>
      </c>
      <c r="E230" t="s">
        <v>6806</v>
      </c>
      <c r="F230">
        <v>177.99</v>
      </c>
      <c r="H230">
        <v>367.12</v>
      </c>
      <c r="I230">
        <v>427</v>
      </c>
      <c r="J230" t="b">
        <v>0</v>
      </c>
      <c r="K230" t="s">
        <v>7312</v>
      </c>
    </row>
    <row r="231" spans="1:11" x14ac:dyDescent="0.3">
      <c r="A231" t="s">
        <v>7313</v>
      </c>
      <c r="B231" t="s">
        <v>7314</v>
      </c>
      <c r="C231" t="s">
        <v>6775</v>
      </c>
      <c r="D231" t="s">
        <v>6782</v>
      </c>
      <c r="E231" t="s">
        <v>6777</v>
      </c>
      <c r="F231">
        <v>107.58</v>
      </c>
      <c r="H231">
        <v>170.32</v>
      </c>
      <c r="I231">
        <v>467</v>
      </c>
      <c r="J231" t="b">
        <v>0</v>
      </c>
      <c r="K231" t="s">
        <v>7315</v>
      </c>
    </row>
    <row r="232" spans="1:11" x14ac:dyDescent="0.3">
      <c r="A232" t="s">
        <v>4053</v>
      </c>
      <c r="B232" t="s">
        <v>7316</v>
      </c>
      <c r="C232" t="s">
        <v>6787</v>
      </c>
      <c r="D232" t="s">
        <v>6831</v>
      </c>
      <c r="E232" t="s">
        <v>6806</v>
      </c>
      <c r="F232">
        <v>64.78</v>
      </c>
      <c r="H232">
        <v>86.98</v>
      </c>
      <c r="I232">
        <v>346</v>
      </c>
      <c r="J232" t="b">
        <v>1</v>
      </c>
      <c r="K232" t="s">
        <v>7317</v>
      </c>
    </row>
    <row r="233" spans="1:11" x14ac:dyDescent="0.3">
      <c r="A233" t="s">
        <v>2558</v>
      </c>
      <c r="B233" t="s">
        <v>7318</v>
      </c>
      <c r="C233" t="s">
        <v>6790</v>
      </c>
      <c r="D233" t="s">
        <v>6782</v>
      </c>
      <c r="E233" t="s">
        <v>6777</v>
      </c>
      <c r="F233">
        <v>42.79</v>
      </c>
      <c r="H233">
        <v>54.22</v>
      </c>
      <c r="I233">
        <v>224</v>
      </c>
      <c r="J233" t="b">
        <v>0</v>
      </c>
      <c r="K233" t="s">
        <v>7319</v>
      </c>
    </row>
    <row r="234" spans="1:11" x14ac:dyDescent="0.3">
      <c r="A234" t="s">
        <v>1716</v>
      </c>
      <c r="B234" t="s">
        <v>7320</v>
      </c>
      <c r="C234" t="s">
        <v>6809</v>
      </c>
      <c r="D234" t="s">
        <v>6782</v>
      </c>
      <c r="E234" t="s">
        <v>6793</v>
      </c>
      <c r="F234">
        <v>38.78</v>
      </c>
      <c r="H234">
        <v>44.19</v>
      </c>
      <c r="I234">
        <v>237</v>
      </c>
      <c r="J234" t="b">
        <v>0</v>
      </c>
      <c r="K234" t="s">
        <v>7321</v>
      </c>
    </row>
    <row r="235" spans="1:11" x14ac:dyDescent="0.3">
      <c r="A235" t="s">
        <v>7322</v>
      </c>
      <c r="B235" t="s">
        <v>7323</v>
      </c>
      <c r="C235" t="s">
        <v>6781</v>
      </c>
      <c r="D235" t="s">
        <v>6782</v>
      </c>
      <c r="E235" t="s">
        <v>6783</v>
      </c>
      <c r="F235">
        <v>137.43</v>
      </c>
      <c r="H235">
        <v>336.72</v>
      </c>
      <c r="I235">
        <v>60</v>
      </c>
      <c r="J235" t="b">
        <v>0</v>
      </c>
      <c r="K235" t="s">
        <v>7324</v>
      </c>
    </row>
    <row r="236" spans="1:11" x14ac:dyDescent="0.3">
      <c r="A236" t="s">
        <v>7325</v>
      </c>
      <c r="B236" t="s">
        <v>7326</v>
      </c>
      <c r="C236" t="s">
        <v>6775</v>
      </c>
      <c r="D236" t="s">
        <v>6831</v>
      </c>
      <c r="E236" t="s">
        <v>6806</v>
      </c>
      <c r="F236">
        <v>51.28</v>
      </c>
      <c r="H236">
        <v>98.66</v>
      </c>
      <c r="I236">
        <v>32</v>
      </c>
      <c r="J236" t="b">
        <v>1</v>
      </c>
      <c r="K236" t="s">
        <v>7327</v>
      </c>
    </row>
    <row r="237" spans="1:11" x14ac:dyDescent="0.3">
      <c r="A237" t="s">
        <v>881</v>
      </c>
      <c r="B237" t="s">
        <v>7328</v>
      </c>
      <c r="C237" t="s">
        <v>6781</v>
      </c>
      <c r="D237" t="s">
        <v>6782</v>
      </c>
      <c r="E237" t="s">
        <v>6806</v>
      </c>
      <c r="F237">
        <v>149.87</v>
      </c>
      <c r="H237">
        <v>294.05</v>
      </c>
      <c r="I237">
        <v>455</v>
      </c>
      <c r="J237" t="b">
        <v>1</v>
      </c>
      <c r="K237" t="s">
        <v>7329</v>
      </c>
    </row>
    <row r="238" spans="1:11" x14ac:dyDescent="0.3">
      <c r="A238" t="s">
        <v>3904</v>
      </c>
      <c r="B238" t="s">
        <v>7330</v>
      </c>
      <c r="C238" t="s">
        <v>6781</v>
      </c>
      <c r="D238" t="s">
        <v>6799</v>
      </c>
      <c r="E238" t="s">
        <v>6793</v>
      </c>
      <c r="F238">
        <v>101.57</v>
      </c>
      <c r="H238">
        <v>251.8</v>
      </c>
      <c r="I238">
        <v>241</v>
      </c>
      <c r="J238" t="b">
        <v>0</v>
      </c>
      <c r="K238" t="s">
        <v>7331</v>
      </c>
    </row>
    <row r="239" spans="1:11" x14ac:dyDescent="0.3">
      <c r="A239" t="s">
        <v>2382</v>
      </c>
      <c r="B239" t="s">
        <v>7332</v>
      </c>
      <c r="C239" t="s">
        <v>6781</v>
      </c>
      <c r="D239" t="s">
        <v>6799</v>
      </c>
      <c r="E239" t="s">
        <v>6783</v>
      </c>
      <c r="F239">
        <v>121.21</v>
      </c>
      <c r="H239">
        <v>238.21</v>
      </c>
      <c r="I239">
        <v>96</v>
      </c>
      <c r="J239" t="b">
        <v>0</v>
      </c>
      <c r="K239" t="s">
        <v>7333</v>
      </c>
    </row>
    <row r="240" spans="1:11" x14ac:dyDescent="0.3">
      <c r="A240" t="s">
        <v>1622</v>
      </c>
      <c r="B240" t="s">
        <v>7334</v>
      </c>
      <c r="C240" t="s">
        <v>6790</v>
      </c>
      <c r="D240" t="s">
        <v>6831</v>
      </c>
      <c r="E240" t="s">
        <v>6783</v>
      </c>
      <c r="F240">
        <v>61.1</v>
      </c>
      <c r="H240">
        <v>112.62</v>
      </c>
      <c r="I240">
        <v>480</v>
      </c>
      <c r="J240" t="b">
        <v>1</v>
      </c>
      <c r="K240" t="s">
        <v>7335</v>
      </c>
    </row>
    <row r="241" spans="1:11" x14ac:dyDescent="0.3">
      <c r="A241" t="s">
        <v>2255</v>
      </c>
      <c r="B241" t="s">
        <v>7336</v>
      </c>
      <c r="C241" t="s">
        <v>6775</v>
      </c>
      <c r="D241" t="s">
        <v>6796</v>
      </c>
      <c r="E241" t="s">
        <v>6777</v>
      </c>
      <c r="F241">
        <v>176.85</v>
      </c>
      <c r="H241">
        <v>283.79000000000002</v>
      </c>
      <c r="I241">
        <v>118</v>
      </c>
      <c r="J241" t="b">
        <v>0</v>
      </c>
      <c r="K241" t="s">
        <v>7337</v>
      </c>
    </row>
    <row r="242" spans="1:11" x14ac:dyDescent="0.3">
      <c r="A242" t="s">
        <v>537</v>
      </c>
      <c r="B242" t="s">
        <v>7338</v>
      </c>
      <c r="C242" t="s">
        <v>6775</v>
      </c>
      <c r="D242" t="s">
        <v>6799</v>
      </c>
      <c r="E242" t="s">
        <v>6783</v>
      </c>
      <c r="F242">
        <v>180.17</v>
      </c>
      <c r="H242">
        <v>330.34</v>
      </c>
      <c r="I242">
        <v>373</v>
      </c>
      <c r="J242" t="b">
        <v>1</v>
      </c>
      <c r="K242" t="s">
        <v>7339</v>
      </c>
    </row>
    <row r="243" spans="1:11" x14ac:dyDescent="0.3">
      <c r="A243" t="s">
        <v>7340</v>
      </c>
      <c r="B243" t="s">
        <v>7341</v>
      </c>
      <c r="C243" t="s">
        <v>6775</v>
      </c>
      <c r="D243" t="s">
        <v>6831</v>
      </c>
      <c r="E243" t="s">
        <v>6783</v>
      </c>
      <c r="F243">
        <v>163.77000000000001</v>
      </c>
      <c r="H243">
        <v>320.23</v>
      </c>
      <c r="I243">
        <v>303</v>
      </c>
      <c r="J243" t="b">
        <v>1</v>
      </c>
      <c r="K243" t="s">
        <v>7342</v>
      </c>
    </row>
    <row r="244" spans="1:11" x14ac:dyDescent="0.3">
      <c r="A244" t="s">
        <v>3318</v>
      </c>
      <c r="B244" t="s">
        <v>7343</v>
      </c>
      <c r="C244" t="s">
        <v>6775</v>
      </c>
      <c r="D244" t="s">
        <v>6799</v>
      </c>
      <c r="E244" t="s">
        <v>6822</v>
      </c>
      <c r="F244">
        <v>189.97</v>
      </c>
      <c r="H244">
        <v>229.28</v>
      </c>
      <c r="I244">
        <v>334</v>
      </c>
      <c r="J244" t="b">
        <v>1</v>
      </c>
      <c r="K244" t="s">
        <v>7344</v>
      </c>
    </row>
    <row r="245" spans="1:11" x14ac:dyDescent="0.3">
      <c r="A245" t="s">
        <v>1307</v>
      </c>
      <c r="B245" t="s">
        <v>7345</v>
      </c>
      <c r="C245" t="s">
        <v>6790</v>
      </c>
      <c r="D245" t="s">
        <v>6776</v>
      </c>
      <c r="E245" t="s">
        <v>6777</v>
      </c>
      <c r="F245">
        <v>26.21</v>
      </c>
      <c r="H245">
        <v>64.260000000000005</v>
      </c>
      <c r="I245">
        <v>31</v>
      </c>
      <c r="J245" t="b">
        <v>1</v>
      </c>
      <c r="K245" t="s">
        <v>7346</v>
      </c>
    </row>
    <row r="246" spans="1:11" x14ac:dyDescent="0.3">
      <c r="A246" t="s">
        <v>1196</v>
      </c>
      <c r="B246" t="s">
        <v>7347</v>
      </c>
      <c r="C246" t="s">
        <v>6809</v>
      </c>
      <c r="D246" t="s">
        <v>6799</v>
      </c>
      <c r="E246" t="s">
        <v>6806</v>
      </c>
      <c r="F246">
        <v>196.64</v>
      </c>
      <c r="H246">
        <v>251.62</v>
      </c>
      <c r="I246">
        <v>246</v>
      </c>
      <c r="J246" t="b">
        <v>1</v>
      </c>
      <c r="K246" t="s">
        <v>7348</v>
      </c>
    </row>
    <row r="247" spans="1:11" x14ac:dyDescent="0.3">
      <c r="A247" t="s">
        <v>378</v>
      </c>
      <c r="B247" t="s">
        <v>7349</v>
      </c>
      <c r="C247" t="s">
        <v>6775</v>
      </c>
      <c r="D247" t="s">
        <v>6799</v>
      </c>
      <c r="E247" t="s">
        <v>6777</v>
      </c>
      <c r="F247">
        <v>49.46</v>
      </c>
      <c r="H247">
        <v>113.93</v>
      </c>
      <c r="I247">
        <v>138</v>
      </c>
      <c r="J247" t="b">
        <v>0</v>
      </c>
      <c r="K247" t="s">
        <v>7350</v>
      </c>
    </row>
    <row r="248" spans="1:11" x14ac:dyDescent="0.3">
      <c r="A248" t="s">
        <v>1953</v>
      </c>
      <c r="B248" t="s">
        <v>7351</v>
      </c>
      <c r="C248" t="s">
        <v>6790</v>
      </c>
      <c r="D248" t="s">
        <v>6799</v>
      </c>
      <c r="E248" t="s">
        <v>6793</v>
      </c>
      <c r="F248">
        <v>49.23</v>
      </c>
      <c r="H248">
        <v>99.98</v>
      </c>
      <c r="I248">
        <v>292</v>
      </c>
      <c r="J248" t="b">
        <v>0</v>
      </c>
      <c r="K248" t="s">
        <v>7352</v>
      </c>
    </row>
    <row r="249" spans="1:11" x14ac:dyDescent="0.3">
      <c r="A249" t="s">
        <v>7353</v>
      </c>
      <c r="B249" t="s">
        <v>7354</v>
      </c>
      <c r="C249" t="s">
        <v>6787</v>
      </c>
      <c r="D249" t="s">
        <v>6799</v>
      </c>
      <c r="E249" t="s">
        <v>6783</v>
      </c>
      <c r="F249">
        <v>184.33</v>
      </c>
      <c r="H249">
        <v>210.22</v>
      </c>
      <c r="I249">
        <v>414</v>
      </c>
      <c r="J249" t="b">
        <v>1</v>
      </c>
      <c r="K249" t="s">
        <v>7355</v>
      </c>
    </row>
    <row r="250" spans="1:11" x14ac:dyDescent="0.3">
      <c r="A250" t="s">
        <v>3117</v>
      </c>
      <c r="B250" t="s">
        <v>7356</v>
      </c>
      <c r="C250" t="s">
        <v>6809</v>
      </c>
      <c r="D250" t="s">
        <v>6796</v>
      </c>
      <c r="E250" t="s">
        <v>6783</v>
      </c>
      <c r="F250">
        <v>175.38</v>
      </c>
      <c r="H250">
        <v>360.85</v>
      </c>
      <c r="I250">
        <v>55</v>
      </c>
      <c r="J250" t="b">
        <v>0</v>
      </c>
      <c r="K250" t="s">
        <v>7357</v>
      </c>
    </row>
    <row r="251" spans="1:11" x14ac:dyDescent="0.3">
      <c r="A251" t="s">
        <v>7358</v>
      </c>
      <c r="B251" t="s">
        <v>7359</v>
      </c>
      <c r="C251" t="s">
        <v>6790</v>
      </c>
      <c r="D251" t="s">
        <v>6816</v>
      </c>
      <c r="E251" t="s">
        <v>6822</v>
      </c>
      <c r="F251">
        <v>173.25</v>
      </c>
      <c r="H251">
        <v>421.52</v>
      </c>
      <c r="I251">
        <v>239</v>
      </c>
      <c r="J251" t="b">
        <v>1</v>
      </c>
      <c r="K251" t="s">
        <v>7360</v>
      </c>
    </row>
    <row r="252" spans="1:11" x14ac:dyDescent="0.3">
      <c r="A252" t="s">
        <v>514</v>
      </c>
      <c r="B252" t="s">
        <v>7361</v>
      </c>
      <c r="C252" t="s">
        <v>6790</v>
      </c>
      <c r="D252" t="s">
        <v>6799</v>
      </c>
      <c r="E252" t="s">
        <v>6806</v>
      </c>
      <c r="F252">
        <v>25.9</v>
      </c>
      <c r="H252">
        <v>41.36</v>
      </c>
      <c r="I252">
        <v>71</v>
      </c>
      <c r="J252" t="b">
        <v>0</v>
      </c>
      <c r="K252" t="s">
        <v>7362</v>
      </c>
    </row>
    <row r="253" spans="1:11" x14ac:dyDescent="0.3">
      <c r="A253" t="s">
        <v>1474</v>
      </c>
      <c r="B253" t="s">
        <v>7363</v>
      </c>
      <c r="C253" t="s">
        <v>6781</v>
      </c>
      <c r="D253" t="s">
        <v>6799</v>
      </c>
      <c r="E253" t="s">
        <v>6777</v>
      </c>
      <c r="F253">
        <v>62.61</v>
      </c>
      <c r="H253">
        <v>101.85</v>
      </c>
      <c r="I253">
        <v>409</v>
      </c>
      <c r="J253" t="b">
        <v>0</v>
      </c>
      <c r="K253" t="s">
        <v>7364</v>
      </c>
    </row>
    <row r="254" spans="1:11" x14ac:dyDescent="0.3">
      <c r="A254" t="s">
        <v>2229</v>
      </c>
      <c r="B254" t="s">
        <v>7365</v>
      </c>
      <c r="C254" t="s">
        <v>6787</v>
      </c>
      <c r="D254" t="s">
        <v>6782</v>
      </c>
      <c r="E254" t="s">
        <v>6783</v>
      </c>
      <c r="F254">
        <v>115.07</v>
      </c>
      <c r="H254">
        <v>234</v>
      </c>
      <c r="I254">
        <v>166</v>
      </c>
      <c r="J254" t="b">
        <v>0</v>
      </c>
      <c r="K254" t="s">
        <v>7366</v>
      </c>
    </row>
    <row r="255" spans="1:11" x14ac:dyDescent="0.3">
      <c r="A255" t="s">
        <v>2073</v>
      </c>
      <c r="B255" s="5" t="s">
        <v>9534</v>
      </c>
      <c r="C255" t="s">
        <v>6809</v>
      </c>
      <c r="D255" t="s">
        <v>6782</v>
      </c>
      <c r="E255" t="s">
        <v>6777</v>
      </c>
      <c r="F255">
        <v>66.010000000000005</v>
      </c>
      <c r="H255">
        <v>106.4</v>
      </c>
      <c r="I255">
        <v>393</v>
      </c>
      <c r="J255" t="b">
        <v>1</v>
      </c>
      <c r="K255" t="s">
        <v>7367</v>
      </c>
    </row>
    <row r="256" spans="1:11" x14ac:dyDescent="0.3">
      <c r="A256" t="s">
        <v>1358</v>
      </c>
      <c r="B256" t="s">
        <v>7368</v>
      </c>
      <c r="C256" t="s">
        <v>6787</v>
      </c>
      <c r="D256" t="s">
        <v>6796</v>
      </c>
      <c r="E256" t="s">
        <v>6806</v>
      </c>
      <c r="F256">
        <v>125.73</v>
      </c>
      <c r="H256">
        <v>213.14</v>
      </c>
      <c r="I256">
        <v>172</v>
      </c>
      <c r="J256" t="b">
        <v>0</v>
      </c>
      <c r="K256" t="s">
        <v>7369</v>
      </c>
    </row>
    <row r="257" spans="1:11" x14ac:dyDescent="0.3">
      <c r="A257" t="s">
        <v>3388</v>
      </c>
      <c r="B257" t="s">
        <v>7370</v>
      </c>
      <c r="C257" t="s">
        <v>6809</v>
      </c>
      <c r="D257" t="s">
        <v>6796</v>
      </c>
      <c r="E257" t="s">
        <v>6793</v>
      </c>
      <c r="F257">
        <v>73.83</v>
      </c>
      <c r="H257">
        <v>101.06</v>
      </c>
      <c r="I257">
        <v>244</v>
      </c>
      <c r="J257" t="b">
        <v>1</v>
      </c>
      <c r="K257" t="s">
        <v>7371</v>
      </c>
    </row>
    <row r="258" spans="1:11" x14ac:dyDescent="0.3">
      <c r="A258" t="s">
        <v>2523</v>
      </c>
      <c r="B258" t="s">
        <v>7372</v>
      </c>
      <c r="C258" t="s">
        <v>6781</v>
      </c>
      <c r="D258" t="s">
        <v>6831</v>
      </c>
      <c r="E258" t="s">
        <v>6783</v>
      </c>
      <c r="F258">
        <v>165.78</v>
      </c>
      <c r="H258">
        <v>260.13</v>
      </c>
      <c r="I258">
        <v>454</v>
      </c>
      <c r="J258" t="b">
        <v>1</v>
      </c>
      <c r="K258" t="s">
        <v>7373</v>
      </c>
    </row>
    <row r="259" spans="1:11" x14ac:dyDescent="0.3">
      <c r="A259" t="s">
        <v>7374</v>
      </c>
      <c r="B259" t="s">
        <v>7375</v>
      </c>
      <c r="C259" t="s">
        <v>6809</v>
      </c>
      <c r="D259" t="s">
        <v>6782</v>
      </c>
      <c r="E259" t="s">
        <v>6777</v>
      </c>
      <c r="F259">
        <v>173.31</v>
      </c>
      <c r="H259">
        <v>412.59</v>
      </c>
      <c r="I259">
        <v>101</v>
      </c>
      <c r="J259" t="b">
        <v>0</v>
      </c>
      <c r="K259" t="s">
        <v>7376</v>
      </c>
    </row>
    <row r="260" spans="1:11" x14ac:dyDescent="0.3">
      <c r="A260" t="s">
        <v>2618</v>
      </c>
      <c r="B260" t="s">
        <v>7377</v>
      </c>
      <c r="C260" t="s">
        <v>6787</v>
      </c>
      <c r="D260" t="s">
        <v>6799</v>
      </c>
      <c r="E260" t="s">
        <v>6822</v>
      </c>
      <c r="F260">
        <v>23.96</v>
      </c>
      <c r="H260">
        <v>34.89</v>
      </c>
      <c r="I260">
        <v>107</v>
      </c>
      <c r="J260" t="b">
        <v>1</v>
      </c>
      <c r="K260" t="s">
        <v>7378</v>
      </c>
    </row>
    <row r="261" spans="1:11" x14ac:dyDescent="0.3">
      <c r="A261" t="s">
        <v>7379</v>
      </c>
      <c r="B261" t="s">
        <v>7380</v>
      </c>
      <c r="C261" t="s">
        <v>6790</v>
      </c>
      <c r="D261" t="s">
        <v>6776</v>
      </c>
      <c r="E261" t="s">
        <v>6783</v>
      </c>
      <c r="F261">
        <v>49.15</v>
      </c>
      <c r="H261">
        <v>66.41</v>
      </c>
      <c r="I261">
        <v>437</v>
      </c>
      <c r="J261" t="b">
        <v>0</v>
      </c>
      <c r="K261" t="s">
        <v>7381</v>
      </c>
    </row>
    <row r="262" spans="1:11" x14ac:dyDescent="0.3">
      <c r="A262" t="s">
        <v>3325</v>
      </c>
      <c r="B262" t="s">
        <v>7382</v>
      </c>
      <c r="C262" t="s">
        <v>6775</v>
      </c>
      <c r="D262" t="s">
        <v>6799</v>
      </c>
      <c r="E262" t="s">
        <v>6806</v>
      </c>
      <c r="F262">
        <v>179.9</v>
      </c>
      <c r="H262">
        <v>261.88</v>
      </c>
      <c r="I262">
        <v>77</v>
      </c>
      <c r="J262" t="b">
        <v>0</v>
      </c>
      <c r="K262" t="s">
        <v>7383</v>
      </c>
    </row>
    <row r="263" spans="1:11" x14ac:dyDescent="0.3">
      <c r="A263" t="s">
        <v>1699</v>
      </c>
      <c r="B263" t="s">
        <v>7384</v>
      </c>
      <c r="C263" t="s">
        <v>6790</v>
      </c>
      <c r="D263" t="s">
        <v>6799</v>
      </c>
      <c r="E263" t="s">
        <v>6806</v>
      </c>
      <c r="F263">
        <v>113.87</v>
      </c>
      <c r="H263">
        <v>215.47</v>
      </c>
      <c r="I263">
        <v>89</v>
      </c>
      <c r="J263" t="b">
        <v>1</v>
      </c>
      <c r="K263" t="s">
        <v>7385</v>
      </c>
    </row>
    <row r="264" spans="1:11" x14ac:dyDescent="0.3">
      <c r="A264" t="s">
        <v>3519</v>
      </c>
      <c r="B264" t="s">
        <v>7386</v>
      </c>
      <c r="C264" t="s">
        <v>6775</v>
      </c>
      <c r="D264" t="s">
        <v>6776</v>
      </c>
      <c r="E264" t="s">
        <v>6822</v>
      </c>
      <c r="F264">
        <v>151.52000000000001</v>
      </c>
      <c r="H264">
        <v>200.28</v>
      </c>
      <c r="I264">
        <v>216</v>
      </c>
      <c r="J264" t="b">
        <v>0</v>
      </c>
      <c r="K264" t="s">
        <v>7387</v>
      </c>
    </row>
    <row r="265" spans="1:11" x14ac:dyDescent="0.3">
      <c r="A265" t="s">
        <v>2214</v>
      </c>
      <c r="B265" t="s">
        <v>7388</v>
      </c>
      <c r="C265" t="s">
        <v>6809</v>
      </c>
      <c r="D265" t="s">
        <v>6799</v>
      </c>
      <c r="E265" t="s">
        <v>6822</v>
      </c>
      <c r="F265">
        <v>94.67</v>
      </c>
      <c r="H265">
        <v>156.62</v>
      </c>
      <c r="I265">
        <v>32</v>
      </c>
      <c r="J265" t="b">
        <v>1</v>
      </c>
      <c r="K265" t="s">
        <v>7389</v>
      </c>
    </row>
    <row r="266" spans="1:11" x14ac:dyDescent="0.3">
      <c r="A266" t="s">
        <v>3579</v>
      </c>
      <c r="B266" t="s">
        <v>7390</v>
      </c>
      <c r="C266" t="s">
        <v>6775</v>
      </c>
      <c r="D266" t="s">
        <v>6831</v>
      </c>
      <c r="E266" t="s">
        <v>6777</v>
      </c>
      <c r="F266">
        <v>191.48</v>
      </c>
      <c r="H266">
        <v>329.23</v>
      </c>
      <c r="I266">
        <v>407</v>
      </c>
      <c r="J266" t="b">
        <v>0</v>
      </c>
      <c r="K266" t="s">
        <v>7391</v>
      </c>
    </row>
    <row r="267" spans="1:11" x14ac:dyDescent="0.3">
      <c r="A267" t="s">
        <v>7392</v>
      </c>
      <c r="B267" t="s">
        <v>7393</v>
      </c>
      <c r="C267" t="s">
        <v>6787</v>
      </c>
      <c r="D267" t="s">
        <v>6831</v>
      </c>
      <c r="E267" t="s">
        <v>6822</v>
      </c>
      <c r="F267">
        <v>72.34</v>
      </c>
      <c r="H267">
        <v>86.86</v>
      </c>
      <c r="I267">
        <v>199</v>
      </c>
      <c r="J267" t="b">
        <v>0</v>
      </c>
      <c r="K267" t="s">
        <v>7394</v>
      </c>
    </row>
    <row r="268" spans="1:11" x14ac:dyDescent="0.3">
      <c r="A268" t="s">
        <v>139</v>
      </c>
      <c r="B268" t="s">
        <v>7395</v>
      </c>
      <c r="C268" t="s">
        <v>6787</v>
      </c>
      <c r="D268" t="s">
        <v>6799</v>
      </c>
      <c r="E268" t="s">
        <v>6793</v>
      </c>
      <c r="F268">
        <v>15.29</v>
      </c>
      <c r="H268">
        <v>17.68</v>
      </c>
      <c r="I268">
        <v>418</v>
      </c>
      <c r="J268" t="b">
        <v>0</v>
      </c>
      <c r="K268" t="s">
        <v>7396</v>
      </c>
    </row>
    <row r="269" spans="1:11" x14ac:dyDescent="0.3">
      <c r="A269" t="s">
        <v>395</v>
      </c>
      <c r="B269" t="s">
        <v>7397</v>
      </c>
      <c r="C269" t="s">
        <v>6787</v>
      </c>
      <c r="D269" t="s">
        <v>6799</v>
      </c>
      <c r="E269" t="s">
        <v>6793</v>
      </c>
      <c r="F269">
        <v>20.2</v>
      </c>
      <c r="H269">
        <v>29.54</v>
      </c>
      <c r="I269">
        <v>124</v>
      </c>
      <c r="J269" t="b">
        <v>0</v>
      </c>
      <c r="K269" t="s">
        <v>7398</v>
      </c>
    </row>
    <row r="270" spans="1:11" x14ac:dyDescent="0.3">
      <c r="A270" t="s">
        <v>511</v>
      </c>
      <c r="B270" t="s">
        <v>7399</v>
      </c>
      <c r="C270" t="s">
        <v>6781</v>
      </c>
      <c r="D270" t="s">
        <v>6782</v>
      </c>
      <c r="E270" t="s">
        <v>6777</v>
      </c>
      <c r="F270">
        <v>128.47999999999999</v>
      </c>
      <c r="H270">
        <v>196.81</v>
      </c>
      <c r="I270">
        <v>98</v>
      </c>
      <c r="J270" t="b">
        <v>0</v>
      </c>
      <c r="K270" t="s">
        <v>7400</v>
      </c>
    </row>
    <row r="271" spans="1:11" x14ac:dyDescent="0.3">
      <c r="A271" t="s">
        <v>827</v>
      </c>
      <c r="B271" t="s">
        <v>7401</v>
      </c>
      <c r="C271" t="s">
        <v>6790</v>
      </c>
      <c r="D271" t="s">
        <v>6831</v>
      </c>
      <c r="E271" t="s">
        <v>6822</v>
      </c>
      <c r="F271">
        <v>52.8</v>
      </c>
      <c r="H271">
        <v>70.97</v>
      </c>
      <c r="I271">
        <v>269</v>
      </c>
      <c r="J271" t="b">
        <v>0</v>
      </c>
      <c r="K271" t="s">
        <v>7402</v>
      </c>
    </row>
    <row r="272" spans="1:11" x14ac:dyDescent="0.3">
      <c r="A272" t="s">
        <v>906</v>
      </c>
      <c r="B272" t="s">
        <v>7403</v>
      </c>
      <c r="C272" t="s">
        <v>6790</v>
      </c>
      <c r="D272" t="s">
        <v>6776</v>
      </c>
      <c r="E272" t="s">
        <v>6822</v>
      </c>
      <c r="F272">
        <v>134.71</v>
      </c>
      <c r="H272">
        <v>177.1</v>
      </c>
      <c r="I272">
        <v>246</v>
      </c>
      <c r="J272" t="b">
        <v>0</v>
      </c>
      <c r="K272" t="s">
        <v>7404</v>
      </c>
    </row>
    <row r="273" spans="1:11" x14ac:dyDescent="0.3">
      <c r="A273" t="s">
        <v>414</v>
      </c>
      <c r="B273" t="s">
        <v>7405</v>
      </c>
      <c r="C273" t="s">
        <v>6787</v>
      </c>
      <c r="D273" t="s">
        <v>6816</v>
      </c>
      <c r="E273" t="s">
        <v>6822</v>
      </c>
      <c r="F273">
        <v>126.07</v>
      </c>
      <c r="H273">
        <v>302.95999999999998</v>
      </c>
      <c r="I273">
        <v>218</v>
      </c>
      <c r="J273" t="b">
        <v>0</v>
      </c>
      <c r="K273" t="s">
        <v>7406</v>
      </c>
    </row>
    <row r="274" spans="1:11" x14ac:dyDescent="0.3">
      <c r="A274" t="s">
        <v>991</v>
      </c>
      <c r="B274" t="s">
        <v>7407</v>
      </c>
      <c r="C274" t="s">
        <v>6787</v>
      </c>
      <c r="D274" t="s">
        <v>6831</v>
      </c>
      <c r="E274" t="s">
        <v>6822</v>
      </c>
      <c r="F274">
        <v>118.41</v>
      </c>
      <c r="H274">
        <v>198.48</v>
      </c>
      <c r="I274">
        <v>384</v>
      </c>
      <c r="J274" t="b">
        <v>1</v>
      </c>
      <c r="K274" t="s">
        <v>7408</v>
      </c>
    </row>
    <row r="275" spans="1:11" x14ac:dyDescent="0.3">
      <c r="A275" t="s">
        <v>7409</v>
      </c>
      <c r="B275" t="s">
        <v>7410</v>
      </c>
      <c r="C275" t="s">
        <v>6809</v>
      </c>
      <c r="D275" t="s">
        <v>6799</v>
      </c>
      <c r="E275" t="s">
        <v>6793</v>
      </c>
      <c r="F275">
        <v>150.69999999999999</v>
      </c>
      <c r="H275">
        <v>177.48</v>
      </c>
      <c r="I275">
        <v>107</v>
      </c>
      <c r="J275" t="b">
        <v>0</v>
      </c>
      <c r="K275" t="s">
        <v>7411</v>
      </c>
    </row>
    <row r="276" spans="1:11" x14ac:dyDescent="0.3">
      <c r="A276" t="s">
        <v>3805</v>
      </c>
      <c r="B276" t="s">
        <v>7412</v>
      </c>
      <c r="C276" t="s">
        <v>6781</v>
      </c>
      <c r="D276" t="s">
        <v>6799</v>
      </c>
      <c r="E276" t="s">
        <v>6783</v>
      </c>
      <c r="F276">
        <v>118.54</v>
      </c>
      <c r="H276">
        <v>2202.9</v>
      </c>
      <c r="I276">
        <v>380</v>
      </c>
      <c r="J276" t="b">
        <v>0</v>
      </c>
      <c r="K276" t="s">
        <v>7413</v>
      </c>
    </row>
    <row r="277" spans="1:11" x14ac:dyDescent="0.3">
      <c r="A277" t="s">
        <v>7414</v>
      </c>
      <c r="B277" t="s">
        <v>7415</v>
      </c>
      <c r="C277" t="s">
        <v>6790</v>
      </c>
      <c r="D277" t="s">
        <v>6782</v>
      </c>
      <c r="E277" t="s">
        <v>6822</v>
      </c>
      <c r="F277">
        <v>77.099999999999994</v>
      </c>
      <c r="H277">
        <v>192.54</v>
      </c>
      <c r="I277">
        <v>224</v>
      </c>
      <c r="J277" t="b">
        <v>0</v>
      </c>
      <c r="K277" t="s">
        <v>7416</v>
      </c>
    </row>
    <row r="278" spans="1:11" x14ac:dyDescent="0.3">
      <c r="A278" t="s">
        <v>234</v>
      </c>
      <c r="B278" t="s">
        <v>7417</v>
      </c>
      <c r="C278" t="s">
        <v>6809</v>
      </c>
      <c r="D278" t="s">
        <v>6816</v>
      </c>
      <c r="E278" t="s">
        <v>6822</v>
      </c>
      <c r="F278">
        <v>10.53</v>
      </c>
      <c r="H278">
        <v>21.05</v>
      </c>
      <c r="I278">
        <v>387</v>
      </c>
      <c r="J278" t="b">
        <v>0</v>
      </c>
      <c r="K278" t="s">
        <v>7418</v>
      </c>
    </row>
    <row r="279" spans="1:11" x14ac:dyDescent="0.3">
      <c r="A279" t="s">
        <v>4541</v>
      </c>
      <c r="B279" t="s">
        <v>7419</v>
      </c>
      <c r="C279" t="s">
        <v>6787</v>
      </c>
      <c r="D279" t="s">
        <v>6799</v>
      </c>
      <c r="E279" t="s">
        <v>6793</v>
      </c>
      <c r="F279">
        <v>47.39</v>
      </c>
      <c r="H279">
        <v>106.29</v>
      </c>
      <c r="I279">
        <v>368</v>
      </c>
      <c r="J279" t="b">
        <v>0</v>
      </c>
      <c r="K279" t="s">
        <v>7420</v>
      </c>
    </row>
    <row r="280" spans="1:11" x14ac:dyDescent="0.3">
      <c r="A280" t="s">
        <v>7421</v>
      </c>
      <c r="B280" t="s">
        <v>7422</v>
      </c>
      <c r="C280" t="s">
        <v>6781</v>
      </c>
      <c r="D280" t="s">
        <v>6816</v>
      </c>
      <c r="E280" t="s">
        <v>6793</v>
      </c>
      <c r="F280">
        <v>136.06</v>
      </c>
      <c r="H280">
        <v>256.95999999999998</v>
      </c>
      <c r="I280">
        <v>325</v>
      </c>
      <c r="J280" t="b">
        <v>0</v>
      </c>
      <c r="K280" t="s">
        <v>7423</v>
      </c>
    </row>
    <row r="281" spans="1:11" x14ac:dyDescent="0.3">
      <c r="A281" t="s">
        <v>260</v>
      </c>
      <c r="B281" t="s">
        <v>7424</v>
      </c>
      <c r="C281" t="s">
        <v>6809</v>
      </c>
      <c r="D281" t="s">
        <v>6799</v>
      </c>
      <c r="E281" t="s">
        <v>6806</v>
      </c>
      <c r="F281">
        <v>162.86000000000001</v>
      </c>
      <c r="H281">
        <v>333.81</v>
      </c>
      <c r="I281">
        <v>120</v>
      </c>
      <c r="J281" t="b">
        <v>0</v>
      </c>
      <c r="K281" t="s">
        <v>7425</v>
      </c>
    </row>
    <row r="282" spans="1:11" x14ac:dyDescent="0.3">
      <c r="A282" t="s">
        <v>731</v>
      </c>
      <c r="B282" t="s">
        <v>7426</v>
      </c>
      <c r="C282" t="s">
        <v>6787</v>
      </c>
      <c r="D282" t="s">
        <v>6799</v>
      </c>
      <c r="E282" t="s">
        <v>6793</v>
      </c>
      <c r="F282">
        <v>101.23</v>
      </c>
      <c r="H282">
        <v>140.32</v>
      </c>
      <c r="I282">
        <v>377</v>
      </c>
      <c r="J282" t="b">
        <v>1</v>
      </c>
      <c r="K282" t="s">
        <v>7427</v>
      </c>
    </row>
    <row r="283" spans="1:11" x14ac:dyDescent="0.3">
      <c r="A283" t="s">
        <v>2236</v>
      </c>
      <c r="B283" t="s">
        <v>7428</v>
      </c>
      <c r="C283" t="s">
        <v>6790</v>
      </c>
      <c r="D283" t="s">
        <v>6776</v>
      </c>
      <c r="E283" t="s">
        <v>6777</v>
      </c>
      <c r="F283">
        <v>182.91</v>
      </c>
      <c r="H283">
        <v>345.85</v>
      </c>
      <c r="I283">
        <v>327</v>
      </c>
      <c r="J283" t="b">
        <v>0</v>
      </c>
      <c r="K283" t="s">
        <v>7429</v>
      </c>
    </row>
    <row r="284" spans="1:11" x14ac:dyDescent="0.3">
      <c r="A284" t="s">
        <v>891</v>
      </c>
      <c r="B284" t="s">
        <v>7430</v>
      </c>
      <c r="C284" t="s">
        <v>6790</v>
      </c>
      <c r="D284" t="s">
        <v>6776</v>
      </c>
      <c r="E284" t="s">
        <v>6793</v>
      </c>
      <c r="F284">
        <v>26.78</v>
      </c>
      <c r="H284">
        <v>52.13</v>
      </c>
      <c r="I284">
        <v>95</v>
      </c>
      <c r="J284" t="b">
        <v>1</v>
      </c>
      <c r="K284" t="s">
        <v>7431</v>
      </c>
    </row>
    <row r="285" spans="1:11" x14ac:dyDescent="0.3">
      <c r="A285" t="s">
        <v>3229</v>
      </c>
      <c r="B285" t="s">
        <v>7432</v>
      </c>
      <c r="C285" t="s">
        <v>6775</v>
      </c>
      <c r="D285" t="s">
        <v>6831</v>
      </c>
      <c r="E285" t="s">
        <v>6777</v>
      </c>
      <c r="F285">
        <v>197.76</v>
      </c>
      <c r="H285">
        <v>344.74</v>
      </c>
      <c r="I285">
        <v>254</v>
      </c>
      <c r="J285" t="b">
        <v>0</v>
      </c>
      <c r="K285" t="s">
        <v>7433</v>
      </c>
    </row>
    <row r="286" spans="1:11" x14ac:dyDescent="0.3">
      <c r="A286" t="s">
        <v>591</v>
      </c>
      <c r="B286" t="s">
        <v>7434</v>
      </c>
      <c r="C286" t="s">
        <v>6787</v>
      </c>
      <c r="D286" t="s">
        <v>6776</v>
      </c>
      <c r="E286" t="s">
        <v>6806</v>
      </c>
      <c r="F286">
        <v>10.94</v>
      </c>
      <c r="H286">
        <v>24.5</v>
      </c>
      <c r="I286">
        <v>350</v>
      </c>
      <c r="J286" t="b">
        <v>0</v>
      </c>
      <c r="K286" t="s">
        <v>7435</v>
      </c>
    </row>
    <row r="287" spans="1:11" x14ac:dyDescent="0.3">
      <c r="A287" t="s">
        <v>1256</v>
      </c>
      <c r="B287" t="s">
        <v>7436</v>
      </c>
      <c r="C287" t="s">
        <v>6790</v>
      </c>
      <c r="D287" t="s">
        <v>6782</v>
      </c>
      <c r="E287" t="s">
        <v>6793</v>
      </c>
      <c r="F287">
        <v>50.87</v>
      </c>
      <c r="H287">
        <v>111.92</v>
      </c>
      <c r="I287">
        <v>315</v>
      </c>
      <c r="J287" t="b">
        <v>0</v>
      </c>
      <c r="K287" t="s">
        <v>7437</v>
      </c>
    </row>
    <row r="288" spans="1:11" x14ac:dyDescent="0.3">
      <c r="A288" t="s">
        <v>3600</v>
      </c>
      <c r="B288" t="s">
        <v>7438</v>
      </c>
      <c r="C288" t="s">
        <v>6775</v>
      </c>
      <c r="D288" t="s">
        <v>6799</v>
      </c>
      <c r="E288" t="s">
        <v>6777</v>
      </c>
      <c r="F288">
        <v>43.28</v>
      </c>
      <c r="H288">
        <v>107.25</v>
      </c>
      <c r="I288">
        <v>50</v>
      </c>
      <c r="J288" t="b">
        <v>0</v>
      </c>
      <c r="K288" t="s">
        <v>7439</v>
      </c>
    </row>
    <row r="289" spans="1:11" x14ac:dyDescent="0.3">
      <c r="A289" t="s">
        <v>7440</v>
      </c>
      <c r="B289" t="s">
        <v>7441</v>
      </c>
      <c r="C289" t="s">
        <v>6787</v>
      </c>
      <c r="D289" t="s">
        <v>6796</v>
      </c>
      <c r="E289" t="s">
        <v>6777</v>
      </c>
      <c r="F289">
        <v>88.77</v>
      </c>
      <c r="H289">
        <v>188.24</v>
      </c>
      <c r="I289">
        <v>179</v>
      </c>
      <c r="J289" t="b">
        <v>1</v>
      </c>
      <c r="K289" t="s">
        <v>7442</v>
      </c>
    </row>
    <row r="290" spans="1:11" x14ac:dyDescent="0.3">
      <c r="A290" t="s">
        <v>2670</v>
      </c>
      <c r="B290" t="s">
        <v>7443</v>
      </c>
      <c r="C290" t="s">
        <v>6790</v>
      </c>
      <c r="D290" t="s">
        <v>6816</v>
      </c>
      <c r="E290" t="s">
        <v>6783</v>
      </c>
      <c r="F290">
        <v>190.29</v>
      </c>
      <c r="H290">
        <v>341.07</v>
      </c>
      <c r="I290">
        <v>445</v>
      </c>
      <c r="J290" t="b">
        <v>1</v>
      </c>
      <c r="K290" t="s">
        <v>7444</v>
      </c>
    </row>
    <row r="291" spans="1:11" x14ac:dyDescent="0.3">
      <c r="A291" t="s">
        <v>373</v>
      </c>
      <c r="B291" t="s">
        <v>7445</v>
      </c>
      <c r="C291" t="s">
        <v>6781</v>
      </c>
      <c r="D291" t="s">
        <v>6776</v>
      </c>
      <c r="E291" t="s">
        <v>6793</v>
      </c>
      <c r="F291">
        <v>147.9</v>
      </c>
      <c r="H291">
        <v>332.42</v>
      </c>
      <c r="I291">
        <v>108</v>
      </c>
      <c r="J291" t="b">
        <v>0</v>
      </c>
      <c r="K291" t="s">
        <v>7446</v>
      </c>
    </row>
    <row r="292" spans="1:11" x14ac:dyDescent="0.3">
      <c r="A292" t="s">
        <v>7447</v>
      </c>
      <c r="B292" t="s">
        <v>7448</v>
      </c>
      <c r="C292" t="s">
        <v>6781</v>
      </c>
      <c r="D292" t="s">
        <v>6816</v>
      </c>
      <c r="E292" t="s">
        <v>6806</v>
      </c>
      <c r="F292">
        <v>88.43</v>
      </c>
      <c r="H292">
        <v>110.53</v>
      </c>
      <c r="I292">
        <v>191</v>
      </c>
      <c r="J292" t="b">
        <v>0</v>
      </c>
      <c r="K292" t="s">
        <v>7449</v>
      </c>
    </row>
    <row r="293" spans="1:11" x14ac:dyDescent="0.3">
      <c r="A293" t="s">
        <v>7450</v>
      </c>
      <c r="B293" t="s">
        <v>7451</v>
      </c>
      <c r="C293" t="s">
        <v>6809</v>
      </c>
      <c r="D293" t="s">
        <v>6816</v>
      </c>
      <c r="E293" t="s">
        <v>6793</v>
      </c>
      <c r="F293">
        <v>189.48</v>
      </c>
      <c r="H293">
        <v>303.67</v>
      </c>
      <c r="I293">
        <v>161</v>
      </c>
      <c r="J293" t="b">
        <v>0</v>
      </c>
      <c r="K293" t="s">
        <v>7452</v>
      </c>
    </row>
    <row r="294" spans="1:11" x14ac:dyDescent="0.3">
      <c r="A294" t="s">
        <v>494</v>
      </c>
      <c r="B294" t="s">
        <v>7453</v>
      </c>
      <c r="C294" t="s">
        <v>6787</v>
      </c>
      <c r="D294" t="s">
        <v>6776</v>
      </c>
      <c r="E294" t="s">
        <v>6822</v>
      </c>
      <c r="F294">
        <v>190.09</v>
      </c>
      <c r="H294">
        <v>472.07</v>
      </c>
      <c r="I294">
        <v>196</v>
      </c>
      <c r="J294" t="b">
        <v>0</v>
      </c>
      <c r="K294" t="s">
        <v>7454</v>
      </c>
    </row>
    <row r="295" spans="1:11" x14ac:dyDescent="0.3">
      <c r="A295" t="s">
        <v>4048</v>
      </c>
      <c r="B295" t="s">
        <v>7455</v>
      </c>
      <c r="C295" t="s">
        <v>6790</v>
      </c>
      <c r="D295" t="s">
        <v>6782</v>
      </c>
      <c r="E295" t="s">
        <v>6793</v>
      </c>
      <c r="F295">
        <v>194.3</v>
      </c>
      <c r="H295">
        <v>423.02</v>
      </c>
      <c r="I295">
        <v>346</v>
      </c>
      <c r="J295" t="b">
        <v>0</v>
      </c>
      <c r="K295" t="s">
        <v>7456</v>
      </c>
    </row>
    <row r="296" spans="1:11" x14ac:dyDescent="0.3">
      <c r="A296" t="s">
        <v>7457</v>
      </c>
      <c r="B296" t="s">
        <v>7458</v>
      </c>
      <c r="C296" t="s">
        <v>6787</v>
      </c>
      <c r="D296" t="s">
        <v>6816</v>
      </c>
      <c r="E296" t="s">
        <v>6793</v>
      </c>
      <c r="F296">
        <v>160.19999999999999</v>
      </c>
      <c r="H296">
        <v>243.95</v>
      </c>
      <c r="I296">
        <v>283</v>
      </c>
      <c r="J296" t="b">
        <v>1</v>
      </c>
      <c r="K296" t="s">
        <v>7459</v>
      </c>
    </row>
    <row r="297" spans="1:11" x14ac:dyDescent="0.3">
      <c r="A297" t="s">
        <v>1831</v>
      </c>
      <c r="B297" t="s">
        <v>7460</v>
      </c>
      <c r="C297" t="s">
        <v>6775</v>
      </c>
      <c r="D297" t="s">
        <v>6796</v>
      </c>
      <c r="E297" t="s">
        <v>6793</v>
      </c>
      <c r="F297">
        <v>39.270000000000003</v>
      </c>
      <c r="H297">
        <v>63.96</v>
      </c>
      <c r="I297">
        <v>496</v>
      </c>
      <c r="J297" t="b">
        <v>0</v>
      </c>
      <c r="K297" t="s">
        <v>7461</v>
      </c>
    </row>
    <row r="298" spans="1:11" x14ac:dyDescent="0.3">
      <c r="A298" t="s">
        <v>524</v>
      </c>
      <c r="B298" t="s">
        <v>7462</v>
      </c>
      <c r="C298" t="s">
        <v>6809</v>
      </c>
      <c r="D298" t="s">
        <v>6782</v>
      </c>
      <c r="E298" t="s">
        <v>6822</v>
      </c>
      <c r="F298">
        <v>77.7</v>
      </c>
      <c r="H298">
        <v>184.21</v>
      </c>
      <c r="I298">
        <v>293</v>
      </c>
      <c r="J298" t="b">
        <v>0</v>
      </c>
      <c r="K298" t="s">
        <v>7463</v>
      </c>
    </row>
    <row r="299" spans="1:11" x14ac:dyDescent="0.3">
      <c r="A299" t="s">
        <v>80</v>
      </c>
      <c r="B299" t="s">
        <v>7464</v>
      </c>
      <c r="C299" t="s">
        <v>6790</v>
      </c>
      <c r="D299" t="s">
        <v>6796</v>
      </c>
      <c r="E299" t="s">
        <v>6783</v>
      </c>
      <c r="F299">
        <v>171.08</v>
      </c>
      <c r="H299">
        <v>353.66</v>
      </c>
      <c r="I299">
        <v>391</v>
      </c>
      <c r="J299" t="b">
        <v>1</v>
      </c>
      <c r="K299" t="s">
        <v>7465</v>
      </c>
    </row>
    <row r="300" spans="1:11" x14ac:dyDescent="0.3">
      <c r="A300" t="s">
        <v>7466</v>
      </c>
      <c r="B300" t="s">
        <v>7467</v>
      </c>
      <c r="C300" t="s">
        <v>6781</v>
      </c>
      <c r="D300" t="s">
        <v>6816</v>
      </c>
      <c r="E300" t="s">
        <v>6783</v>
      </c>
      <c r="F300">
        <v>182.94</v>
      </c>
      <c r="H300">
        <v>225.03</v>
      </c>
      <c r="I300">
        <v>428</v>
      </c>
      <c r="J300" t="b">
        <v>0</v>
      </c>
      <c r="K300" t="s">
        <v>7468</v>
      </c>
    </row>
    <row r="301" spans="1:11" x14ac:dyDescent="0.3">
      <c r="A301" t="s">
        <v>7469</v>
      </c>
      <c r="B301" t="s">
        <v>7470</v>
      </c>
      <c r="C301" t="s">
        <v>6809</v>
      </c>
      <c r="D301" t="s">
        <v>6782</v>
      </c>
      <c r="E301" t="s">
        <v>6822</v>
      </c>
      <c r="F301">
        <v>163.66</v>
      </c>
      <c r="H301">
        <v>290.42</v>
      </c>
      <c r="I301">
        <v>459</v>
      </c>
      <c r="J301" t="b">
        <v>0</v>
      </c>
      <c r="K301" t="s">
        <v>7471</v>
      </c>
    </row>
    <row r="302" spans="1:11" x14ac:dyDescent="0.3">
      <c r="A302" t="s">
        <v>7472</v>
      </c>
      <c r="B302" t="s">
        <v>7473</v>
      </c>
      <c r="C302" t="s">
        <v>6775</v>
      </c>
      <c r="D302" t="s">
        <v>6776</v>
      </c>
      <c r="E302" t="s">
        <v>6806</v>
      </c>
      <c r="F302">
        <v>57.3</v>
      </c>
      <c r="H302">
        <v>117.88</v>
      </c>
      <c r="I302">
        <v>318</v>
      </c>
      <c r="J302" t="b">
        <v>0</v>
      </c>
      <c r="K302" t="s">
        <v>7474</v>
      </c>
    </row>
    <row r="303" spans="1:11" x14ac:dyDescent="0.3">
      <c r="A303" t="s">
        <v>1784</v>
      </c>
      <c r="B303" t="s">
        <v>7475</v>
      </c>
      <c r="C303" t="s">
        <v>6775</v>
      </c>
      <c r="D303" t="s">
        <v>6816</v>
      </c>
      <c r="E303" t="s">
        <v>6783</v>
      </c>
      <c r="F303">
        <v>160.83000000000001</v>
      </c>
      <c r="H303">
        <v>178.05</v>
      </c>
      <c r="I303">
        <v>169</v>
      </c>
      <c r="J303" t="b">
        <v>0</v>
      </c>
      <c r="K303" t="s">
        <v>7476</v>
      </c>
    </row>
    <row r="304" spans="1:11" x14ac:dyDescent="0.3">
      <c r="A304" t="s">
        <v>7477</v>
      </c>
      <c r="B304" t="s">
        <v>7478</v>
      </c>
      <c r="C304" t="s">
        <v>6790</v>
      </c>
      <c r="D304" t="s">
        <v>6782</v>
      </c>
      <c r="E304" t="s">
        <v>6783</v>
      </c>
      <c r="F304">
        <v>121.19</v>
      </c>
      <c r="H304">
        <v>177.79</v>
      </c>
      <c r="I304">
        <v>156</v>
      </c>
      <c r="J304" t="b">
        <v>0</v>
      </c>
      <c r="K304" t="s">
        <v>7479</v>
      </c>
    </row>
    <row r="305" spans="1:11" x14ac:dyDescent="0.3">
      <c r="A305" t="s">
        <v>2858</v>
      </c>
      <c r="B305" t="s">
        <v>7480</v>
      </c>
      <c r="C305" t="s">
        <v>6790</v>
      </c>
      <c r="D305" t="s">
        <v>6776</v>
      </c>
      <c r="E305" t="s">
        <v>6806</v>
      </c>
      <c r="F305">
        <v>76.42</v>
      </c>
      <c r="H305">
        <v>108.62</v>
      </c>
      <c r="I305">
        <v>156</v>
      </c>
      <c r="J305" t="b">
        <v>0</v>
      </c>
      <c r="K305" t="s">
        <v>7481</v>
      </c>
    </row>
    <row r="306" spans="1:11" x14ac:dyDescent="0.3">
      <c r="A306" t="s">
        <v>1992</v>
      </c>
      <c r="B306" t="s">
        <v>7482</v>
      </c>
      <c r="C306" t="s">
        <v>6790</v>
      </c>
      <c r="D306" t="s">
        <v>6782</v>
      </c>
      <c r="E306" t="s">
        <v>6777</v>
      </c>
      <c r="F306">
        <v>37.5</v>
      </c>
      <c r="H306">
        <v>55.52</v>
      </c>
      <c r="I306">
        <v>442</v>
      </c>
      <c r="J306" t="b">
        <v>0</v>
      </c>
      <c r="K306" t="s">
        <v>7483</v>
      </c>
    </row>
    <row r="307" spans="1:11" x14ac:dyDescent="0.3">
      <c r="A307" t="s">
        <v>2700</v>
      </c>
      <c r="B307" t="s">
        <v>7484</v>
      </c>
      <c r="C307" t="s">
        <v>6781</v>
      </c>
      <c r="D307" t="s">
        <v>6776</v>
      </c>
      <c r="E307" t="s">
        <v>6793</v>
      </c>
      <c r="F307">
        <v>16.05</v>
      </c>
      <c r="H307">
        <v>34.159999999999997</v>
      </c>
      <c r="I307">
        <v>409</v>
      </c>
      <c r="J307" t="b">
        <v>0</v>
      </c>
      <c r="K307" t="s">
        <v>7485</v>
      </c>
    </row>
    <row r="308" spans="1:11" x14ac:dyDescent="0.3">
      <c r="A308" t="s">
        <v>2541</v>
      </c>
      <c r="B308" t="s">
        <v>7486</v>
      </c>
      <c r="C308" t="s">
        <v>6790</v>
      </c>
      <c r="D308" t="s">
        <v>6796</v>
      </c>
      <c r="E308" t="s">
        <v>6783</v>
      </c>
      <c r="F308">
        <v>128.79</v>
      </c>
      <c r="H308">
        <v>220.8</v>
      </c>
      <c r="I308">
        <v>3</v>
      </c>
      <c r="J308" t="b">
        <v>0</v>
      </c>
      <c r="K308" t="s">
        <v>7487</v>
      </c>
    </row>
    <row r="309" spans="1:11" x14ac:dyDescent="0.3">
      <c r="A309" t="s">
        <v>2790</v>
      </c>
      <c r="B309" t="s">
        <v>7488</v>
      </c>
      <c r="C309" t="s">
        <v>6787</v>
      </c>
      <c r="D309" t="s">
        <v>6799</v>
      </c>
      <c r="E309" t="s">
        <v>6806</v>
      </c>
      <c r="F309">
        <v>50.36</v>
      </c>
      <c r="H309">
        <v>74.099999999999994</v>
      </c>
      <c r="I309">
        <v>290</v>
      </c>
      <c r="J309" t="b">
        <v>1</v>
      </c>
      <c r="K309" t="s">
        <v>7489</v>
      </c>
    </row>
    <row r="310" spans="1:11" x14ac:dyDescent="0.3">
      <c r="A310" t="s">
        <v>3262</v>
      </c>
      <c r="B310" t="s">
        <v>7490</v>
      </c>
      <c r="C310" t="s">
        <v>6787</v>
      </c>
      <c r="D310" t="s">
        <v>6776</v>
      </c>
      <c r="E310" t="s">
        <v>6783</v>
      </c>
      <c r="F310">
        <v>94.62</v>
      </c>
      <c r="H310">
        <v>159.74</v>
      </c>
      <c r="I310">
        <v>29</v>
      </c>
      <c r="J310" t="b">
        <v>0</v>
      </c>
      <c r="K310" t="s">
        <v>7491</v>
      </c>
    </row>
    <row r="311" spans="1:11" x14ac:dyDescent="0.3">
      <c r="A311" t="s">
        <v>7492</v>
      </c>
      <c r="B311" t="s">
        <v>7493</v>
      </c>
      <c r="C311" t="s">
        <v>6809</v>
      </c>
      <c r="D311" t="s">
        <v>6782</v>
      </c>
      <c r="E311" t="s">
        <v>6793</v>
      </c>
      <c r="F311">
        <v>60.65</v>
      </c>
      <c r="H311">
        <v>111.47</v>
      </c>
      <c r="I311">
        <v>176</v>
      </c>
      <c r="J311" t="b">
        <v>1</v>
      </c>
      <c r="K311" t="s">
        <v>7494</v>
      </c>
    </row>
    <row r="312" spans="1:11" x14ac:dyDescent="0.3">
      <c r="A312" t="s">
        <v>4429</v>
      </c>
      <c r="B312" t="s">
        <v>7495</v>
      </c>
      <c r="C312" t="s">
        <v>6790</v>
      </c>
      <c r="D312" t="s">
        <v>6831</v>
      </c>
      <c r="E312" t="s">
        <v>6777</v>
      </c>
      <c r="F312">
        <v>148.63</v>
      </c>
      <c r="H312">
        <v>253.61</v>
      </c>
      <c r="I312">
        <v>271</v>
      </c>
      <c r="J312" t="b">
        <v>0</v>
      </c>
      <c r="K312" t="s">
        <v>7496</v>
      </c>
    </row>
    <row r="313" spans="1:11" x14ac:dyDescent="0.3">
      <c r="A313" t="s">
        <v>265</v>
      </c>
      <c r="B313" t="s">
        <v>7497</v>
      </c>
      <c r="C313" t="s">
        <v>6775</v>
      </c>
      <c r="D313" t="s">
        <v>6776</v>
      </c>
      <c r="E313" t="s">
        <v>6822</v>
      </c>
      <c r="F313">
        <v>187.51</v>
      </c>
      <c r="H313">
        <v>209.6</v>
      </c>
      <c r="I313">
        <v>39</v>
      </c>
      <c r="J313" t="b">
        <v>0</v>
      </c>
      <c r="K313" t="s">
        <v>7498</v>
      </c>
    </row>
    <row r="314" spans="1:11" x14ac:dyDescent="0.3">
      <c r="A314" t="s">
        <v>610</v>
      </c>
      <c r="B314" t="s">
        <v>7499</v>
      </c>
      <c r="C314" t="s">
        <v>6787</v>
      </c>
      <c r="D314" t="s">
        <v>6831</v>
      </c>
      <c r="E314" t="s">
        <v>6793</v>
      </c>
      <c r="F314">
        <v>157.80000000000001</v>
      </c>
      <c r="H314">
        <v>380.71</v>
      </c>
      <c r="I314">
        <v>203</v>
      </c>
      <c r="J314" t="b">
        <v>1</v>
      </c>
      <c r="K314" t="s">
        <v>7500</v>
      </c>
    </row>
    <row r="315" spans="1:11" x14ac:dyDescent="0.3">
      <c r="A315" t="s">
        <v>747</v>
      </c>
      <c r="B315" t="s">
        <v>7501</v>
      </c>
      <c r="C315" t="s">
        <v>6775</v>
      </c>
      <c r="D315" t="s">
        <v>6799</v>
      </c>
      <c r="E315" t="s">
        <v>6806</v>
      </c>
      <c r="F315">
        <v>53.48</v>
      </c>
      <c r="H315">
        <v>129.66</v>
      </c>
      <c r="I315">
        <v>429</v>
      </c>
      <c r="J315" t="b">
        <v>0</v>
      </c>
      <c r="K315" t="s">
        <v>7502</v>
      </c>
    </row>
    <row r="316" spans="1:11" x14ac:dyDescent="0.3">
      <c r="A316" t="s">
        <v>7503</v>
      </c>
      <c r="B316" t="s">
        <v>7504</v>
      </c>
      <c r="C316" t="s">
        <v>6787</v>
      </c>
      <c r="D316" t="s">
        <v>6782</v>
      </c>
      <c r="E316" t="s">
        <v>6783</v>
      </c>
      <c r="F316">
        <v>57.54</v>
      </c>
      <c r="H316">
        <v>134.47</v>
      </c>
      <c r="I316">
        <v>56</v>
      </c>
      <c r="J316" t="b">
        <v>0</v>
      </c>
      <c r="K316" t="s">
        <v>7505</v>
      </c>
    </row>
    <row r="317" spans="1:11" x14ac:dyDescent="0.3">
      <c r="A317" t="s">
        <v>3252</v>
      </c>
      <c r="B317" t="s">
        <v>7506</v>
      </c>
      <c r="C317" t="s">
        <v>6790</v>
      </c>
      <c r="D317" t="s">
        <v>6799</v>
      </c>
      <c r="E317" t="s">
        <v>6783</v>
      </c>
      <c r="F317">
        <v>168.86</v>
      </c>
      <c r="H317">
        <v>385.5</v>
      </c>
      <c r="I317">
        <v>410</v>
      </c>
      <c r="J317" t="b">
        <v>0</v>
      </c>
      <c r="K317" t="s">
        <v>7507</v>
      </c>
    </row>
    <row r="318" spans="1:11" x14ac:dyDescent="0.3">
      <c r="A318" t="s">
        <v>4287</v>
      </c>
      <c r="B318" s="5" t="s">
        <v>9534</v>
      </c>
      <c r="C318" t="s">
        <v>6775</v>
      </c>
      <c r="D318" t="s">
        <v>6782</v>
      </c>
      <c r="E318" t="s">
        <v>6777</v>
      </c>
      <c r="F318">
        <v>174.03</v>
      </c>
      <c r="H318">
        <v>307.57</v>
      </c>
      <c r="I318">
        <v>272</v>
      </c>
      <c r="J318" t="b">
        <v>0</v>
      </c>
      <c r="K318" t="s">
        <v>7508</v>
      </c>
    </row>
    <row r="319" spans="1:11" x14ac:dyDescent="0.3">
      <c r="A319" t="s">
        <v>1036</v>
      </c>
      <c r="B319" t="s">
        <v>7509</v>
      </c>
      <c r="C319" t="s">
        <v>6809</v>
      </c>
      <c r="D319" t="s">
        <v>6816</v>
      </c>
      <c r="E319" t="s">
        <v>6777</v>
      </c>
      <c r="F319">
        <v>140.31</v>
      </c>
      <c r="H319">
        <v>164.22</v>
      </c>
      <c r="I319">
        <v>80</v>
      </c>
      <c r="J319" t="b">
        <v>0</v>
      </c>
      <c r="K319" t="s">
        <v>7510</v>
      </c>
    </row>
    <row r="320" spans="1:11" x14ac:dyDescent="0.3">
      <c r="A320" t="s">
        <v>7511</v>
      </c>
      <c r="B320" t="s">
        <v>7512</v>
      </c>
      <c r="C320" t="s">
        <v>6775</v>
      </c>
      <c r="D320" t="s">
        <v>6782</v>
      </c>
      <c r="E320" t="s">
        <v>6783</v>
      </c>
      <c r="F320">
        <v>162.87</v>
      </c>
      <c r="H320">
        <v>183.8</v>
      </c>
      <c r="I320">
        <v>19</v>
      </c>
      <c r="J320" t="b">
        <v>0</v>
      </c>
      <c r="K320" t="s">
        <v>7513</v>
      </c>
    </row>
    <row r="321" spans="1:11" x14ac:dyDescent="0.3">
      <c r="A321" t="s">
        <v>7514</v>
      </c>
      <c r="B321" t="s">
        <v>7515</v>
      </c>
      <c r="C321" t="s">
        <v>6790</v>
      </c>
      <c r="D321" t="s">
        <v>6782</v>
      </c>
      <c r="E321" t="s">
        <v>6822</v>
      </c>
      <c r="F321">
        <v>199.1</v>
      </c>
      <c r="H321">
        <v>383.58</v>
      </c>
      <c r="I321">
        <v>68</v>
      </c>
      <c r="J321" t="b">
        <v>0</v>
      </c>
      <c r="K321" t="s">
        <v>7516</v>
      </c>
    </row>
    <row r="322" spans="1:11" x14ac:dyDescent="0.3">
      <c r="A322" t="s">
        <v>404</v>
      </c>
      <c r="B322" t="s">
        <v>7517</v>
      </c>
      <c r="C322" t="s">
        <v>6809</v>
      </c>
      <c r="D322" t="s">
        <v>6816</v>
      </c>
      <c r="E322" t="s">
        <v>6777</v>
      </c>
      <c r="F322">
        <v>46.19</v>
      </c>
      <c r="H322">
        <v>110.37</v>
      </c>
      <c r="I322">
        <v>33</v>
      </c>
      <c r="J322" t="b">
        <v>0</v>
      </c>
      <c r="K322" t="s">
        <v>7518</v>
      </c>
    </row>
    <row r="323" spans="1:11" x14ac:dyDescent="0.3">
      <c r="A323" t="s">
        <v>1890</v>
      </c>
      <c r="B323" t="s">
        <v>7519</v>
      </c>
      <c r="C323" t="s">
        <v>6809</v>
      </c>
      <c r="D323" t="s">
        <v>6782</v>
      </c>
      <c r="E323" t="s">
        <v>6806</v>
      </c>
      <c r="F323">
        <v>177.4</v>
      </c>
      <c r="H323">
        <v>348.01</v>
      </c>
      <c r="I323">
        <v>2</v>
      </c>
      <c r="J323" t="b">
        <v>0</v>
      </c>
      <c r="K323" t="s">
        <v>7520</v>
      </c>
    </row>
    <row r="324" spans="1:11" x14ac:dyDescent="0.3">
      <c r="A324" t="s">
        <v>983</v>
      </c>
      <c r="B324" t="s">
        <v>7521</v>
      </c>
      <c r="C324" t="s">
        <v>6775</v>
      </c>
      <c r="D324" t="s">
        <v>6776</v>
      </c>
      <c r="E324" t="s">
        <v>6783</v>
      </c>
      <c r="F324">
        <v>24.54</v>
      </c>
      <c r="H324">
        <v>54.74</v>
      </c>
      <c r="I324">
        <v>161</v>
      </c>
      <c r="J324" t="b">
        <v>0</v>
      </c>
      <c r="K324" t="s">
        <v>7522</v>
      </c>
    </row>
    <row r="325" spans="1:11" x14ac:dyDescent="0.3">
      <c r="A325" t="s">
        <v>7523</v>
      </c>
      <c r="B325" t="s">
        <v>7524</v>
      </c>
      <c r="C325" t="s">
        <v>6787</v>
      </c>
      <c r="D325" t="s">
        <v>6776</v>
      </c>
      <c r="E325" t="s">
        <v>6806</v>
      </c>
      <c r="F325">
        <v>10.56</v>
      </c>
      <c r="H325">
        <v>14.18</v>
      </c>
      <c r="I325">
        <v>216</v>
      </c>
      <c r="J325" t="b">
        <v>0</v>
      </c>
      <c r="K325" t="s">
        <v>7525</v>
      </c>
    </row>
    <row r="326" spans="1:11" x14ac:dyDescent="0.3">
      <c r="A326" t="s">
        <v>3963</v>
      </c>
      <c r="B326" t="s">
        <v>7526</v>
      </c>
      <c r="C326" t="s">
        <v>6781</v>
      </c>
      <c r="D326" t="s">
        <v>6816</v>
      </c>
      <c r="E326" t="s">
        <v>6783</v>
      </c>
      <c r="F326">
        <v>197.59</v>
      </c>
      <c r="H326">
        <v>331.13</v>
      </c>
      <c r="I326">
        <v>431</v>
      </c>
      <c r="J326" t="b">
        <v>0</v>
      </c>
      <c r="K326" t="s">
        <v>7527</v>
      </c>
    </row>
    <row r="327" spans="1:11" x14ac:dyDescent="0.3">
      <c r="A327" t="s">
        <v>2047</v>
      </c>
      <c r="B327" t="s">
        <v>7528</v>
      </c>
      <c r="C327" t="s">
        <v>6781</v>
      </c>
      <c r="D327" t="s">
        <v>6831</v>
      </c>
      <c r="E327" t="s">
        <v>6806</v>
      </c>
      <c r="F327">
        <v>16.45</v>
      </c>
      <c r="H327">
        <v>22.85</v>
      </c>
      <c r="I327">
        <v>335</v>
      </c>
      <c r="J327" t="b">
        <v>1</v>
      </c>
      <c r="K327" t="s">
        <v>7529</v>
      </c>
    </row>
    <row r="328" spans="1:11" x14ac:dyDescent="0.3">
      <c r="A328" t="s">
        <v>968</v>
      </c>
      <c r="B328" t="s">
        <v>7530</v>
      </c>
      <c r="C328" t="s">
        <v>6781</v>
      </c>
      <c r="D328" t="s">
        <v>6831</v>
      </c>
      <c r="E328" t="s">
        <v>6793</v>
      </c>
      <c r="F328">
        <v>107.55</v>
      </c>
      <c r="H328">
        <v>245.78</v>
      </c>
      <c r="I328">
        <v>283</v>
      </c>
      <c r="J328" t="b">
        <v>1</v>
      </c>
      <c r="K328" t="s">
        <v>7531</v>
      </c>
    </row>
    <row r="329" spans="1:11" x14ac:dyDescent="0.3">
      <c r="A329" t="s">
        <v>3282</v>
      </c>
      <c r="B329" t="s">
        <v>7532</v>
      </c>
      <c r="C329" t="s">
        <v>6790</v>
      </c>
      <c r="D329" t="s">
        <v>6831</v>
      </c>
      <c r="E329" t="s">
        <v>6783</v>
      </c>
      <c r="F329">
        <v>125.39</v>
      </c>
      <c r="H329">
        <v>290.64</v>
      </c>
      <c r="I329">
        <v>250</v>
      </c>
      <c r="J329" t="b">
        <v>0</v>
      </c>
      <c r="K329" t="s">
        <v>7533</v>
      </c>
    </row>
    <row r="330" spans="1:11" x14ac:dyDescent="0.3">
      <c r="A330" t="s">
        <v>2233</v>
      </c>
      <c r="B330" t="s">
        <v>7534</v>
      </c>
      <c r="C330" t="s">
        <v>6775</v>
      </c>
      <c r="D330" t="s">
        <v>6796</v>
      </c>
      <c r="E330" t="s">
        <v>6793</v>
      </c>
      <c r="F330">
        <v>114.14</v>
      </c>
      <c r="H330">
        <v>249.46</v>
      </c>
      <c r="I330">
        <v>482</v>
      </c>
      <c r="J330" t="b">
        <v>0</v>
      </c>
      <c r="K330" t="s">
        <v>7535</v>
      </c>
    </row>
    <row r="331" spans="1:11" x14ac:dyDescent="0.3">
      <c r="A331" t="s">
        <v>2439</v>
      </c>
      <c r="B331" t="s">
        <v>7536</v>
      </c>
      <c r="C331" t="s">
        <v>6809</v>
      </c>
      <c r="D331" t="s">
        <v>6796</v>
      </c>
      <c r="E331" t="s">
        <v>6822</v>
      </c>
      <c r="F331">
        <v>99.99</v>
      </c>
      <c r="H331">
        <v>118.58</v>
      </c>
      <c r="I331">
        <v>442</v>
      </c>
      <c r="J331" t="b">
        <v>0</v>
      </c>
      <c r="K331" t="s">
        <v>7537</v>
      </c>
    </row>
    <row r="332" spans="1:11" x14ac:dyDescent="0.3">
      <c r="A332" t="s">
        <v>2001</v>
      </c>
      <c r="B332" t="s">
        <v>7538</v>
      </c>
      <c r="C332" t="s">
        <v>6809</v>
      </c>
      <c r="D332" t="s">
        <v>6831</v>
      </c>
      <c r="E332" t="s">
        <v>6806</v>
      </c>
      <c r="F332">
        <v>91.43</v>
      </c>
      <c r="H332">
        <v>175.45</v>
      </c>
      <c r="I332">
        <v>104</v>
      </c>
      <c r="J332" t="b">
        <v>0</v>
      </c>
      <c r="K332" t="s">
        <v>7539</v>
      </c>
    </row>
    <row r="333" spans="1:11" x14ac:dyDescent="0.3">
      <c r="A333" t="s">
        <v>1332</v>
      </c>
      <c r="B333" t="s">
        <v>7540</v>
      </c>
      <c r="C333" t="s">
        <v>6781</v>
      </c>
      <c r="D333" t="s">
        <v>6799</v>
      </c>
      <c r="E333" t="s">
        <v>6793</v>
      </c>
      <c r="F333">
        <v>113.47</v>
      </c>
      <c r="H333">
        <v>157.41999999999999</v>
      </c>
      <c r="I333">
        <v>239</v>
      </c>
      <c r="J333" t="b">
        <v>0</v>
      </c>
      <c r="K333" t="s">
        <v>7541</v>
      </c>
    </row>
    <row r="334" spans="1:11" x14ac:dyDescent="0.3">
      <c r="A334" t="s">
        <v>433</v>
      </c>
      <c r="B334" t="s">
        <v>7542</v>
      </c>
      <c r="C334" t="s">
        <v>6787</v>
      </c>
      <c r="D334" t="s">
        <v>6796</v>
      </c>
      <c r="E334" t="s">
        <v>6793</v>
      </c>
      <c r="F334">
        <v>15.32</v>
      </c>
      <c r="H334">
        <v>28.86</v>
      </c>
      <c r="I334">
        <v>340</v>
      </c>
      <c r="J334" t="b">
        <v>0</v>
      </c>
      <c r="K334" t="s">
        <v>7543</v>
      </c>
    </row>
    <row r="335" spans="1:11" x14ac:dyDescent="0.3">
      <c r="A335" t="s">
        <v>1449</v>
      </c>
      <c r="B335" t="s">
        <v>7544</v>
      </c>
      <c r="C335" t="s">
        <v>6775</v>
      </c>
      <c r="D335" t="s">
        <v>6796</v>
      </c>
      <c r="E335" t="s">
        <v>6783</v>
      </c>
      <c r="F335">
        <v>94.53</v>
      </c>
      <c r="H335">
        <v>172.19</v>
      </c>
      <c r="I335">
        <v>217</v>
      </c>
      <c r="J335" t="b">
        <v>0</v>
      </c>
      <c r="K335" t="s">
        <v>7545</v>
      </c>
    </row>
    <row r="336" spans="1:11" x14ac:dyDescent="0.3">
      <c r="A336" t="s">
        <v>1453</v>
      </c>
      <c r="B336" t="s">
        <v>7546</v>
      </c>
      <c r="C336" t="s">
        <v>6787</v>
      </c>
      <c r="D336" t="s">
        <v>6799</v>
      </c>
      <c r="E336" t="s">
        <v>6793</v>
      </c>
      <c r="F336">
        <v>6.86</v>
      </c>
      <c r="H336">
        <v>11.02</v>
      </c>
      <c r="I336">
        <v>104</v>
      </c>
      <c r="J336" t="b">
        <v>1</v>
      </c>
      <c r="K336" t="s">
        <v>7547</v>
      </c>
    </row>
    <row r="337" spans="1:11" x14ac:dyDescent="0.3">
      <c r="A337" t="s">
        <v>4144</v>
      </c>
      <c r="B337" t="s">
        <v>7548</v>
      </c>
      <c r="C337" t="s">
        <v>6775</v>
      </c>
      <c r="D337" t="s">
        <v>6776</v>
      </c>
      <c r="E337" t="s">
        <v>6793</v>
      </c>
      <c r="F337">
        <v>25.66</v>
      </c>
      <c r="H337">
        <v>48.43</v>
      </c>
      <c r="I337">
        <v>173</v>
      </c>
      <c r="J337" t="b">
        <v>0</v>
      </c>
      <c r="K337" t="s">
        <v>7549</v>
      </c>
    </row>
    <row r="338" spans="1:11" x14ac:dyDescent="0.3">
      <c r="A338" t="s">
        <v>1650</v>
      </c>
      <c r="B338" t="s">
        <v>7550</v>
      </c>
      <c r="C338" t="s">
        <v>6790</v>
      </c>
      <c r="D338" t="s">
        <v>6816</v>
      </c>
      <c r="E338" t="s">
        <v>6822</v>
      </c>
      <c r="F338">
        <v>137.38999999999999</v>
      </c>
      <c r="H338">
        <v>217.19</v>
      </c>
      <c r="I338">
        <v>374</v>
      </c>
      <c r="J338" t="b">
        <v>0</v>
      </c>
      <c r="K338" t="s">
        <v>7551</v>
      </c>
    </row>
    <row r="339" spans="1:11" x14ac:dyDescent="0.3">
      <c r="A339" t="s">
        <v>7552</v>
      </c>
      <c r="B339" t="s">
        <v>7553</v>
      </c>
      <c r="C339" t="s">
        <v>6809</v>
      </c>
      <c r="D339" t="s">
        <v>6782</v>
      </c>
      <c r="E339" t="s">
        <v>6793</v>
      </c>
      <c r="F339">
        <v>40.299999999999997</v>
      </c>
      <c r="H339">
        <v>86.3</v>
      </c>
      <c r="I339">
        <v>346</v>
      </c>
      <c r="J339" t="b">
        <v>0</v>
      </c>
      <c r="K339" t="s">
        <v>7554</v>
      </c>
    </row>
    <row r="340" spans="1:11" x14ac:dyDescent="0.3">
      <c r="A340" t="s">
        <v>3632</v>
      </c>
      <c r="B340" t="s">
        <v>7555</v>
      </c>
      <c r="C340" t="s">
        <v>6787</v>
      </c>
      <c r="D340" t="s">
        <v>6782</v>
      </c>
      <c r="E340" t="s">
        <v>6777</v>
      </c>
      <c r="F340">
        <v>104.47</v>
      </c>
      <c r="H340">
        <v>242.94</v>
      </c>
      <c r="I340">
        <v>398</v>
      </c>
      <c r="J340" t="b">
        <v>0</v>
      </c>
      <c r="K340" t="s">
        <v>7556</v>
      </c>
    </row>
    <row r="341" spans="1:11" x14ac:dyDescent="0.3">
      <c r="A341" t="s">
        <v>1980</v>
      </c>
      <c r="B341" t="s">
        <v>7557</v>
      </c>
      <c r="C341" t="s">
        <v>6809</v>
      </c>
      <c r="D341" t="s">
        <v>6831</v>
      </c>
      <c r="E341" t="s">
        <v>6783</v>
      </c>
      <c r="F341">
        <v>172.17</v>
      </c>
      <c r="H341">
        <v>257.06</v>
      </c>
      <c r="I341">
        <v>27</v>
      </c>
      <c r="J341" t="b">
        <v>0</v>
      </c>
      <c r="K341" t="s">
        <v>7558</v>
      </c>
    </row>
    <row r="342" spans="1:11" x14ac:dyDescent="0.3">
      <c r="A342" t="s">
        <v>796</v>
      </c>
      <c r="B342" t="s">
        <v>7559</v>
      </c>
      <c r="C342" t="s">
        <v>6809</v>
      </c>
      <c r="D342" t="s">
        <v>6776</v>
      </c>
      <c r="E342" t="s">
        <v>6793</v>
      </c>
      <c r="F342">
        <v>151.91999999999999</v>
      </c>
      <c r="H342">
        <v>190.01</v>
      </c>
      <c r="I342">
        <v>311</v>
      </c>
      <c r="J342" t="b">
        <v>0</v>
      </c>
      <c r="K342" t="s">
        <v>7560</v>
      </c>
    </row>
    <row r="343" spans="1:11" x14ac:dyDescent="0.3">
      <c r="A343" t="s">
        <v>498</v>
      </c>
      <c r="B343" t="s">
        <v>7561</v>
      </c>
      <c r="C343" t="s">
        <v>6787</v>
      </c>
      <c r="D343" t="s">
        <v>6831</v>
      </c>
      <c r="E343" t="s">
        <v>6793</v>
      </c>
      <c r="F343">
        <v>99.49</v>
      </c>
      <c r="H343">
        <v>180.82</v>
      </c>
      <c r="I343">
        <v>431</v>
      </c>
      <c r="J343" t="b">
        <v>1</v>
      </c>
      <c r="K343" t="s">
        <v>7562</v>
      </c>
    </row>
    <row r="344" spans="1:11" x14ac:dyDescent="0.3">
      <c r="A344" t="s">
        <v>815</v>
      </c>
      <c r="B344" t="s">
        <v>7563</v>
      </c>
      <c r="C344" t="s">
        <v>6809</v>
      </c>
      <c r="D344" t="s">
        <v>6831</v>
      </c>
      <c r="E344" t="s">
        <v>6806</v>
      </c>
      <c r="F344">
        <v>71.17</v>
      </c>
      <c r="H344">
        <v>120.47</v>
      </c>
      <c r="I344">
        <v>40</v>
      </c>
      <c r="J344" t="b">
        <v>0</v>
      </c>
      <c r="K344" t="s">
        <v>7564</v>
      </c>
    </row>
    <row r="345" spans="1:11" x14ac:dyDescent="0.3">
      <c r="A345" t="s">
        <v>3067</v>
      </c>
      <c r="B345" t="s">
        <v>7565</v>
      </c>
      <c r="C345" t="s">
        <v>6775</v>
      </c>
      <c r="D345" t="s">
        <v>6782</v>
      </c>
      <c r="E345" t="s">
        <v>6806</v>
      </c>
      <c r="F345">
        <v>96.65</v>
      </c>
      <c r="H345">
        <v>226.51</v>
      </c>
      <c r="I345">
        <v>230</v>
      </c>
      <c r="J345" t="b">
        <v>0</v>
      </c>
      <c r="K345" t="s">
        <v>7566</v>
      </c>
    </row>
    <row r="346" spans="1:11" x14ac:dyDescent="0.3">
      <c r="A346" t="s">
        <v>7567</v>
      </c>
      <c r="B346" t="s">
        <v>7568</v>
      </c>
      <c r="C346" t="s">
        <v>6781</v>
      </c>
      <c r="D346" t="s">
        <v>6799</v>
      </c>
      <c r="E346" t="s">
        <v>6822</v>
      </c>
      <c r="F346">
        <v>154.38</v>
      </c>
      <c r="H346">
        <v>264.41000000000003</v>
      </c>
      <c r="I346">
        <v>146</v>
      </c>
      <c r="J346" t="b">
        <v>0</v>
      </c>
      <c r="K346" t="s">
        <v>7569</v>
      </c>
    </row>
    <row r="347" spans="1:11" x14ac:dyDescent="0.3">
      <c r="A347" t="s">
        <v>578</v>
      </c>
      <c r="B347" t="s">
        <v>7570</v>
      </c>
      <c r="C347" t="s">
        <v>6790</v>
      </c>
      <c r="D347" t="s">
        <v>6831</v>
      </c>
      <c r="E347" t="s">
        <v>6777</v>
      </c>
      <c r="F347">
        <v>132.74</v>
      </c>
      <c r="H347">
        <v>213.46</v>
      </c>
      <c r="I347">
        <v>434</v>
      </c>
      <c r="J347" t="b">
        <v>0</v>
      </c>
      <c r="K347" t="s">
        <v>7571</v>
      </c>
    </row>
    <row r="348" spans="1:11" x14ac:dyDescent="0.3">
      <c r="A348" t="s">
        <v>4216</v>
      </c>
      <c r="B348" t="s">
        <v>7572</v>
      </c>
      <c r="C348" t="s">
        <v>6790</v>
      </c>
      <c r="D348" t="s">
        <v>6796</v>
      </c>
      <c r="E348" t="s">
        <v>6806</v>
      </c>
      <c r="F348">
        <v>16.399999999999999</v>
      </c>
      <c r="H348">
        <v>19.41</v>
      </c>
      <c r="I348">
        <v>426</v>
      </c>
      <c r="J348" t="b">
        <v>0</v>
      </c>
      <c r="K348" t="s">
        <v>7573</v>
      </c>
    </row>
    <row r="349" spans="1:11" x14ac:dyDescent="0.3">
      <c r="A349" t="s">
        <v>551</v>
      </c>
      <c r="B349" t="s">
        <v>7574</v>
      </c>
      <c r="C349" t="s">
        <v>6781</v>
      </c>
      <c r="D349" t="s">
        <v>6782</v>
      </c>
      <c r="E349" t="s">
        <v>6793</v>
      </c>
      <c r="F349">
        <v>92.41</v>
      </c>
      <c r="H349">
        <v>117.72</v>
      </c>
      <c r="I349">
        <v>100</v>
      </c>
      <c r="J349" t="b">
        <v>0</v>
      </c>
      <c r="K349" t="s">
        <v>7575</v>
      </c>
    </row>
    <row r="350" spans="1:11" x14ac:dyDescent="0.3">
      <c r="A350" t="s">
        <v>7576</v>
      </c>
      <c r="B350" t="s">
        <v>7577</v>
      </c>
      <c r="C350" t="s">
        <v>6775</v>
      </c>
      <c r="D350" t="s">
        <v>6776</v>
      </c>
      <c r="E350" t="s">
        <v>6806</v>
      </c>
      <c r="F350">
        <v>166.46</v>
      </c>
      <c r="H350">
        <v>310.22000000000003</v>
      </c>
      <c r="I350">
        <v>218</v>
      </c>
      <c r="J350" t="b">
        <v>0</v>
      </c>
      <c r="K350" t="s">
        <v>7578</v>
      </c>
    </row>
    <row r="351" spans="1:11" x14ac:dyDescent="0.3">
      <c r="A351" t="s">
        <v>268</v>
      </c>
      <c r="B351" t="s">
        <v>7579</v>
      </c>
      <c r="C351" t="s">
        <v>6790</v>
      </c>
      <c r="D351" t="s">
        <v>6796</v>
      </c>
      <c r="E351" t="s">
        <v>6806</v>
      </c>
      <c r="F351">
        <v>141.77000000000001</v>
      </c>
      <c r="H351">
        <v>254.9</v>
      </c>
      <c r="I351">
        <v>341</v>
      </c>
      <c r="J351" t="b">
        <v>0</v>
      </c>
      <c r="K351" t="s">
        <v>7580</v>
      </c>
    </row>
    <row r="352" spans="1:11" x14ac:dyDescent="0.3">
      <c r="A352" t="s">
        <v>2350</v>
      </c>
      <c r="B352" t="s">
        <v>7581</v>
      </c>
      <c r="C352" t="s">
        <v>6775</v>
      </c>
      <c r="D352" t="s">
        <v>6799</v>
      </c>
      <c r="E352" t="s">
        <v>6822</v>
      </c>
      <c r="F352">
        <v>92.55</v>
      </c>
      <c r="H352">
        <v>116.37</v>
      </c>
      <c r="I352">
        <v>410</v>
      </c>
      <c r="J352" t="b">
        <v>0</v>
      </c>
      <c r="K352" t="s">
        <v>7582</v>
      </c>
    </row>
    <row r="353" spans="1:11" x14ac:dyDescent="0.3">
      <c r="A353" t="s">
        <v>4147</v>
      </c>
      <c r="B353" t="s">
        <v>7583</v>
      </c>
      <c r="C353" t="s">
        <v>6787</v>
      </c>
      <c r="D353" t="s">
        <v>6831</v>
      </c>
      <c r="E353" t="s">
        <v>6822</v>
      </c>
      <c r="F353">
        <v>79.52</v>
      </c>
      <c r="H353">
        <v>105.65</v>
      </c>
      <c r="I353">
        <v>410</v>
      </c>
      <c r="J353" t="b">
        <v>0</v>
      </c>
      <c r="K353" t="s">
        <v>7584</v>
      </c>
    </row>
    <row r="354" spans="1:11" x14ac:dyDescent="0.3">
      <c r="A354" t="s">
        <v>239</v>
      </c>
      <c r="B354" t="s">
        <v>7585</v>
      </c>
      <c r="C354" t="s">
        <v>6781</v>
      </c>
      <c r="D354" t="s">
        <v>6799</v>
      </c>
      <c r="E354" t="s">
        <v>6783</v>
      </c>
      <c r="F354">
        <v>84.21</v>
      </c>
      <c r="H354">
        <v>101.13</v>
      </c>
      <c r="I354">
        <v>393</v>
      </c>
      <c r="J354" t="b">
        <v>0</v>
      </c>
      <c r="K354" t="s">
        <v>7586</v>
      </c>
    </row>
    <row r="355" spans="1:11" x14ac:dyDescent="0.3">
      <c r="A355" t="s">
        <v>7587</v>
      </c>
      <c r="B355" t="s">
        <v>7588</v>
      </c>
      <c r="C355" t="s">
        <v>6790</v>
      </c>
      <c r="D355" t="s">
        <v>6816</v>
      </c>
      <c r="E355" t="s">
        <v>6822</v>
      </c>
      <c r="F355">
        <v>158.46</v>
      </c>
      <c r="H355">
        <v>232.33</v>
      </c>
      <c r="I355">
        <v>443</v>
      </c>
      <c r="J355" t="b">
        <v>0</v>
      </c>
      <c r="K355" t="s">
        <v>7589</v>
      </c>
    </row>
    <row r="356" spans="1:11" x14ac:dyDescent="0.3">
      <c r="A356" t="s">
        <v>7590</v>
      </c>
      <c r="B356" t="s">
        <v>7591</v>
      </c>
      <c r="C356" t="s">
        <v>6809</v>
      </c>
      <c r="D356" t="s">
        <v>6782</v>
      </c>
      <c r="E356" t="s">
        <v>6793</v>
      </c>
      <c r="F356" s="5">
        <v>-102.05</v>
      </c>
      <c r="G356" s="5" t="s">
        <v>9535</v>
      </c>
      <c r="H356">
        <v>208.37</v>
      </c>
      <c r="I356">
        <v>46</v>
      </c>
      <c r="J356" t="b">
        <v>1</v>
      </c>
      <c r="K356" t="s">
        <v>7592</v>
      </c>
    </row>
    <row r="357" spans="1:11" x14ac:dyDescent="0.3">
      <c r="A357" t="s">
        <v>3901</v>
      </c>
      <c r="B357" t="s">
        <v>7593</v>
      </c>
      <c r="C357" t="s">
        <v>6790</v>
      </c>
      <c r="D357" t="s">
        <v>6776</v>
      </c>
      <c r="E357" t="s">
        <v>6793</v>
      </c>
      <c r="F357">
        <v>125.89</v>
      </c>
      <c r="H357">
        <v>166.21</v>
      </c>
      <c r="I357">
        <v>295</v>
      </c>
      <c r="J357" t="b">
        <v>0</v>
      </c>
      <c r="K357" t="s">
        <v>7594</v>
      </c>
    </row>
    <row r="358" spans="1:11" x14ac:dyDescent="0.3">
      <c r="A358" t="s">
        <v>1027</v>
      </c>
      <c r="B358" t="s">
        <v>7595</v>
      </c>
      <c r="C358" t="s">
        <v>6781</v>
      </c>
      <c r="D358" t="s">
        <v>6816</v>
      </c>
      <c r="E358" t="s">
        <v>6793</v>
      </c>
      <c r="F358">
        <v>23.14</v>
      </c>
      <c r="H358">
        <v>38.06</v>
      </c>
      <c r="I358">
        <v>364</v>
      </c>
      <c r="J358" t="b">
        <v>0</v>
      </c>
      <c r="K358" t="s">
        <v>7596</v>
      </c>
    </row>
    <row r="359" spans="1:11" x14ac:dyDescent="0.3">
      <c r="A359" t="s">
        <v>2552</v>
      </c>
      <c r="B359" t="s">
        <v>7597</v>
      </c>
      <c r="C359" t="s">
        <v>6781</v>
      </c>
      <c r="D359" t="s">
        <v>6782</v>
      </c>
      <c r="E359" t="s">
        <v>6822</v>
      </c>
      <c r="F359">
        <v>150.22999999999999</v>
      </c>
      <c r="H359">
        <v>368.63</v>
      </c>
      <c r="I359">
        <v>154</v>
      </c>
      <c r="J359" t="b">
        <v>0</v>
      </c>
      <c r="K359" t="s">
        <v>7598</v>
      </c>
    </row>
    <row r="360" spans="1:11" x14ac:dyDescent="0.3">
      <c r="A360" t="s">
        <v>7599</v>
      </c>
      <c r="B360" t="s">
        <v>7600</v>
      </c>
      <c r="C360" t="s">
        <v>6809</v>
      </c>
      <c r="D360" t="s">
        <v>6782</v>
      </c>
      <c r="E360" t="s">
        <v>6806</v>
      </c>
      <c r="F360">
        <v>61.48</v>
      </c>
      <c r="H360">
        <v>69.36</v>
      </c>
      <c r="I360">
        <v>215</v>
      </c>
      <c r="J360" t="b">
        <v>0</v>
      </c>
      <c r="K360" t="s">
        <v>7601</v>
      </c>
    </row>
    <row r="361" spans="1:11" x14ac:dyDescent="0.3">
      <c r="A361" t="s">
        <v>86</v>
      </c>
      <c r="B361" t="s">
        <v>7602</v>
      </c>
      <c r="C361" t="s">
        <v>6775</v>
      </c>
      <c r="D361" t="s">
        <v>6816</v>
      </c>
      <c r="E361" t="s">
        <v>6806</v>
      </c>
      <c r="F361">
        <v>184.95</v>
      </c>
      <c r="H361">
        <v>452.77</v>
      </c>
      <c r="I361">
        <v>155</v>
      </c>
      <c r="J361" t="b">
        <v>0</v>
      </c>
      <c r="K361" t="s">
        <v>7603</v>
      </c>
    </row>
    <row r="362" spans="1:11" x14ac:dyDescent="0.3">
      <c r="A362" t="s">
        <v>1860</v>
      </c>
      <c r="B362" t="s">
        <v>7604</v>
      </c>
      <c r="C362" t="s">
        <v>6781</v>
      </c>
      <c r="D362" t="s">
        <v>6796</v>
      </c>
      <c r="E362" t="s">
        <v>6777</v>
      </c>
      <c r="F362">
        <v>197.38</v>
      </c>
      <c r="H362">
        <v>331.97</v>
      </c>
      <c r="I362">
        <v>160</v>
      </c>
      <c r="J362" t="b">
        <v>1</v>
      </c>
      <c r="K362" t="s">
        <v>7605</v>
      </c>
    </row>
    <row r="363" spans="1:11" x14ac:dyDescent="0.3">
      <c r="A363" t="s">
        <v>723</v>
      </c>
      <c r="B363" t="s">
        <v>7606</v>
      </c>
      <c r="C363" t="s">
        <v>6787</v>
      </c>
      <c r="D363" t="s">
        <v>6816</v>
      </c>
      <c r="E363" t="s">
        <v>6822</v>
      </c>
      <c r="F363">
        <v>198.3</v>
      </c>
      <c r="H363">
        <v>243.24</v>
      </c>
      <c r="I363">
        <v>244</v>
      </c>
      <c r="J363" t="b">
        <v>0</v>
      </c>
      <c r="K363" t="s">
        <v>7607</v>
      </c>
    </row>
    <row r="364" spans="1:11" x14ac:dyDescent="0.3">
      <c r="A364" t="s">
        <v>3056</v>
      </c>
      <c r="B364" t="s">
        <v>7608</v>
      </c>
      <c r="C364" t="s">
        <v>6787</v>
      </c>
      <c r="D364" t="s">
        <v>6816</v>
      </c>
      <c r="E364" t="s">
        <v>6777</v>
      </c>
      <c r="F364">
        <v>118.74</v>
      </c>
      <c r="H364">
        <v>284.18</v>
      </c>
      <c r="I364">
        <v>97</v>
      </c>
      <c r="J364" t="b">
        <v>0</v>
      </c>
      <c r="K364" t="s">
        <v>7609</v>
      </c>
    </row>
    <row r="365" spans="1:11" x14ac:dyDescent="0.3">
      <c r="A365" t="s">
        <v>735</v>
      </c>
      <c r="B365" t="s">
        <v>7610</v>
      </c>
      <c r="C365" t="s">
        <v>6775</v>
      </c>
      <c r="D365" t="s">
        <v>6831</v>
      </c>
      <c r="E365" t="s">
        <v>6777</v>
      </c>
      <c r="F365">
        <v>136.94999999999999</v>
      </c>
      <c r="H365">
        <v>274.23</v>
      </c>
      <c r="I365">
        <v>353</v>
      </c>
      <c r="J365" t="b">
        <v>1</v>
      </c>
      <c r="K365" t="s">
        <v>7611</v>
      </c>
    </row>
    <row r="366" spans="1:11" x14ac:dyDescent="0.3">
      <c r="A366" t="s">
        <v>1794</v>
      </c>
      <c r="B366" t="s">
        <v>7612</v>
      </c>
      <c r="C366" t="s">
        <v>6781</v>
      </c>
      <c r="D366" t="s">
        <v>6776</v>
      </c>
      <c r="E366" t="s">
        <v>6783</v>
      </c>
      <c r="F366">
        <v>88.38</v>
      </c>
      <c r="H366">
        <v>177.93</v>
      </c>
      <c r="I366">
        <v>216</v>
      </c>
      <c r="J366" t="b">
        <v>0</v>
      </c>
      <c r="K366" t="s">
        <v>7613</v>
      </c>
    </row>
    <row r="367" spans="1:11" x14ac:dyDescent="0.3">
      <c r="A367" t="s">
        <v>4298</v>
      </c>
      <c r="B367" t="s">
        <v>7614</v>
      </c>
      <c r="C367" t="s">
        <v>6790</v>
      </c>
      <c r="D367" t="s">
        <v>6796</v>
      </c>
      <c r="E367" t="s">
        <v>6783</v>
      </c>
      <c r="F367">
        <v>137.25</v>
      </c>
      <c r="H367">
        <v>333.25</v>
      </c>
      <c r="I367">
        <v>107</v>
      </c>
      <c r="J367" t="b">
        <v>0</v>
      </c>
      <c r="K367" t="s">
        <v>7615</v>
      </c>
    </row>
    <row r="368" spans="1:11" x14ac:dyDescent="0.3">
      <c r="A368" t="s">
        <v>7616</v>
      </c>
      <c r="B368" t="s">
        <v>7617</v>
      </c>
      <c r="C368" t="s">
        <v>6775</v>
      </c>
      <c r="D368" t="s">
        <v>6831</v>
      </c>
      <c r="E368" t="s">
        <v>6793</v>
      </c>
      <c r="F368">
        <v>194.93</v>
      </c>
      <c r="H368">
        <v>430.04</v>
      </c>
      <c r="I368">
        <v>207</v>
      </c>
      <c r="J368" t="b">
        <v>0</v>
      </c>
      <c r="K368" t="s">
        <v>7618</v>
      </c>
    </row>
    <row r="369" spans="1:11" x14ac:dyDescent="0.3">
      <c r="A369" t="s">
        <v>7619</v>
      </c>
      <c r="B369" t="s">
        <v>7620</v>
      </c>
      <c r="C369" t="s">
        <v>6790</v>
      </c>
      <c r="D369" t="s">
        <v>6782</v>
      </c>
      <c r="E369" t="s">
        <v>6822</v>
      </c>
      <c r="F369">
        <v>58.97</v>
      </c>
      <c r="H369">
        <v>143.22999999999999</v>
      </c>
      <c r="I369">
        <v>497</v>
      </c>
      <c r="J369" t="b">
        <v>0</v>
      </c>
      <c r="K369" t="s">
        <v>7621</v>
      </c>
    </row>
    <row r="370" spans="1:11" x14ac:dyDescent="0.3">
      <c r="A370" t="s">
        <v>3989</v>
      </c>
      <c r="B370" t="s">
        <v>7622</v>
      </c>
      <c r="C370" t="s">
        <v>6781</v>
      </c>
      <c r="D370" t="s">
        <v>6799</v>
      </c>
      <c r="E370" t="s">
        <v>6806</v>
      </c>
      <c r="F370">
        <v>128.82</v>
      </c>
      <c r="H370">
        <v>159.12</v>
      </c>
      <c r="I370">
        <v>409</v>
      </c>
      <c r="J370" t="b">
        <v>1</v>
      </c>
      <c r="K370" t="s">
        <v>7623</v>
      </c>
    </row>
    <row r="371" spans="1:11" x14ac:dyDescent="0.3">
      <c r="A371" t="s">
        <v>955</v>
      </c>
      <c r="B371" t="s">
        <v>7624</v>
      </c>
      <c r="C371" t="s">
        <v>6775</v>
      </c>
      <c r="D371" t="s">
        <v>6776</v>
      </c>
      <c r="E371" t="s">
        <v>6793</v>
      </c>
      <c r="F371">
        <v>60.16</v>
      </c>
      <c r="H371">
        <v>139.02000000000001</v>
      </c>
      <c r="I371">
        <v>449</v>
      </c>
      <c r="J371" t="b">
        <v>0</v>
      </c>
      <c r="K371" t="s">
        <v>7625</v>
      </c>
    </row>
    <row r="372" spans="1:11" x14ac:dyDescent="0.3">
      <c r="A372" t="s">
        <v>2764</v>
      </c>
      <c r="B372" t="s">
        <v>7626</v>
      </c>
      <c r="C372" t="s">
        <v>6775</v>
      </c>
      <c r="D372" t="s">
        <v>6776</v>
      </c>
      <c r="E372" t="s">
        <v>6822</v>
      </c>
      <c r="F372">
        <v>101.69</v>
      </c>
      <c r="H372">
        <v>151.13999999999999</v>
      </c>
      <c r="I372">
        <v>298</v>
      </c>
      <c r="J372" t="b">
        <v>1</v>
      </c>
      <c r="K372" t="s">
        <v>7627</v>
      </c>
    </row>
    <row r="373" spans="1:11" x14ac:dyDescent="0.3">
      <c r="A373" t="s">
        <v>7628</v>
      </c>
      <c r="B373" t="s">
        <v>7629</v>
      </c>
      <c r="C373" t="s">
        <v>6790</v>
      </c>
      <c r="D373" t="s">
        <v>6796</v>
      </c>
      <c r="E373" t="s">
        <v>6777</v>
      </c>
      <c r="F373">
        <v>84.38</v>
      </c>
      <c r="H373">
        <v>200.47</v>
      </c>
      <c r="I373">
        <v>401</v>
      </c>
      <c r="J373" t="b">
        <v>0</v>
      </c>
      <c r="K373" t="s">
        <v>7630</v>
      </c>
    </row>
    <row r="374" spans="1:11" x14ac:dyDescent="0.3">
      <c r="A374" t="s">
        <v>2965</v>
      </c>
      <c r="B374" t="s">
        <v>7631</v>
      </c>
      <c r="C374" t="s">
        <v>6809</v>
      </c>
      <c r="D374" t="s">
        <v>6796</v>
      </c>
      <c r="E374" t="s">
        <v>6806</v>
      </c>
      <c r="F374">
        <v>179.74</v>
      </c>
      <c r="H374">
        <v>233.8</v>
      </c>
      <c r="I374">
        <v>168</v>
      </c>
      <c r="J374" t="b">
        <v>0</v>
      </c>
      <c r="K374" t="s">
        <v>7632</v>
      </c>
    </row>
    <row r="375" spans="1:11" x14ac:dyDescent="0.3">
      <c r="A375" t="s">
        <v>461</v>
      </c>
      <c r="B375" t="s">
        <v>7633</v>
      </c>
      <c r="C375" t="s">
        <v>6781</v>
      </c>
      <c r="D375" t="s">
        <v>6816</v>
      </c>
      <c r="E375" t="s">
        <v>6806</v>
      </c>
      <c r="F375">
        <v>177.19</v>
      </c>
      <c r="H375">
        <v>370.11</v>
      </c>
      <c r="I375">
        <v>495</v>
      </c>
      <c r="J375" t="b">
        <v>0</v>
      </c>
      <c r="K375" t="s">
        <v>7634</v>
      </c>
    </row>
    <row r="376" spans="1:11" x14ac:dyDescent="0.3">
      <c r="A376" t="s">
        <v>7635</v>
      </c>
      <c r="B376" t="s">
        <v>7636</v>
      </c>
      <c r="C376" t="s">
        <v>6809</v>
      </c>
      <c r="D376" t="s">
        <v>6831</v>
      </c>
      <c r="E376" t="s">
        <v>6777</v>
      </c>
      <c r="F376">
        <v>46.16</v>
      </c>
      <c r="H376">
        <v>68.39</v>
      </c>
      <c r="I376">
        <v>358</v>
      </c>
      <c r="J376" t="b">
        <v>1</v>
      </c>
      <c r="K376" t="s">
        <v>7637</v>
      </c>
    </row>
    <row r="377" spans="1:11" x14ac:dyDescent="0.3">
      <c r="A377" t="s">
        <v>368</v>
      </c>
      <c r="B377" t="s">
        <v>7638</v>
      </c>
      <c r="C377" t="s">
        <v>6809</v>
      </c>
      <c r="D377" t="s">
        <v>6782</v>
      </c>
      <c r="E377" t="s">
        <v>6777</v>
      </c>
      <c r="F377">
        <v>149.19</v>
      </c>
      <c r="H377">
        <v>283.39</v>
      </c>
      <c r="I377">
        <v>395</v>
      </c>
      <c r="J377" t="b">
        <v>1</v>
      </c>
      <c r="K377" t="s">
        <v>7639</v>
      </c>
    </row>
    <row r="378" spans="1:11" x14ac:dyDescent="0.3">
      <c r="A378" t="s">
        <v>7640</v>
      </c>
      <c r="B378" t="s">
        <v>7641</v>
      </c>
      <c r="C378" t="s">
        <v>6781</v>
      </c>
      <c r="D378" t="s">
        <v>6776</v>
      </c>
      <c r="E378" t="s">
        <v>6783</v>
      </c>
      <c r="F378">
        <v>16.82</v>
      </c>
      <c r="H378">
        <v>39.03</v>
      </c>
      <c r="I378">
        <v>93</v>
      </c>
      <c r="J378" t="b">
        <v>0</v>
      </c>
      <c r="K378" t="s">
        <v>7642</v>
      </c>
    </row>
    <row r="379" spans="1:11" x14ac:dyDescent="0.3">
      <c r="A379" t="s">
        <v>859</v>
      </c>
      <c r="B379" t="s">
        <v>7643</v>
      </c>
      <c r="C379" t="s">
        <v>6790</v>
      </c>
      <c r="D379" t="s">
        <v>6799</v>
      </c>
      <c r="E379" t="s">
        <v>6793</v>
      </c>
      <c r="F379">
        <v>119.76</v>
      </c>
      <c r="H379">
        <v>132.93</v>
      </c>
      <c r="I379">
        <v>11</v>
      </c>
      <c r="J379" t="b">
        <v>0</v>
      </c>
      <c r="K379" t="s">
        <v>7644</v>
      </c>
    </row>
    <row r="380" spans="1:11" x14ac:dyDescent="0.3">
      <c r="A380" t="s">
        <v>1781</v>
      </c>
      <c r="B380" t="s">
        <v>7645</v>
      </c>
      <c r="C380" t="s">
        <v>6781</v>
      </c>
      <c r="D380" t="s">
        <v>6782</v>
      </c>
      <c r="E380" t="s">
        <v>6793</v>
      </c>
      <c r="F380">
        <v>37.4</v>
      </c>
      <c r="H380">
        <v>68.56</v>
      </c>
      <c r="I380">
        <v>417</v>
      </c>
      <c r="J380" t="b">
        <v>0</v>
      </c>
      <c r="K380" t="s">
        <v>7646</v>
      </c>
    </row>
    <row r="381" spans="1:11" x14ac:dyDescent="0.3">
      <c r="A381" t="s">
        <v>3452</v>
      </c>
      <c r="B381" t="s">
        <v>7647</v>
      </c>
      <c r="C381" t="s">
        <v>6790</v>
      </c>
      <c r="D381" t="s">
        <v>6799</v>
      </c>
      <c r="E381" t="s">
        <v>6777</v>
      </c>
      <c r="F381">
        <v>98.25</v>
      </c>
      <c r="H381">
        <v>157.49</v>
      </c>
      <c r="I381">
        <v>286</v>
      </c>
      <c r="J381" t="b">
        <v>1</v>
      </c>
      <c r="K381" t="s">
        <v>7648</v>
      </c>
    </row>
    <row r="382" spans="1:11" x14ac:dyDescent="0.3">
      <c r="A382" t="s">
        <v>2479</v>
      </c>
      <c r="B382" t="s">
        <v>7649</v>
      </c>
      <c r="C382" t="s">
        <v>6775</v>
      </c>
      <c r="D382" t="s">
        <v>6799</v>
      </c>
      <c r="E382" t="s">
        <v>6783</v>
      </c>
      <c r="F382">
        <v>48.95</v>
      </c>
      <c r="H382">
        <v>58.74</v>
      </c>
      <c r="I382">
        <v>246</v>
      </c>
      <c r="J382" t="b">
        <v>0</v>
      </c>
      <c r="K382" t="s">
        <v>7650</v>
      </c>
    </row>
    <row r="383" spans="1:11" x14ac:dyDescent="0.3">
      <c r="A383" t="s">
        <v>176</v>
      </c>
      <c r="B383" t="s">
        <v>7651</v>
      </c>
      <c r="C383" t="s">
        <v>6781</v>
      </c>
      <c r="D383" t="s">
        <v>6831</v>
      </c>
      <c r="E383" t="s">
        <v>6793</v>
      </c>
      <c r="F383">
        <v>30.3</v>
      </c>
      <c r="H383">
        <v>68.39</v>
      </c>
      <c r="I383">
        <v>367</v>
      </c>
      <c r="J383" t="b">
        <v>0</v>
      </c>
      <c r="K383" t="s">
        <v>7652</v>
      </c>
    </row>
    <row r="384" spans="1:11" x14ac:dyDescent="0.3">
      <c r="A384" t="s">
        <v>7653</v>
      </c>
      <c r="B384" t="s">
        <v>7654</v>
      </c>
      <c r="C384" t="s">
        <v>6809</v>
      </c>
      <c r="D384" t="s">
        <v>6816</v>
      </c>
      <c r="E384" t="s">
        <v>6777</v>
      </c>
      <c r="F384">
        <v>31.53</v>
      </c>
      <c r="H384">
        <v>53.84</v>
      </c>
      <c r="I384">
        <v>201</v>
      </c>
      <c r="J384" t="b">
        <v>0</v>
      </c>
      <c r="K384" t="s">
        <v>7655</v>
      </c>
    </row>
    <row r="385" spans="1:11" x14ac:dyDescent="0.3">
      <c r="A385" t="s">
        <v>2782</v>
      </c>
      <c r="B385" t="s">
        <v>7656</v>
      </c>
      <c r="C385" t="s">
        <v>6809</v>
      </c>
      <c r="D385" t="s">
        <v>6799</v>
      </c>
      <c r="E385" t="s">
        <v>6777</v>
      </c>
      <c r="F385">
        <v>122.87</v>
      </c>
      <c r="H385">
        <v>222.72</v>
      </c>
      <c r="I385">
        <v>430</v>
      </c>
      <c r="J385" t="b">
        <v>0</v>
      </c>
      <c r="K385" t="s">
        <v>7657</v>
      </c>
    </row>
    <row r="386" spans="1:11" x14ac:dyDescent="0.3">
      <c r="A386" t="s">
        <v>3500</v>
      </c>
      <c r="B386" t="s">
        <v>7658</v>
      </c>
      <c r="C386" t="s">
        <v>6787</v>
      </c>
      <c r="D386" t="s">
        <v>6816</v>
      </c>
      <c r="E386" t="s">
        <v>6793</v>
      </c>
      <c r="F386">
        <v>107</v>
      </c>
      <c r="H386">
        <v>162.66</v>
      </c>
      <c r="I386">
        <v>388</v>
      </c>
      <c r="J386" t="b">
        <v>0</v>
      </c>
      <c r="K386" t="s">
        <v>7659</v>
      </c>
    </row>
    <row r="387" spans="1:11" x14ac:dyDescent="0.3">
      <c r="A387" t="s">
        <v>7660</v>
      </c>
      <c r="B387" t="s">
        <v>7661</v>
      </c>
      <c r="C387" t="s">
        <v>6809</v>
      </c>
      <c r="D387" t="s">
        <v>6799</v>
      </c>
      <c r="E387" t="s">
        <v>6783</v>
      </c>
      <c r="F387">
        <v>73.959999999999994</v>
      </c>
      <c r="H387">
        <v>127.16</v>
      </c>
      <c r="I387">
        <v>407</v>
      </c>
      <c r="J387" t="b">
        <v>1</v>
      </c>
      <c r="K387" t="s">
        <v>7662</v>
      </c>
    </row>
    <row r="388" spans="1:11" x14ac:dyDescent="0.3">
      <c r="A388" t="s">
        <v>1007</v>
      </c>
      <c r="B388" t="s">
        <v>7663</v>
      </c>
      <c r="C388" t="s">
        <v>6781</v>
      </c>
      <c r="D388" t="s">
        <v>6831</v>
      </c>
      <c r="E388" t="s">
        <v>6806</v>
      </c>
      <c r="F388">
        <v>149.29</v>
      </c>
      <c r="H388">
        <v>260.87</v>
      </c>
      <c r="I388">
        <v>426</v>
      </c>
      <c r="J388" t="b">
        <v>0</v>
      </c>
      <c r="K388" t="s">
        <v>7664</v>
      </c>
    </row>
    <row r="389" spans="1:11" x14ac:dyDescent="0.3">
      <c r="A389" t="s">
        <v>7665</v>
      </c>
      <c r="B389" t="s">
        <v>7666</v>
      </c>
      <c r="C389" t="s">
        <v>6775</v>
      </c>
      <c r="D389" t="s">
        <v>6782</v>
      </c>
      <c r="E389" t="s">
        <v>6777</v>
      </c>
      <c r="F389">
        <v>178.01</v>
      </c>
      <c r="H389">
        <v>232.26</v>
      </c>
      <c r="I389">
        <v>236</v>
      </c>
      <c r="J389" t="b">
        <v>1</v>
      </c>
      <c r="K389" t="s">
        <v>7667</v>
      </c>
    </row>
    <row r="390" spans="1:11" x14ac:dyDescent="0.3">
      <c r="A390" t="s">
        <v>7668</v>
      </c>
      <c r="B390" t="s">
        <v>7669</v>
      </c>
      <c r="C390" t="s">
        <v>6790</v>
      </c>
      <c r="D390" t="s">
        <v>6831</v>
      </c>
      <c r="E390" t="s">
        <v>6822</v>
      </c>
      <c r="F390">
        <v>91.58</v>
      </c>
      <c r="H390">
        <v>131.44999999999999</v>
      </c>
      <c r="I390">
        <v>302</v>
      </c>
      <c r="J390" t="b">
        <v>0</v>
      </c>
      <c r="K390" t="s">
        <v>7670</v>
      </c>
    </row>
    <row r="391" spans="1:11" x14ac:dyDescent="0.3">
      <c r="A391" t="s">
        <v>1538</v>
      </c>
      <c r="B391" t="s">
        <v>7671</v>
      </c>
      <c r="C391" t="s">
        <v>6787</v>
      </c>
      <c r="D391" t="s">
        <v>6799</v>
      </c>
      <c r="E391" t="s">
        <v>6783</v>
      </c>
      <c r="F391">
        <v>190.18</v>
      </c>
      <c r="H391">
        <v>296.82</v>
      </c>
      <c r="I391">
        <v>405</v>
      </c>
      <c r="J391" t="b">
        <v>0</v>
      </c>
      <c r="K391" t="s">
        <v>7672</v>
      </c>
    </row>
    <row r="392" spans="1:11" x14ac:dyDescent="0.3">
      <c r="A392" t="s">
        <v>3315</v>
      </c>
      <c r="B392" t="s">
        <v>7673</v>
      </c>
      <c r="C392" t="s">
        <v>6787</v>
      </c>
      <c r="D392" t="s">
        <v>6796</v>
      </c>
      <c r="E392" t="s">
        <v>6777</v>
      </c>
      <c r="F392">
        <v>103.25</v>
      </c>
      <c r="H392">
        <v>132.65</v>
      </c>
      <c r="I392">
        <v>224</v>
      </c>
      <c r="J392" t="b">
        <v>0</v>
      </c>
      <c r="K392" t="s">
        <v>7674</v>
      </c>
    </row>
    <row r="393" spans="1:11" x14ac:dyDescent="0.3">
      <c r="A393" t="s">
        <v>2321</v>
      </c>
      <c r="B393" t="s">
        <v>7675</v>
      </c>
      <c r="C393" t="s">
        <v>6781</v>
      </c>
      <c r="D393" t="s">
        <v>6831</v>
      </c>
      <c r="E393" t="s">
        <v>6822</v>
      </c>
      <c r="F393">
        <v>145.65</v>
      </c>
      <c r="H393">
        <v>332.16</v>
      </c>
      <c r="I393">
        <v>169</v>
      </c>
      <c r="J393" t="b">
        <v>1</v>
      </c>
      <c r="K393" t="s">
        <v>7676</v>
      </c>
    </row>
    <row r="394" spans="1:11" x14ac:dyDescent="0.3">
      <c r="A394" t="s">
        <v>490</v>
      </c>
      <c r="B394" t="s">
        <v>7677</v>
      </c>
      <c r="C394" t="s">
        <v>6790</v>
      </c>
      <c r="D394" t="s">
        <v>6799</v>
      </c>
      <c r="E394" t="s">
        <v>6777</v>
      </c>
      <c r="F394">
        <v>129.69999999999999</v>
      </c>
      <c r="H394">
        <v>272.85000000000002</v>
      </c>
      <c r="I394">
        <v>359</v>
      </c>
      <c r="J394" t="b">
        <v>0</v>
      </c>
      <c r="K394" t="s">
        <v>7678</v>
      </c>
    </row>
    <row r="395" spans="1:11" x14ac:dyDescent="0.3">
      <c r="A395" t="s">
        <v>1598</v>
      </c>
      <c r="B395" t="s">
        <v>7679</v>
      </c>
      <c r="C395" t="s">
        <v>6790</v>
      </c>
      <c r="D395" t="s">
        <v>6816</v>
      </c>
      <c r="E395" t="s">
        <v>6822</v>
      </c>
      <c r="F395">
        <v>84.85</v>
      </c>
      <c r="H395">
        <v>132.82</v>
      </c>
      <c r="I395">
        <v>405</v>
      </c>
      <c r="J395" t="b">
        <v>0</v>
      </c>
      <c r="K395" t="s">
        <v>7680</v>
      </c>
    </row>
    <row r="396" spans="1:11" x14ac:dyDescent="0.3">
      <c r="A396" t="s">
        <v>1203</v>
      </c>
      <c r="B396" t="s">
        <v>7681</v>
      </c>
      <c r="C396" t="s">
        <v>6781</v>
      </c>
      <c r="D396" t="s">
        <v>6782</v>
      </c>
      <c r="E396" t="s">
        <v>6793</v>
      </c>
      <c r="F396">
        <v>98.48</v>
      </c>
      <c r="H396">
        <v>203.39</v>
      </c>
      <c r="I396">
        <v>454</v>
      </c>
      <c r="J396" t="b">
        <v>1</v>
      </c>
      <c r="K396" t="s">
        <v>7682</v>
      </c>
    </row>
    <row r="397" spans="1:11" x14ac:dyDescent="0.3">
      <c r="A397" t="s">
        <v>3907</v>
      </c>
      <c r="B397" t="s">
        <v>7683</v>
      </c>
      <c r="C397" t="s">
        <v>6781</v>
      </c>
      <c r="D397" t="s">
        <v>6796</v>
      </c>
      <c r="E397" t="s">
        <v>6783</v>
      </c>
      <c r="F397">
        <v>139.69</v>
      </c>
      <c r="H397">
        <v>249.14</v>
      </c>
      <c r="I397">
        <v>100</v>
      </c>
      <c r="J397" t="b">
        <v>1</v>
      </c>
      <c r="K397" t="s">
        <v>7684</v>
      </c>
    </row>
    <row r="398" spans="1:11" x14ac:dyDescent="0.3">
      <c r="A398" t="s">
        <v>4489</v>
      </c>
      <c r="B398" t="s">
        <v>7685</v>
      </c>
      <c r="C398" t="s">
        <v>6781</v>
      </c>
      <c r="D398" t="s">
        <v>6799</v>
      </c>
      <c r="E398" t="s">
        <v>6783</v>
      </c>
      <c r="F398">
        <v>188.08</v>
      </c>
      <c r="H398">
        <v>390.83</v>
      </c>
      <c r="I398">
        <v>85</v>
      </c>
      <c r="J398" t="b">
        <v>0</v>
      </c>
      <c r="K398" t="s">
        <v>7686</v>
      </c>
    </row>
    <row r="399" spans="1:11" x14ac:dyDescent="0.3">
      <c r="A399" t="s">
        <v>3649</v>
      </c>
      <c r="B399" t="s">
        <v>7687</v>
      </c>
      <c r="C399" t="s">
        <v>6787</v>
      </c>
      <c r="D399" t="s">
        <v>6782</v>
      </c>
      <c r="E399" t="s">
        <v>6777</v>
      </c>
      <c r="F399">
        <v>190.11</v>
      </c>
      <c r="H399">
        <v>414.67</v>
      </c>
      <c r="I399">
        <v>95</v>
      </c>
      <c r="J399" t="b">
        <v>1</v>
      </c>
      <c r="K399" t="s">
        <v>7688</v>
      </c>
    </row>
    <row r="400" spans="1:11" x14ac:dyDescent="0.3">
      <c r="A400" t="s">
        <v>7689</v>
      </c>
      <c r="B400" t="s">
        <v>7690</v>
      </c>
      <c r="C400" t="s">
        <v>6781</v>
      </c>
      <c r="D400" t="s">
        <v>6831</v>
      </c>
      <c r="E400" t="s">
        <v>6806</v>
      </c>
      <c r="F400">
        <v>124.47</v>
      </c>
      <c r="H400">
        <v>310.62</v>
      </c>
      <c r="I400">
        <v>253</v>
      </c>
      <c r="J400" t="b">
        <v>0</v>
      </c>
      <c r="K400" t="s">
        <v>7691</v>
      </c>
    </row>
    <row r="401" spans="1:11" x14ac:dyDescent="0.3">
      <c r="A401" t="s">
        <v>7692</v>
      </c>
      <c r="B401" t="s">
        <v>7693</v>
      </c>
      <c r="C401" t="s">
        <v>6775</v>
      </c>
      <c r="D401" t="s">
        <v>6776</v>
      </c>
      <c r="E401" t="s">
        <v>6777</v>
      </c>
      <c r="F401">
        <v>188.1</v>
      </c>
      <c r="H401">
        <v>435.96</v>
      </c>
      <c r="I401">
        <v>383</v>
      </c>
      <c r="J401" t="b">
        <v>0</v>
      </c>
      <c r="K401" t="s">
        <v>7694</v>
      </c>
    </row>
    <row r="402" spans="1:11" x14ac:dyDescent="0.3">
      <c r="A402" t="s">
        <v>3816</v>
      </c>
      <c r="B402" t="s">
        <v>7695</v>
      </c>
      <c r="C402" t="s">
        <v>6775</v>
      </c>
      <c r="D402" t="s">
        <v>6776</v>
      </c>
      <c r="E402" t="s">
        <v>6806</v>
      </c>
      <c r="F402">
        <v>8.36</v>
      </c>
      <c r="H402">
        <v>19.16</v>
      </c>
      <c r="I402">
        <v>243</v>
      </c>
      <c r="J402" t="b">
        <v>0</v>
      </c>
      <c r="K402" t="s">
        <v>7696</v>
      </c>
    </row>
    <row r="403" spans="1:11" x14ac:dyDescent="0.3">
      <c r="A403" t="s">
        <v>3884</v>
      </c>
      <c r="B403" t="s">
        <v>7697</v>
      </c>
      <c r="C403" t="s">
        <v>6790</v>
      </c>
      <c r="D403" t="s">
        <v>6799</v>
      </c>
      <c r="E403" t="s">
        <v>6822</v>
      </c>
      <c r="F403">
        <v>96.82</v>
      </c>
      <c r="H403">
        <v>227.69</v>
      </c>
      <c r="I403">
        <v>373</v>
      </c>
      <c r="J403" t="b">
        <v>0</v>
      </c>
      <c r="K403" t="s">
        <v>7698</v>
      </c>
    </row>
    <row r="404" spans="1:11" x14ac:dyDescent="0.3">
      <c r="A404" t="s">
        <v>2365</v>
      </c>
      <c r="B404" t="s">
        <v>7699</v>
      </c>
      <c r="C404" t="s">
        <v>6781</v>
      </c>
      <c r="D404" t="s">
        <v>6796</v>
      </c>
      <c r="E404" t="s">
        <v>6822</v>
      </c>
      <c r="F404">
        <v>157.22999999999999</v>
      </c>
      <c r="H404">
        <v>195.77</v>
      </c>
      <c r="I404">
        <v>1</v>
      </c>
      <c r="J404" t="b">
        <v>1</v>
      </c>
      <c r="K404" t="s">
        <v>7700</v>
      </c>
    </row>
    <row r="405" spans="1:11" x14ac:dyDescent="0.3">
      <c r="A405" t="s">
        <v>1465</v>
      </c>
      <c r="B405" t="s">
        <v>7701</v>
      </c>
      <c r="C405" t="s">
        <v>6809</v>
      </c>
      <c r="D405" t="s">
        <v>6776</v>
      </c>
      <c r="E405" t="s">
        <v>6783</v>
      </c>
      <c r="F405">
        <v>155.47</v>
      </c>
      <c r="H405">
        <v>243.28</v>
      </c>
      <c r="I405">
        <v>490</v>
      </c>
      <c r="J405" t="b">
        <v>0</v>
      </c>
      <c r="K405" t="s">
        <v>7702</v>
      </c>
    </row>
    <row r="406" spans="1:11" x14ac:dyDescent="0.3">
      <c r="A406" t="s">
        <v>3771</v>
      </c>
      <c r="B406" t="s">
        <v>7703</v>
      </c>
      <c r="C406" t="s">
        <v>6809</v>
      </c>
      <c r="D406" t="s">
        <v>6782</v>
      </c>
      <c r="E406" t="s">
        <v>6777</v>
      </c>
      <c r="F406">
        <v>165.5</v>
      </c>
      <c r="H406">
        <v>298.27</v>
      </c>
      <c r="I406">
        <v>287</v>
      </c>
      <c r="J406" t="b">
        <v>1</v>
      </c>
      <c r="K406" t="s">
        <v>7704</v>
      </c>
    </row>
    <row r="407" spans="1:11" x14ac:dyDescent="0.3">
      <c r="A407" t="s">
        <v>2388</v>
      </c>
      <c r="B407" t="s">
        <v>7705</v>
      </c>
      <c r="C407" t="s">
        <v>6809</v>
      </c>
      <c r="D407" t="s">
        <v>6799</v>
      </c>
      <c r="E407" t="s">
        <v>6806</v>
      </c>
      <c r="F407">
        <v>93.54</v>
      </c>
      <c r="H407">
        <v>140.97999999999999</v>
      </c>
      <c r="I407">
        <v>431</v>
      </c>
      <c r="J407" t="b">
        <v>1</v>
      </c>
      <c r="K407" t="s">
        <v>7706</v>
      </c>
    </row>
    <row r="408" spans="1:11" x14ac:dyDescent="0.3">
      <c r="A408" t="s">
        <v>220</v>
      </c>
      <c r="B408" t="s">
        <v>7707</v>
      </c>
      <c r="C408" t="s">
        <v>6775</v>
      </c>
      <c r="D408" t="s">
        <v>6782</v>
      </c>
      <c r="E408" t="s">
        <v>6793</v>
      </c>
      <c r="F408">
        <v>124.3</v>
      </c>
      <c r="H408">
        <v>252.87</v>
      </c>
      <c r="I408">
        <v>302</v>
      </c>
      <c r="J408" t="b">
        <v>0</v>
      </c>
      <c r="K408" t="s">
        <v>7708</v>
      </c>
    </row>
    <row r="409" spans="1:11" x14ac:dyDescent="0.3">
      <c r="A409" t="s">
        <v>657</v>
      </c>
      <c r="B409" s="5" t="s">
        <v>9534</v>
      </c>
      <c r="C409" t="s">
        <v>6787</v>
      </c>
      <c r="D409" t="s">
        <v>6796</v>
      </c>
      <c r="E409" t="s">
        <v>6822</v>
      </c>
      <c r="F409">
        <v>16.78</v>
      </c>
      <c r="H409">
        <v>41.55</v>
      </c>
      <c r="I409">
        <v>290</v>
      </c>
      <c r="J409" t="b">
        <v>1</v>
      </c>
      <c r="K409" t="s">
        <v>7709</v>
      </c>
    </row>
    <row r="410" spans="1:11" x14ac:dyDescent="0.3">
      <c r="A410" t="s">
        <v>2385</v>
      </c>
      <c r="B410" t="s">
        <v>7710</v>
      </c>
      <c r="C410" t="s">
        <v>6790</v>
      </c>
      <c r="D410" t="s">
        <v>6776</v>
      </c>
      <c r="E410" t="s">
        <v>6783</v>
      </c>
      <c r="F410">
        <v>66.2</v>
      </c>
      <c r="H410">
        <v>115.26</v>
      </c>
      <c r="I410">
        <v>121</v>
      </c>
      <c r="J410" t="b">
        <v>0</v>
      </c>
      <c r="K410" t="s">
        <v>7711</v>
      </c>
    </row>
    <row r="411" spans="1:11" x14ac:dyDescent="0.3">
      <c r="A411" t="s">
        <v>7712</v>
      </c>
      <c r="B411" t="s">
        <v>7713</v>
      </c>
      <c r="C411" t="s">
        <v>6781</v>
      </c>
      <c r="D411" t="s">
        <v>6831</v>
      </c>
      <c r="E411" t="s">
        <v>6806</v>
      </c>
      <c r="F411">
        <v>174.35</v>
      </c>
      <c r="H411">
        <v>219.41</v>
      </c>
      <c r="I411">
        <v>74</v>
      </c>
      <c r="J411" t="b">
        <v>0</v>
      </c>
      <c r="K411" t="s">
        <v>7714</v>
      </c>
    </row>
    <row r="412" spans="1:11" x14ac:dyDescent="0.3">
      <c r="A412" t="s">
        <v>2180</v>
      </c>
      <c r="B412" t="s">
        <v>7715</v>
      </c>
      <c r="C412" t="s">
        <v>6790</v>
      </c>
      <c r="D412" t="s">
        <v>6831</v>
      </c>
      <c r="E412" t="s">
        <v>6822</v>
      </c>
      <c r="F412">
        <v>10.86</v>
      </c>
      <c r="H412">
        <v>25.44</v>
      </c>
      <c r="I412">
        <v>118</v>
      </c>
      <c r="J412" t="b">
        <v>0</v>
      </c>
      <c r="K412" t="s">
        <v>7716</v>
      </c>
    </row>
    <row r="413" spans="1:11" x14ac:dyDescent="0.3">
      <c r="A413" t="s">
        <v>720</v>
      </c>
      <c r="B413" t="s">
        <v>7717</v>
      </c>
      <c r="C413" t="s">
        <v>6790</v>
      </c>
      <c r="D413" t="s">
        <v>6799</v>
      </c>
      <c r="E413" t="s">
        <v>6793</v>
      </c>
      <c r="F413">
        <v>80.67</v>
      </c>
      <c r="H413">
        <v>170.73</v>
      </c>
      <c r="I413">
        <v>251</v>
      </c>
      <c r="J413" t="b">
        <v>0</v>
      </c>
      <c r="K413" t="s">
        <v>7718</v>
      </c>
    </row>
    <row r="414" spans="1:11" x14ac:dyDescent="0.3">
      <c r="A414" t="s">
        <v>1765</v>
      </c>
      <c r="B414" t="s">
        <v>7719</v>
      </c>
      <c r="C414" t="s">
        <v>6775</v>
      </c>
      <c r="D414" t="s">
        <v>6799</v>
      </c>
      <c r="E414" t="s">
        <v>6793</v>
      </c>
      <c r="F414">
        <v>51.96</v>
      </c>
      <c r="H414">
        <v>112.38</v>
      </c>
      <c r="I414">
        <v>391</v>
      </c>
      <c r="J414" t="b">
        <v>0</v>
      </c>
      <c r="K414" t="s">
        <v>7720</v>
      </c>
    </row>
    <row r="415" spans="1:11" x14ac:dyDescent="0.3">
      <c r="A415" t="s">
        <v>7721</v>
      </c>
      <c r="B415" t="s">
        <v>7722</v>
      </c>
      <c r="C415" t="s">
        <v>6790</v>
      </c>
      <c r="D415" t="s">
        <v>6776</v>
      </c>
      <c r="E415" t="s">
        <v>6822</v>
      </c>
      <c r="F415">
        <v>31.24</v>
      </c>
      <c r="H415">
        <v>47.73</v>
      </c>
      <c r="I415">
        <v>342</v>
      </c>
      <c r="J415" t="b">
        <v>0</v>
      </c>
      <c r="K415" t="s">
        <v>7723</v>
      </c>
    </row>
    <row r="416" spans="1:11" x14ac:dyDescent="0.3">
      <c r="A416" t="s">
        <v>2405</v>
      </c>
      <c r="B416" t="s">
        <v>7724</v>
      </c>
      <c r="C416" t="s">
        <v>6781</v>
      </c>
      <c r="D416" t="s">
        <v>6799</v>
      </c>
      <c r="E416" t="s">
        <v>6783</v>
      </c>
      <c r="F416">
        <v>177.05</v>
      </c>
      <c r="H416">
        <v>196.08</v>
      </c>
      <c r="I416">
        <v>495</v>
      </c>
      <c r="J416" t="b">
        <v>0</v>
      </c>
      <c r="K416" t="s">
        <v>7725</v>
      </c>
    </row>
    <row r="417" spans="1:11" x14ac:dyDescent="0.3">
      <c r="A417" t="s">
        <v>1761</v>
      </c>
      <c r="B417" t="s">
        <v>7726</v>
      </c>
      <c r="C417" t="s">
        <v>6781</v>
      </c>
      <c r="D417" t="s">
        <v>6799</v>
      </c>
      <c r="E417" t="s">
        <v>6806</v>
      </c>
      <c r="F417">
        <v>119.56</v>
      </c>
      <c r="H417">
        <v>268.19</v>
      </c>
      <c r="I417">
        <v>293</v>
      </c>
      <c r="J417" t="b">
        <v>0</v>
      </c>
      <c r="K417" t="s">
        <v>7727</v>
      </c>
    </row>
    <row r="418" spans="1:11" x14ac:dyDescent="0.3">
      <c r="A418" t="s">
        <v>255</v>
      </c>
      <c r="B418" t="s">
        <v>7728</v>
      </c>
      <c r="C418" t="s">
        <v>6809</v>
      </c>
      <c r="D418" t="s">
        <v>6782</v>
      </c>
      <c r="E418" t="s">
        <v>6777</v>
      </c>
      <c r="F418">
        <v>49.6</v>
      </c>
      <c r="H418">
        <v>73.819999999999993</v>
      </c>
      <c r="I418">
        <v>425</v>
      </c>
      <c r="J418" t="b">
        <v>1</v>
      </c>
      <c r="K418" t="s">
        <v>7729</v>
      </c>
    </row>
    <row r="419" spans="1:11" x14ac:dyDescent="0.3">
      <c r="A419" t="s">
        <v>3690</v>
      </c>
      <c r="B419" t="s">
        <v>7730</v>
      </c>
      <c r="C419" t="s">
        <v>6787</v>
      </c>
      <c r="D419" t="s">
        <v>6831</v>
      </c>
      <c r="E419" t="s">
        <v>6806</v>
      </c>
      <c r="F419">
        <v>64.88</v>
      </c>
      <c r="H419">
        <v>123.18</v>
      </c>
      <c r="I419">
        <v>364</v>
      </c>
      <c r="J419" t="b">
        <v>1</v>
      </c>
      <c r="K419" t="s">
        <v>7731</v>
      </c>
    </row>
    <row r="420" spans="1:11" x14ac:dyDescent="0.3">
      <c r="A420" t="s">
        <v>7732</v>
      </c>
      <c r="B420" t="s">
        <v>7733</v>
      </c>
      <c r="C420" t="s">
        <v>6809</v>
      </c>
      <c r="D420" t="s">
        <v>6776</v>
      </c>
      <c r="E420" t="s">
        <v>6793</v>
      </c>
      <c r="F420">
        <v>168.15</v>
      </c>
      <c r="H420">
        <v>237.13</v>
      </c>
      <c r="I420">
        <v>442</v>
      </c>
      <c r="J420" t="b">
        <v>0</v>
      </c>
      <c r="K420" t="s">
        <v>7734</v>
      </c>
    </row>
    <row r="421" spans="1:11" x14ac:dyDescent="0.3">
      <c r="A421" t="s">
        <v>7735</v>
      </c>
      <c r="B421" t="s">
        <v>7736</v>
      </c>
      <c r="C421" t="s">
        <v>6781</v>
      </c>
      <c r="D421" t="s">
        <v>6816</v>
      </c>
      <c r="E421" t="s">
        <v>6793</v>
      </c>
      <c r="F421">
        <v>52.11</v>
      </c>
      <c r="H421">
        <v>60.82</v>
      </c>
      <c r="I421">
        <v>282</v>
      </c>
      <c r="J421" t="b">
        <v>0</v>
      </c>
      <c r="K421" t="s">
        <v>7737</v>
      </c>
    </row>
    <row r="422" spans="1:11" x14ac:dyDescent="0.3">
      <c r="A422" t="s">
        <v>7738</v>
      </c>
      <c r="B422" t="s">
        <v>7739</v>
      </c>
      <c r="C422" t="s">
        <v>6809</v>
      </c>
      <c r="D422" t="s">
        <v>6796</v>
      </c>
      <c r="E422" t="s">
        <v>6777</v>
      </c>
      <c r="F422">
        <v>75.87</v>
      </c>
      <c r="H422">
        <v>174.89</v>
      </c>
      <c r="I422">
        <v>237</v>
      </c>
      <c r="J422" t="b">
        <v>1</v>
      </c>
      <c r="K422" t="s">
        <v>7740</v>
      </c>
    </row>
    <row r="423" spans="1:11" x14ac:dyDescent="0.3">
      <c r="A423" t="s">
        <v>1944</v>
      </c>
      <c r="B423" t="s">
        <v>7741</v>
      </c>
      <c r="C423" t="s">
        <v>6809</v>
      </c>
      <c r="D423" t="s">
        <v>6816</v>
      </c>
      <c r="E423" t="s">
        <v>6777</v>
      </c>
      <c r="F423">
        <v>7.7</v>
      </c>
      <c r="H423">
        <v>16.68</v>
      </c>
      <c r="I423">
        <v>320</v>
      </c>
      <c r="J423" t="b">
        <v>0</v>
      </c>
      <c r="K423" t="s">
        <v>7742</v>
      </c>
    </row>
    <row r="424" spans="1:11" x14ac:dyDescent="0.3">
      <c r="A424" t="s">
        <v>2353</v>
      </c>
      <c r="B424" t="s">
        <v>7743</v>
      </c>
      <c r="C424" t="s">
        <v>6775</v>
      </c>
      <c r="D424" t="s">
        <v>6776</v>
      </c>
      <c r="E424" t="s">
        <v>6783</v>
      </c>
      <c r="F424">
        <v>55.38</v>
      </c>
      <c r="H424">
        <v>108.53</v>
      </c>
      <c r="I424">
        <v>454</v>
      </c>
      <c r="J424" t="b">
        <v>1</v>
      </c>
      <c r="K424" t="s">
        <v>7744</v>
      </c>
    </row>
    <row r="425" spans="1:11" x14ac:dyDescent="0.3">
      <c r="A425" t="s">
        <v>7745</v>
      </c>
      <c r="B425" t="s">
        <v>7746</v>
      </c>
      <c r="C425" t="s">
        <v>6809</v>
      </c>
      <c r="D425" t="s">
        <v>6816</v>
      </c>
      <c r="E425" t="s">
        <v>6822</v>
      </c>
      <c r="F425">
        <v>14.77</v>
      </c>
      <c r="H425">
        <v>25.93</v>
      </c>
      <c r="I425">
        <v>278</v>
      </c>
      <c r="J425" t="b">
        <v>0</v>
      </c>
      <c r="K425" t="s">
        <v>7747</v>
      </c>
    </row>
    <row r="426" spans="1:11" x14ac:dyDescent="0.3">
      <c r="A426" t="s">
        <v>4176</v>
      </c>
      <c r="B426" t="s">
        <v>7748</v>
      </c>
      <c r="C426" t="s">
        <v>6775</v>
      </c>
      <c r="D426" t="s">
        <v>6816</v>
      </c>
      <c r="E426" t="s">
        <v>6783</v>
      </c>
      <c r="F426">
        <v>152.97999999999999</v>
      </c>
      <c r="H426">
        <v>322.82</v>
      </c>
      <c r="I426">
        <v>409</v>
      </c>
      <c r="J426" t="b">
        <v>0</v>
      </c>
      <c r="K426" t="s">
        <v>7749</v>
      </c>
    </row>
    <row r="427" spans="1:11" x14ac:dyDescent="0.3">
      <c r="A427" t="s">
        <v>541</v>
      </c>
      <c r="B427" t="s">
        <v>7750</v>
      </c>
      <c r="C427" t="s">
        <v>6790</v>
      </c>
      <c r="D427" t="s">
        <v>6776</v>
      </c>
      <c r="E427" t="s">
        <v>6822</v>
      </c>
      <c r="F427">
        <v>74.73</v>
      </c>
      <c r="H427">
        <v>143.06</v>
      </c>
      <c r="I427">
        <v>414</v>
      </c>
      <c r="J427" t="b">
        <v>0</v>
      </c>
      <c r="K427" t="s">
        <v>7751</v>
      </c>
    </row>
    <row r="428" spans="1:11" x14ac:dyDescent="0.3">
      <c r="A428" t="s">
        <v>3569</v>
      </c>
      <c r="B428" t="s">
        <v>7752</v>
      </c>
      <c r="C428" t="s">
        <v>6809</v>
      </c>
      <c r="D428" t="s">
        <v>6816</v>
      </c>
      <c r="E428" t="s">
        <v>6783</v>
      </c>
      <c r="F428">
        <v>76.78</v>
      </c>
      <c r="H428">
        <v>103.47</v>
      </c>
      <c r="I428">
        <v>431</v>
      </c>
      <c r="J428" t="b">
        <v>0</v>
      </c>
      <c r="K428" t="s">
        <v>7753</v>
      </c>
    </row>
    <row r="429" spans="1:11" x14ac:dyDescent="0.3">
      <c r="A429" t="s">
        <v>1712</v>
      </c>
      <c r="B429" t="s">
        <v>7754</v>
      </c>
      <c r="C429" t="s">
        <v>6775</v>
      </c>
      <c r="D429" t="s">
        <v>6816</v>
      </c>
      <c r="E429" t="s">
        <v>6806</v>
      </c>
      <c r="F429">
        <v>175.48</v>
      </c>
      <c r="H429">
        <v>368.33</v>
      </c>
      <c r="I429">
        <v>240</v>
      </c>
      <c r="J429" t="b">
        <v>0</v>
      </c>
      <c r="K429" t="s">
        <v>7755</v>
      </c>
    </row>
    <row r="430" spans="1:11" x14ac:dyDescent="0.3">
      <c r="A430" t="s">
        <v>950</v>
      </c>
      <c r="B430" t="s">
        <v>7756</v>
      </c>
      <c r="C430" t="s">
        <v>6781</v>
      </c>
      <c r="D430" t="s">
        <v>6816</v>
      </c>
      <c r="E430" t="s">
        <v>6777</v>
      </c>
      <c r="F430">
        <v>67.19</v>
      </c>
      <c r="H430">
        <v>137.16</v>
      </c>
      <c r="I430">
        <v>205</v>
      </c>
      <c r="J430" t="b">
        <v>0</v>
      </c>
      <c r="K430" t="s">
        <v>7757</v>
      </c>
    </row>
    <row r="431" spans="1:11" x14ac:dyDescent="0.3">
      <c r="A431" t="s">
        <v>7758</v>
      </c>
      <c r="B431" t="s">
        <v>7759</v>
      </c>
      <c r="C431" t="s">
        <v>6781</v>
      </c>
      <c r="D431" t="s">
        <v>6816</v>
      </c>
      <c r="E431" t="s">
        <v>6822</v>
      </c>
      <c r="F431">
        <v>113.9</v>
      </c>
      <c r="H431">
        <v>133.43</v>
      </c>
      <c r="I431">
        <v>168</v>
      </c>
      <c r="J431" t="b">
        <v>1</v>
      </c>
      <c r="K431" t="s">
        <v>7760</v>
      </c>
    </row>
    <row r="432" spans="1:11" x14ac:dyDescent="0.3">
      <c r="A432" t="s">
        <v>2881</v>
      </c>
      <c r="B432" t="s">
        <v>7761</v>
      </c>
      <c r="C432" t="s">
        <v>6775</v>
      </c>
      <c r="D432" t="s">
        <v>6831</v>
      </c>
      <c r="E432" t="s">
        <v>6783</v>
      </c>
      <c r="F432">
        <v>196.89</v>
      </c>
      <c r="H432">
        <v>444.39</v>
      </c>
      <c r="I432">
        <v>143</v>
      </c>
      <c r="J432" t="b">
        <v>0</v>
      </c>
      <c r="K432" t="s">
        <v>7762</v>
      </c>
    </row>
    <row r="433" spans="1:11" x14ac:dyDescent="0.3">
      <c r="A433" t="s">
        <v>587</v>
      </c>
      <c r="B433" t="s">
        <v>7763</v>
      </c>
      <c r="C433" t="s">
        <v>6787</v>
      </c>
      <c r="D433" t="s">
        <v>6799</v>
      </c>
      <c r="E433" t="s">
        <v>6822</v>
      </c>
      <c r="F433">
        <v>15.08</v>
      </c>
      <c r="H433">
        <v>36.82</v>
      </c>
      <c r="I433">
        <v>472</v>
      </c>
      <c r="J433" t="b">
        <v>0</v>
      </c>
      <c r="K433" t="s">
        <v>7764</v>
      </c>
    </row>
    <row r="434" spans="1:11" x14ac:dyDescent="0.3">
      <c r="A434" t="s">
        <v>7765</v>
      </c>
      <c r="B434" t="s">
        <v>7766</v>
      </c>
      <c r="C434" t="s">
        <v>6775</v>
      </c>
      <c r="D434" t="s">
        <v>6776</v>
      </c>
      <c r="E434" t="s">
        <v>6777</v>
      </c>
      <c r="F434">
        <v>173.39</v>
      </c>
      <c r="H434">
        <v>336.74</v>
      </c>
      <c r="I434">
        <v>49</v>
      </c>
      <c r="J434" t="b">
        <v>0</v>
      </c>
      <c r="K434" t="s">
        <v>7767</v>
      </c>
    </row>
    <row r="435" spans="1:11" x14ac:dyDescent="0.3">
      <c r="A435" t="s">
        <v>3062</v>
      </c>
      <c r="B435" t="s">
        <v>7768</v>
      </c>
      <c r="C435" t="s">
        <v>6787</v>
      </c>
      <c r="D435" t="s">
        <v>6816</v>
      </c>
      <c r="E435" t="s">
        <v>6783</v>
      </c>
      <c r="F435">
        <v>57.7</v>
      </c>
      <c r="H435">
        <v>83.41</v>
      </c>
      <c r="I435">
        <v>90</v>
      </c>
      <c r="J435" t="b">
        <v>1</v>
      </c>
      <c r="K435" t="s">
        <v>7769</v>
      </c>
    </row>
    <row r="436" spans="1:11" x14ac:dyDescent="0.3">
      <c r="A436" t="s">
        <v>98</v>
      </c>
      <c r="B436" t="s">
        <v>7770</v>
      </c>
      <c r="C436" t="s">
        <v>6781</v>
      </c>
      <c r="D436" t="s">
        <v>6796</v>
      </c>
      <c r="E436" t="s">
        <v>6822</v>
      </c>
      <c r="F436">
        <v>9.82</v>
      </c>
      <c r="H436">
        <v>13.62</v>
      </c>
      <c r="I436">
        <v>39</v>
      </c>
      <c r="J436" t="b">
        <v>1</v>
      </c>
      <c r="K436" t="s">
        <v>7771</v>
      </c>
    </row>
    <row r="437" spans="1:11" x14ac:dyDescent="0.3">
      <c r="A437" t="s">
        <v>7772</v>
      </c>
      <c r="B437" t="s">
        <v>7773</v>
      </c>
      <c r="C437" t="s">
        <v>6775</v>
      </c>
      <c r="D437" t="s">
        <v>6831</v>
      </c>
      <c r="E437" t="s">
        <v>6793</v>
      </c>
      <c r="F437" s="5">
        <v>-49.26</v>
      </c>
      <c r="G437" s="5" t="s">
        <v>9535</v>
      </c>
      <c r="H437">
        <v>111.1</v>
      </c>
      <c r="I437">
        <v>255</v>
      </c>
      <c r="J437" t="b">
        <v>1</v>
      </c>
      <c r="K437" t="s">
        <v>7774</v>
      </c>
    </row>
    <row r="438" spans="1:11" x14ac:dyDescent="0.3">
      <c r="A438" t="s">
        <v>335</v>
      </c>
      <c r="B438" t="s">
        <v>7775</v>
      </c>
      <c r="C438" t="s">
        <v>6790</v>
      </c>
      <c r="D438" t="s">
        <v>6831</v>
      </c>
      <c r="E438" t="s">
        <v>6822</v>
      </c>
      <c r="F438">
        <v>37.33</v>
      </c>
      <c r="H438">
        <v>80.930000000000007</v>
      </c>
      <c r="I438">
        <v>32</v>
      </c>
      <c r="J438" t="b">
        <v>0</v>
      </c>
      <c r="K438" t="s">
        <v>7776</v>
      </c>
    </row>
    <row r="439" spans="1:11" x14ac:dyDescent="0.3">
      <c r="A439" t="s">
        <v>546</v>
      </c>
      <c r="B439" t="s">
        <v>7777</v>
      </c>
      <c r="C439" t="s">
        <v>6790</v>
      </c>
      <c r="D439" t="s">
        <v>6816</v>
      </c>
      <c r="E439" t="s">
        <v>6783</v>
      </c>
      <c r="F439">
        <v>166.09</v>
      </c>
      <c r="H439">
        <v>297.04000000000002</v>
      </c>
      <c r="I439">
        <v>116</v>
      </c>
      <c r="J439" t="b">
        <v>0</v>
      </c>
      <c r="K439" t="s">
        <v>7778</v>
      </c>
    </row>
    <row r="440" spans="1:11" x14ac:dyDescent="0.3">
      <c r="A440" t="s">
        <v>705</v>
      </c>
      <c r="B440" t="s">
        <v>7779</v>
      </c>
      <c r="C440" t="s">
        <v>6775</v>
      </c>
      <c r="D440" t="s">
        <v>6816</v>
      </c>
      <c r="E440" t="s">
        <v>6793</v>
      </c>
      <c r="F440">
        <v>161.71</v>
      </c>
      <c r="H440">
        <v>304.89</v>
      </c>
      <c r="I440">
        <v>440</v>
      </c>
      <c r="J440" t="b">
        <v>0</v>
      </c>
      <c r="K440" t="s">
        <v>7780</v>
      </c>
    </row>
    <row r="441" spans="1:11" x14ac:dyDescent="0.3">
      <c r="A441" t="s">
        <v>344</v>
      </c>
      <c r="B441" t="s">
        <v>7781</v>
      </c>
      <c r="C441" t="s">
        <v>6787</v>
      </c>
      <c r="D441" t="s">
        <v>6799</v>
      </c>
      <c r="E441" t="s">
        <v>6783</v>
      </c>
      <c r="F441">
        <v>141.86000000000001</v>
      </c>
      <c r="H441">
        <v>343.14</v>
      </c>
      <c r="I441">
        <v>37</v>
      </c>
      <c r="J441" t="b">
        <v>1</v>
      </c>
      <c r="K441" t="s">
        <v>7782</v>
      </c>
    </row>
    <row r="442" spans="1:11" x14ac:dyDescent="0.3">
      <c r="A442" t="s">
        <v>2258</v>
      </c>
      <c r="B442" t="s">
        <v>7783</v>
      </c>
      <c r="C442" t="s">
        <v>6781</v>
      </c>
      <c r="D442" t="s">
        <v>6776</v>
      </c>
      <c r="E442" t="s">
        <v>6783</v>
      </c>
      <c r="F442">
        <v>185.25</v>
      </c>
      <c r="H442">
        <v>426.85</v>
      </c>
      <c r="I442">
        <v>355</v>
      </c>
      <c r="J442" t="b">
        <v>0</v>
      </c>
      <c r="K442" t="s">
        <v>7784</v>
      </c>
    </row>
    <row r="443" spans="1:11" x14ac:dyDescent="0.3">
      <c r="A443" t="s">
        <v>7785</v>
      </c>
      <c r="B443" t="s">
        <v>7786</v>
      </c>
      <c r="C443" t="s">
        <v>6790</v>
      </c>
      <c r="D443" t="s">
        <v>6831</v>
      </c>
      <c r="E443" t="s">
        <v>6806</v>
      </c>
      <c r="F443">
        <v>127.8</v>
      </c>
      <c r="H443">
        <v>239.85</v>
      </c>
      <c r="I443">
        <v>359</v>
      </c>
      <c r="J443" t="b">
        <v>1</v>
      </c>
      <c r="K443" t="s">
        <v>7787</v>
      </c>
    </row>
    <row r="444" spans="1:11" x14ac:dyDescent="0.3">
      <c r="A444" t="s">
        <v>2092</v>
      </c>
      <c r="B444" t="s">
        <v>7788</v>
      </c>
      <c r="C444" t="s">
        <v>6809</v>
      </c>
      <c r="D444" t="s">
        <v>6799</v>
      </c>
      <c r="E444" t="s">
        <v>6777</v>
      </c>
      <c r="F444">
        <v>61.83</v>
      </c>
      <c r="H444">
        <v>1108.5</v>
      </c>
      <c r="I444">
        <v>218</v>
      </c>
      <c r="J444" t="b">
        <v>0</v>
      </c>
      <c r="K444" t="s">
        <v>7789</v>
      </c>
    </row>
    <row r="445" spans="1:11" x14ac:dyDescent="0.3">
      <c r="A445" t="s">
        <v>451</v>
      </c>
      <c r="B445" t="s">
        <v>7790</v>
      </c>
      <c r="C445" t="s">
        <v>6790</v>
      </c>
      <c r="D445" t="s">
        <v>6796</v>
      </c>
      <c r="E445" t="s">
        <v>6783</v>
      </c>
      <c r="F445">
        <v>182.36</v>
      </c>
      <c r="H445">
        <v>406.36</v>
      </c>
      <c r="I445">
        <v>467</v>
      </c>
      <c r="J445" t="b">
        <v>0</v>
      </c>
      <c r="K445" t="s">
        <v>7791</v>
      </c>
    </row>
    <row r="446" spans="1:11" x14ac:dyDescent="0.3">
      <c r="A446" t="s">
        <v>7792</v>
      </c>
      <c r="B446" t="s">
        <v>7793</v>
      </c>
      <c r="C446" t="s">
        <v>6809</v>
      </c>
      <c r="D446" t="s">
        <v>6816</v>
      </c>
      <c r="E446" t="s">
        <v>6783</v>
      </c>
      <c r="F446">
        <v>92.16</v>
      </c>
      <c r="H446">
        <v>154.94999999999999</v>
      </c>
      <c r="I446">
        <v>430</v>
      </c>
      <c r="J446" t="b">
        <v>0</v>
      </c>
      <c r="K446" t="s">
        <v>7794</v>
      </c>
    </row>
    <row r="447" spans="1:11" x14ac:dyDescent="0.3">
      <c r="A447" t="s">
        <v>671</v>
      </c>
      <c r="B447" t="s">
        <v>7795</v>
      </c>
      <c r="C447" t="s">
        <v>6775</v>
      </c>
      <c r="D447" t="s">
        <v>6831</v>
      </c>
      <c r="E447" t="s">
        <v>6822</v>
      </c>
      <c r="F447">
        <v>95.25</v>
      </c>
      <c r="H447">
        <v>182.2</v>
      </c>
      <c r="I447">
        <v>458</v>
      </c>
      <c r="J447" t="b">
        <v>0</v>
      </c>
      <c r="K447" t="s">
        <v>7796</v>
      </c>
    </row>
    <row r="448" spans="1:11" x14ac:dyDescent="0.3">
      <c r="A448" t="s">
        <v>1340</v>
      </c>
      <c r="B448" t="s">
        <v>7797</v>
      </c>
      <c r="C448" t="s">
        <v>6781</v>
      </c>
      <c r="D448" t="s">
        <v>6782</v>
      </c>
      <c r="E448" t="s">
        <v>6783</v>
      </c>
      <c r="F448">
        <v>48.64</v>
      </c>
      <c r="H448">
        <v>97.9</v>
      </c>
      <c r="I448">
        <v>336</v>
      </c>
      <c r="J448" t="b">
        <v>0</v>
      </c>
      <c r="K448" t="s">
        <v>7798</v>
      </c>
    </row>
    <row r="449" spans="1:11" x14ac:dyDescent="0.3">
      <c r="A449" t="s">
        <v>1324</v>
      </c>
      <c r="B449" t="s">
        <v>7799</v>
      </c>
      <c r="C449" t="s">
        <v>6781</v>
      </c>
      <c r="D449" t="s">
        <v>6831</v>
      </c>
      <c r="E449" t="s">
        <v>6777</v>
      </c>
      <c r="F449">
        <v>164.44</v>
      </c>
      <c r="H449">
        <v>398.04</v>
      </c>
      <c r="I449">
        <v>22</v>
      </c>
      <c r="J449" t="b">
        <v>1</v>
      </c>
      <c r="K449" t="s">
        <v>7800</v>
      </c>
    </row>
    <row r="450" spans="1:11" x14ac:dyDescent="0.3">
      <c r="A450" t="s">
        <v>2226</v>
      </c>
      <c r="B450" t="s">
        <v>7801</v>
      </c>
      <c r="C450" t="s">
        <v>6809</v>
      </c>
      <c r="D450" t="s">
        <v>6831</v>
      </c>
      <c r="E450" t="s">
        <v>6777</v>
      </c>
      <c r="F450">
        <v>75.36</v>
      </c>
      <c r="H450">
        <v>87.94</v>
      </c>
      <c r="I450">
        <v>149</v>
      </c>
      <c r="J450" t="b">
        <v>0</v>
      </c>
      <c r="K450" t="s">
        <v>7802</v>
      </c>
    </row>
    <row r="451" spans="1:11" x14ac:dyDescent="0.3">
      <c r="A451" t="s">
        <v>7803</v>
      </c>
      <c r="B451" t="s">
        <v>7804</v>
      </c>
      <c r="C451" t="s">
        <v>6809</v>
      </c>
      <c r="D451" t="s">
        <v>6782</v>
      </c>
      <c r="E451" t="s">
        <v>6806</v>
      </c>
      <c r="F451">
        <v>187.77</v>
      </c>
      <c r="H451">
        <v>256.77</v>
      </c>
      <c r="I451">
        <v>50</v>
      </c>
      <c r="J451" t="b">
        <v>0</v>
      </c>
      <c r="K451" t="s">
        <v>7805</v>
      </c>
    </row>
    <row r="452" spans="1:11" x14ac:dyDescent="0.3">
      <c r="A452" t="s">
        <v>29</v>
      </c>
      <c r="B452" t="s">
        <v>7806</v>
      </c>
      <c r="C452" t="s">
        <v>6809</v>
      </c>
      <c r="D452" t="s">
        <v>6796</v>
      </c>
      <c r="E452" t="s">
        <v>6793</v>
      </c>
      <c r="F452">
        <v>183.23</v>
      </c>
      <c r="H452">
        <v>332.93</v>
      </c>
      <c r="I452">
        <v>247</v>
      </c>
      <c r="J452" t="b">
        <v>0</v>
      </c>
      <c r="K452" t="s">
        <v>7807</v>
      </c>
    </row>
    <row r="453" spans="1:11" x14ac:dyDescent="0.3">
      <c r="A453" t="s">
        <v>7808</v>
      </c>
      <c r="B453" t="s">
        <v>7809</v>
      </c>
      <c r="C453" t="s">
        <v>6790</v>
      </c>
      <c r="D453" t="s">
        <v>6799</v>
      </c>
      <c r="E453" t="s">
        <v>6822</v>
      </c>
      <c r="F453">
        <v>120.23</v>
      </c>
      <c r="H453">
        <v>280.2</v>
      </c>
      <c r="I453">
        <v>232</v>
      </c>
      <c r="J453" t="b">
        <v>0</v>
      </c>
      <c r="K453" t="s">
        <v>7810</v>
      </c>
    </row>
    <row r="454" spans="1:11" x14ac:dyDescent="0.3">
      <c r="A454" t="s">
        <v>942</v>
      </c>
      <c r="B454" t="s">
        <v>7811</v>
      </c>
      <c r="C454" t="s">
        <v>6775</v>
      </c>
      <c r="D454" t="s">
        <v>6831</v>
      </c>
      <c r="E454" t="s">
        <v>6793</v>
      </c>
      <c r="F454">
        <v>169.06</v>
      </c>
      <c r="H454">
        <v>192.52</v>
      </c>
      <c r="I454">
        <v>100</v>
      </c>
      <c r="J454" t="b">
        <v>0</v>
      </c>
      <c r="K454" t="s">
        <v>7812</v>
      </c>
    </row>
    <row r="455" spans="1:11" x14ac:dyDescent="0.3">
      <c r="A455" t="s">
        <v>3439</v>
      </c>
      <c r="B455" t="s">
        <v>7813</v>
      </c>
      <c r="C455" t="s">
        <v>6809</v>
      </c>
      <c r="D455" t="s">
        <v>6782</v>
      </c>
      <c r="E455" t="s">
        <v>6783</v>
      </c>
      <c r="F455">
        <v>115.38</v>
      </c>
      <c r="H455">
        <v>166.71</v>
      </c>
      <c r="I455">
        <v>268</v>
      </c>
      <c r="J455" t="b">
        <v>0</v>
      </c>
      <c r="K455" t="s">
        <v>7814</v>
      </c>
    </row>
    <row r="456" spans="1:11" x14ac:dyDescent="0.3">
      <c r="A456" t="s">
        <v>199</v>
      </c>
      <c r="B456" t="s">
        <v>7815</v>
      </c>
      <c r="C456" t="s">
        <v>6775</v>
      </c>
      <c r="D456" t="s">
        <v>6816</v>
      </c>
      <c r="E456" t="s">
        <v>6822</v>
      </c>
      <c r="F456">
        <v>82.7</v>
      </c>
      <c r="H456">
        <v>195.83</v>
      </c>
      <c r="I456">
        <v>347</v>
      </c>
      <c r="J456" t="b">
        <v>0</v>
      </c>
      <c r="K456" t="s">
        <v>7816</v>
      </c>
    </row>
    <row r="457" spans="1:11" x14ac:dyDescent="0.3">
      <c r="A457" t="s">
        <v>3937</v>
      </c>
      <c r="B457" t="s">
        <v>7817</v>
      </c>
      <c r="C457" t="s">
        <v>6787</v>
      </c>
      <c r="D457" t="s">
        <v>6831</v>
      </c>
      <c r="E457" t="s">
        <v>6822</v>
      </c>
      <c r="F457">
        <v>162.28</v>
      </c>
      <c r="H457">
        <v>388.73</v>
      </c>
      <c r="I457">
        <v>79</v>
      </c>
      <c r="J457" t="b">
        <v>0</v>
      </c>
      <c r="K457" t="s">
        <v>7818</v>
      </c>
    </row>
    <row r="458" spans="1:11" x14ac:dyDescent="0.3">
      <c r="A458" t="s">
        <v>7819</v>
      </c>
      <c r="B458" t="s">
        <v>7820</v>
      </c>
      <c r="C458" t="s">
        <v>6790</v>
      </c>
      <c r="D458" t="s">
        <v>6776</v>
      </c>
      <c r="E458" t="s">
        <v>6777</v>
      </c>
      <c r="F458">
        <v>65.180000000000007</v>
      </c>
      <c r="H458">
        <v>128.83000000000001</v>
      </c>
      <c r="I458">
        <v>240</v>
      </c>
      <c r="J458" t="b">
        <v>0</v>
      </c>
      <c r="K458" t="s">
        <v>7821</v>
      </c>
    </row>
    <row r="459" spans="1:11" x14ac:dyDescent="0.3">
      <c r="A459" t="s">
        <v>3269</v>
      </c>
      <c r="B459" s="5" t="s">
        <v>9534</v>
      </c>
      <c r="C459" t="s">
        <v>6787</v>
      </c>
      <c r="D459" t="s">
        <v>6776</v>
      </c>
      <c r="E459" t="s">
        <v>6793</v>
      </c>
      <c r="F459">
        <v>138.88999999999999</v>
      </c>
      <c r="H459">
        <v>177.51</v>
      </c>
      <c r="I459">
        <v>124</v>
      </c>
      <c r="J459" t="b">
        <v>0</v>
      </c>
      <c r="K459" t="s">
        <v>7822</v>
      </c>
    </row>
    <row r="460" spans="1:11" x14ac:dyDescent="0.3">
      <c r="A460" t="s">
        <v>363</v>
      </c>
      <c r="B460" t="s">
        <v>7823</v>
      </c>
      <c r="C460" t="s">
        <v>6809</v>
      </c>
      <c r="D460" t="s">
        <v>6831</v>
      </c>
      <c r="E460" t="s">
        <v>6806</v>
      </c>
      <c r="F460">
        <v>122.79</v>
      </c>
      <c r="H460">
        <v>292.83</v>
      </c>
      <c r="I460">
        <v>463</v>
      </c>
      <c r="J460" t="b">
        <v>0</v>
      </c>
      <c r="K460" t="s">
        <v>7824</v>
      </c>
    </row>
    <row r="461" spans="1:11" x14ac:dyDescent="0.3">
      <c r="A461" t="s">
        <v>877</v>
      </c>
      <c r="B461" t="s">
        <v>7825</v>
      </c>
      <c r="C461" t="s">
        <v>6781</v>
      </c>
      <c r="D461" t="s">
        <v>6816</v>
      </c>
      <c r="E461" t="s">
        <v>6806</v>
      </c>
      <c r="F461">
        <v>25.49</v>
      </c>
      <c r="H461">
        <v>51.23</v>
      </c>
      <c r="I461">
        <v>466</v>
      </c>
      <c r="J461" t="b">
        <v>0</v>
      </c>
      <c r="K461" t="s">
        <v>7826</v>
      </c>
    </row>
    <row r="462" spans="1:11" x14ac:dyDescent="0.3">
      <c r="A462" t="s">
        <v>7827</v>
      </c>
      <c r="B462" t="s">
        <v>7828</v>
      </c>
      <c r="C462" t="s">
        <v>6809</v>
      </c>
      <c r="D462" t="s">
        <v>6782</v>
      </c>
      <c r="E462" t="s">
        <v>6777</v>
      </c>
      <c r="F462">
        <v>198.69</v>
      </c>
      <c r="H462">
        <v>379.42</v>
      </c>
      <c r="I462">
        <v>151</v>
      </c>
      <c r="J462" t="b">
        <v>0</v>
      </c>
      <c r="K462" t="s">
        <v>7829</v>
      </c>
    </row>
    <row r="463" spans="1:11" x14ac:dyDescent="0.3">
      <c r="A463" t="s">
        <v>7830</v>
      </c>
      <c r="B463" t="s">
        <v>7831</v>
      </c>
      <c r="C463" t="s">
        <v>6787</v>
      </c>
      <c r="D463" t="s">
        <v>6776</v>
      </c>
      <c r="E463" t="s">
        <v>6783</v>
      </c>
      <c r="F463">
        <v>135.85</v>
      </c>
      <c r="H463">
        <v>321.83</v>
      </c>
      <c r="I463">
        <v>499</v>
      </c>
      <c r="J463" t="b">
        <v>0</v>
      </c>
      <c r="K463" t="s">
        <v>7832</v>
      </c>
    </row>
    <row r="464" spans="1:11" x14ac:dyDescent="0.3">
      <c r="A464" t="s">
        <v>3873</v>
      </c>
      <c r="B464" t="s">
        <v>7833</v>
      </c>
      <c r="C464" t="s">
        <v>6809</v>
      </c>
      <c r="D464" t="s">
        <v>6776</v>
      </c>
      <c r="E464" t="s">
        <v>6777</v>
      </c>
      <c r="F464">
        <v>134.28</v>
      </c>
      <c r="H464">
        <v>189.67</v>
      </c>
      <c r="I464">
        <v>277</v>
      </c>
      <c r="J464" t="b">
        <v>1</v>
      </c>
      <c r="K464" t="s">
        <v>7834</v>
      </c>
    </row>
    <row r="465" spans="1:11" x14ac:dyDescent="0.3">
      <c r="A465" t="s">
        <v>161</v>
      </c>
      <c r="B465" t="s">
        <v>7835</v>
      </c>
      <c r="C465" t="s">
        <v>6787</v>
      </c>
      <c r="D465" t="s">
        <v>6816</v>
      </c>
      <c r="E465" t="s">
        <v>6777</v>
      </c>
      <c r="F465">
        <v>29.65</v>
      </c>
      <c r="H465">
        <v>67.260000000000005</v>
      </c>
      <c r="I465">
        <v>494</v>
      </c>
      <c r="J465" t="b">
        <v>1</v>
      </c>
      <c r="K465" t="s">
        <v>7836</v>
      </c>
    </row>
    <row r="466" spans="1:11" x14ac:dyDescent="0.3">
      <c r="A466" t="s">
        <v>7837</v>
      </c>
      <c r="B466" t="s">
        <v>7838</v>
      </c>
      <c r="C466" t="s">
        <v>6781</v>
      </c>
      <c r="D466" t="s">
        <v>6776</v>
      </c>
      <c r="E466" t="s">
        <v>6793</v>
      </c>
      <c r="F466">
        <v>80.61</v>
      </c>
      <c r="H466">
        <v>111.12</v>
      </c>
      <c r="I466">
        <v>334</v>
      </c>
      <c r="J466" t="b">
        <v>1</v>
      </c>
      <c r="K466" t="s">
        <v>7839</v>
      </c>
    </row>
    <row r="467" spans="1:11" x14ac:dyDescent="0.3">
      <c r="A467" t="s">
        <v>7840</v>
      </c>
      <c r="B467" t="s">
        <v>7841</v>
      </c>
      <c r="C467" t="s">
        <v>6809</v>
      </c>
      <c r="D467" t="s">
        <v>6816</v>
      </c>
      <c r="E467" t="s">
        <v>6777</v>
      </c>
      <c r="F467">
        <v>52.65</v>
      </c>
      <c r="H467">
        <v>71.63</v>
      </c>
      <c r="I467">
        <v>7</v>
      </c>
      <c r="J467" t="b">
        <v>0</v>
      </c>
      <c r="K467" t="s">
        <v>7842</v>
      </c>
    </row>
    <row r="468" spans="1:11" x14ac:dyDescent="0.3">
      <c r="A468" t="s">
        <v>7843</v>
      </c>
      <c r="B468" t="s">
        <v>7844</v>
      </c>
      <c r="C468" t="s">
        <v>6775</v>
      </c>
      <c r="D468" t="s">
        <v>6782</v>
      </c>
      <c r="E468" t="s">
        <v>6806</v>
      </c>
      <c r="F468">
        <v>10.65</v>
      </c>
      <c r="H468">
        <v>11.81</v>
      </c>
      <c r="I468">
        <v>452</v>
      </c>
      <c r="J468" t="b">
        <v>0</v>
      </c>
      <c r="K468" t="s">
        <v>7845</v>
      </c>
    </row>
    <row r="469" spans="1:11" x14ac:dyDescent="0.3">
      <c r="A469" t="s">
        <v>692</v>
      </c>
      <c r="B469" t="s">
        <v>7846</v>
      </c>
      <c r="C469" t="s">
        <v>6775</v>
      </c>
      <c r="D469" t="s">
        <v>6796</v>
      </c>
      <c r="E469" t="s">
        <v>6806</v>
      </c>
      <c r="F469">
        <v>84.44</v>
      </c>
      <c r="H469">
        <v>117.44</v>
      </c>
      <c r="I469">
        <v>149</v>
      </c>
      <c r="J469" t="b">
        <v>0</v>
      </c>
      <c r="K469" t="s">
        <v>7847</v>
      </c>
    </row>
    <row r="470" spans="1:11" x14ac:dyDescent="0.3">
      <c r="A470" t="s">
        <v>7848</v>
      </c>
      <c r="B470" t="s">
        <v>7849</v>
      </c>
      <c r="C470" t="s">
        <v>6775</v>
      </c>
      <c r="D470" t="s">
        <v>6782</v>
      </c>
      <c r="E470" t="s">
        <v>6793</v>
      </c>
      <c r="F470">
        <v>20.38</v>
      </c>
      <c r="H470">
        <v>43.85</v>
      </c>
      <c r="I470">
        <v>251</v>
      </c>
      <c r="J470" t="b">
        <v>1</v>
      </c>
      <c r="K470" t="s">
        <v>7850</v>
      </c>
    </row>
    <row r="471" spans="1:11" x14ac:dyDescent="0.3">
      <c r="A471" t="s">
        <v>2815</v>
      </c>
      <c r="B471" t="s">
        <v>7851</v>
      </c>
      <c r="C471" t="s">
        <v>6781</v>
      </c>
      <c r="D471" t="s">
        <v>6831</v>
      </c>
      <c r="E471" t="s">
        <v>6822</v>
      </c>
      <c r="F471">
        <v>100.42</v>
      </c>
      <c r="H471">
        <v>170.57</v>
      </c>
      <c r="I471">
        <v>101</v>
      </c>
      <c r="J471" t="b">
        <v>1</v>
      </c>
      <c r="K471" t="s">
        <v>7852</v>
      </c>
    </row>
    <row r="472" spans="1:11" x14ac:dyDescent="0.3">
      <c r="A472" t="s">
        <v>3142</v>
      </c>
      <c r="B472" t="s">
        <v>7853</v>
      </c>
      <c r="C472" t="s">
        <v>6790</v>
      </c>
      <c r="D472" t="s">
        <v>6782</v>
      </c>
      <c r="E472" t="s">
        <v>6793</v>
      </c>
      <c r="F472">
        <v>92.64</v>
      </c>
      <c r="H472">
        <v>144.91</v>
      </c>
      <c r="I472">
        <v>330</v>
      </c>
      <c r="J472" t="b">
        <v>0</v>
      </c>
      <c r="K472" t="s">
        <v>7854</v>
      </c>
    </row>
    <row r="473" spans="1:11" x14ac:dyDescent="0.3">
      <c r="A473" t="s">
        <v>2661</v>
      </c>
      <c r="B473" t="s">
        <v>7855</v>
      </c>
      <c r="C473" t="s">
        <v>6809</v>
      </c>
      <c r="D473" t="s">
        <v>6816</v>
      </c>
      <c r="E473" t="s">
        <v>6793</v>
      </c>
      <c r="F473">
        <v>48.72</v>
      </c>
      <c r="H473">
        <v>119.37</v>
      </c>
      <c r="I473">
        <v>415</v>
      </c>
      <c r="J473" t="b">
        <v>0</v>
      </c>
      <c r="K473" t="s">
        <v>7856</v>
      </c>
    </row>
    <row r="474" spans="1:11" x14ac:dyDescent="0.3">
      <c r="A474" t="s">
        <v>1168</v>
      </c>
      <c r="B474" t="s">
        <v>7857</v>
      </c>
      <c r="C474" t="s">
        <v>6787</v>
      </c>
      <c r="D474" t="s">
        <v>6782</v>
      </c>
      <c r="E474" t="s">
        <v>6783</v>
      </c>
      <c r="F474">
        <v>169.11</v>
      </c>
      <c r="H474">
        <v>222.99</v>
      </c>
      <c r="I474">
        <v>481</v>
      </c>
      <c r="J474" t="b">
        <v>0</v>
      </c>
      <c r="K474" t="s">
        <v>7858</v>
      </c>
    </row>
    <row r="475" spans="1:11" x14ac:dyDescent="0.3">
      <c r="A475" t="s">
        <v>639</v>
      </c>
      <c r="B475" t="s">
        <v>7859</v>
      </c>
      <c r="C475" t="s">
        <v>6787</v>
      </c>
      <c r="D475" t="s">
        <v>6816</v>
      </c>
      <c r="E475" t="s">
        <v>6783</v>
      </c>
      <c r="F475">
        <v>149.22</v>
      </c>
      <c r="H475">
        <v>328.15</v>
      </c>
      <c r="I475">
        <v>252</v>
      </c>
      <c r="J475" t="b">
        <v>0</v>
      </c>
      <c r="K475" t="s">
        <v>7860</v>
      </c>
    </row>
    <row r="476" spans="1:11" x14ac:dyDescent="0.3">
      <c r="A476" t="s">
        <v>7861</v>
      </c>
      <c r="B476" t="s">
        <v>7862</v>
      </c>
      <c r="C476" t="s">
        <v>6775</v>
      </c>
      <c r="D476" t="s">
        <v>6799</v>
      </c>
      <c r="E476" t="s">
        <v>6806</v>
      </c>
      <c r="F476">
        <v>77.89</v>
      </c>
      <c r="H476">
        <v>140.41</v>
      </c>
      <c r="I476">
        <v>364</v>
      </c>
      <c r="J476" t="b">
        <v>0</v>
      </c>
      <c r="K476" t="s">
        <v>7863</v>
      </c>
    </row>
    <row r="477" spans="1:11" x14ac:dyDescent="0.3">
      <c r="A477" t="s">
        <v>7864</v>
      </c>
      <c r="B477" t="s">
        <v>7865</v>
      </c>
      <c r="C477" t="s">
        <v>6809</v>
      </c>
      <c r="D477" t="s">
        <v>6799</v>
      </c>
      <c r="E477" t="s">
        <v>6793</v>
      </c>
      <c r="F477">
        <v>106.76</v>
      </c>
      <c r="H477">
        <v>182.01</v>
      </c>
      <c r="I477">
        <v>34</v>
      </c>
      <c r="J477" t="b">
        <v>0</v>
      </c>
      <c r="K477" t="s">
        <v>7866</v>
      </c>
    </row>
    <row r="478" spans="1:11" x14ac:dyDescent="0.3">
      <c r="A478" t="s">
        <v>3005</v>
      </c>
      <c r="B478" t="s">
        <v>7867</v>
      </c>
      <c r="C478" t="s">
        <v>6781</v>
      </c>
      <c r="D478" t="s">
        <v>6831</v>
      </c>
      <c r="E478" t="s">
        <v>6806</v>
      </c>
      <c r="F478">
        <v>127.07</v>
      </c>
      <c r="H478">
        <v>237.82</v>
      </c>
      <c r="I478">
        <v>339</v>
      </c>
      <c r="J478" t="b">
        <v>0</v>
      </c>
      <c r="K478" t="s">
        <v>7868</v>
      </c>
    </row>
    <row r="479" spans="1:11" x14ac:dyDescent="0.3">
      <c r="A479" t="s">
        <v>1645</v>
      </c>
      <c r="B479" t="s">
        <v>7869</v>
      </c>
      <c r="C479" t="s">
        <v>6787</v>
      </c>
      <c r="D479" t="s">
        <v>6816</v>
      </c>
      <c r="E479" t="s">
        <v>6806</v>
      </c>
      <c r="F479">
        <v>126.95</v>
      </c>
      <c r="H479">
        <v>165.03</v>
      </c>
      <c r="I479">
        <v>285</v>
      </c>
      <c r="J479" t="b">
        <v>0</v>
      </c>
      <c r="K479" t="s">
        <v>7870</v>
      </c>
    </row>
    <row r="480" spans="1:11" x14ac:dyDescent="0.3">
      <c r="A480" t="s">
        <v>4063</v>
      </c>
      <c r="B480" t="s">
        <v>7871</v>
      </c>
      <c r="C480" t="s">
        <v>6809</v>
      </c>
      <c r="D480" t="s">
        <v>6782</v>
      </c>
      <c r="E480" t="s">
        <v>6783</v>
      </c>
      <c r="F480">
        <v>65.069999999999993</v>
      </c>
      <c r="H480">
        <v>132.08000000000001</v>
      </c>
      <c r="I480">
        <v>163</v>
      </c>
      <c r="J480" t="b">
        <v>0</v>
      </c>
      <c r="K480" t="s">
        <v>7872</v>
      </c>
    </row>
    <row r="481" spans="1:11" x14ac:dyDescent="0.3">
      <c r="A481" t="s">
        <v>2806</v>
      </c>
      <c r="B481" t="s">
        <v>7873</v>
      </c>
      <c r="C481" t="s">
        <v>6787</v>
      </c>
      <c r="D481" t="s">
        <v>6799</v>
      </c>
      <c r="E481" t="s">
        <v>6793</v>
      </c>
      <c r="F481">
        <v>44.77</v>
      </c>
      <c r="H481">
        <v>60.67</v>
      </c>
      <c r="I481">
        <v>323</v>
      </c>
      <c r="J481" t="b">
        <v>0</v>
      </c>
      <c r="K481" t="s">
        <v>7874</v>
      </c>
    </row>
    <row r="482" spans="1:11" x14ac:dyDescent="0.3">
      <c r="A482" t="s">
        <v>225</v>
      </c>
      <c r="B482" t="s">
        <v>7875</v>
      </c>
      <c r="C482" t="s">
        <v>6790</v>
      </c>
      <c r="D482" t="s">
        <v>6782</v>
      </c>
      <c r="E482" t="s">
        <v>6822</v>
      </c>
      <c r="F482">
        <v>40.89</v>
      </c>
      <c r="H482">
        <v>97.75</v>
      </c>
      <c r="I482">
        <v>449</v>
      </c>
      <c r="J482" t="b">
        <v>1</v>
      </c>
      <c r="K482" t="s">
        <v>7876</v>
      </c>
    </row>
    <row r="483" spans="1:11" x14ac:dyDescent="0.3">
      <c r="A483" t="s">
        <v>7877</v>
      </c>
      <c r="B483" t="s">
        <v>7878</v>
      </c>
      <c r="C483" t="s">
        <v>6781</v>
      </c>
      <c r="D483" t="s">
        <v>6776</v>
      </c>
      <c r="E483" t="s">
        <v>6783</v>
      </c>
      <c r="F483">
        <v>164.88</v>
      </c>
      <c r="H483">
        <v>289.41000000000003</v>
      </c>
      <c r="I483">
        <v>234</v>
      </c>
      <c r="J483" t="b">
        <v>1</v>
      </c>
      <c r="K483" t="s">
        <v>7879</v>
      </c>
    </row>
    <row r="484" spans="1:11" x14ac:dyDescent="0.3">
      <c r="A484" t="s">
        <v>2218</v>
      </c>
      <c r="B484" t="s">
        <v>7880</v>
      </c>
      <c r="C484" t="s">
        <v>6775</v>
      </c>
      <c r="D484" t="s">
        <v>6799</v>
      </c>
      <c r="E484" t="s">
        <v>6822</v>
      </c>
      <c r="F484">
        <v>162.54</v>
      </c>
      <c r="H484">
        <v>195.94</v>
      </c>
      <c r="I484">
        <v>164</v>
      </c>
      <c r="J484" t="b">
        <v>1</v>
      </c>
      <c r="K484" t="s">
        <v>7881</v>
      </c>
    </row>
    <row r="485" spans="1:11" x14ac:dyDescent="0.3">
      <c r="A485" t="s">
        <v>4466</v>
      </c>
      <c r="B485" t="s">
        <v>7882</v>
      </c>
      <c r="C485" t="s">
        <v>6781</v>
      </c>
      <c r="D485" t="s">
        <v>6782</v>
      </c>
      <c r="E485" t="s">
        <v>6822</v>
      </c>
      <c r="F485">
        <v>81.790000000000006</v>
      </c>
      <c r="H485">
        <v>91.83</v>
      </c>
      <c r="I485">
        <v>330</v>
      </c>
      <c r="J485" t="b">
        <v>0</v>
      </c>
      <c r="K485" t="s">
        <v>7883</v>
      </c>
    </row>
    <row r="486" spans="1:11" x14ac:dyDescent="0.3">
      <c r="A486" t="s">
        <v>7884</v>
      </c>
      <c r="B486" t="s">
        <v>7885</v>
      </c>
      <c r="C486" t="s">
        <v>6790</v>
      </c>
      <c r="D486" t="s">
        <v>6799</v>
      </c>
      <c r="E486" t="s">
        <v>6793</v>
      </c>
      <c r="F486">
        <v>22.84</v>
      </c>
      <c r="H486">
        <v>38.020000000000003</v>
      </c>
      <c r="I486">
        <v>201</v>
      </c>
      <c r="J486" t="b">
        <v>0</v>
      </c>
      <c r="K486" t="s">
        <v>7886</v>
      </c>
    </row>
    <row r="487" spans="1:11" x14ac:dyDescent="0.3">
      <c r="A487" t="s">
        <v>807</v>
      </c>
      <c r="B487" t="s">
        <v>7887</v>
      </c>
      <c r="C487" t="s">
        <v>6809</v>
      </c>
      <c r="D487" t="s">
        <v>6782</v>
      </c>
      <c r="E487" t="s">
        <v>6783</v>
      </c>
      <c r="F487">
        <v>43.37</v>
      </c>
      <c r="H487">
        <v>99.11</v>
      </c>
      <c r="I487">
        <v>328</v>
      </c>
      <c r="J487" t="b">
        <v>1</v>
      </c>
      <c r="K487" t="s">
        <v>7888</v>
      </c>
    </row>
    <row r="488" spans="1:11" x14ac:dyDescent="0.3">
      <c r="A488" t="s">
        <v>2512</v>
      </c>
      <c r="B488" t="s">
        <v>7889</v>
      </c>
      <c r="C488" t="s">
        <v>6809</v>
      </c>
      <c r="D488" t="s">
        <v>6776</v>
      </c>
      <c r="E488" t="s">
        <v>6777</v>
      </c>
      <c r="F488">
        <v>151.37</v>
      </c>
      <c r="H488">
        <v>276.27999999999997</v>
      </c>
      <c r="I488">
        <v>356</v>
      </c>
      <c r="J488" t="b">
        <v>1</v>
      </c>
      <c r="K488" t="s">
        <v>7890</v>
      </c>
    </row>
    <row r="489" spans="1:11" x14ac:dyDescent="0.3">
      <c r="A489" t="s">
        <v>960</v>
      </c>
      <c r="B489" t="s">
        <v>7891</v>
      </c>
      <c r="C489" t="s">
        <v>6790</v>
      </c>
      <c r="D489" t="s">
        <v>6799</v>
      </c>
      <c r="E489" t="s">
        <v>6806</v>
      </c>
      <c r="F489">
        <v>112.77</v>
      </c>
      <c r="H489">
        <v>278.49</v>
      </c>
      <c r="I489">
        <v>423</v>
      </c>
      <c r="J489" t="b">
        <v>1</v>
      </c>
      <c r="K489" t="s">
        <v>7892</v>
      </c>
    </row>
    <row r="490" spans="1:11" x14ac:dyDescent="0.3">
      <c r="A490" t="s">
        <v>7893</v>
      </c>
      <c r="B490" t="s">
        <v>7894</v>
      </c>
      <c r="C490" t="s">
        <v>6781</v>
      </c>
      <c r="D490" t="s">
        <v>6776</v>
      </c>
      <c r="E490" t="s">
        <v>6793</v>
      </c>
      <c r="F490">
        <v>68.3</v>
      </c>
      <c r="H490">
        <v>77.069999999999993</v>
      </c>
      <c r="I490">
        <v>40</v>
      </c>
      <c r="J490" t="b">
        <v>0</v>
      </c>
      <c r="K490" t="s">
        <v>7895</v>
      </c>
    </row>
    <row r="491" spans="1:11" x14ac:dyDescent="0.3">
      <c r="A491" t="s">
        <v>4344</v>
      </c>
      <c r="B491" t="s">
        <v>7896</v>
      </c>
      <c r="C491" t="s">
        <v>6787</v>
      </c>
      <c r="D491" t="s">
        <v>6782</v>
      </c>
      <c r="E491" t="s">
        <v>6806</v>
      </c>
      <c r="F491">
        <v>119.4</v>
      </c>
      <c r="H491">
        <v>283.76</v>
      </c>
      <c r="I491">
        <v>266</v>
      </c>
      <c r="J491" t="b">
        <v>1</v>
      </c>
      <c r="K491" t="s">
        <v>7897</v>
      </c>
    </row>
    <row r="492" spans="1:11" x14ac:dyDescent="0.3">
      <c r="A492" t="s">
        <v>7898</v>
      </c>
      <c r="B492" t="s">
        <v>7899</v>
      </c>
      <c r="C492" t="s">
        <v>6790</v>
      </c>
      <c r="D492" t="s">
        <v>6796</v>
      </c>
      <c r="E492" t="s">
        <v>6793</v>
      </c>
      <c r="F492">
        <v>33.54</v>
      </c>
      <c r="H492">
        <v>41.55</v>
      </c>
      <c r="I492">
        <v>111</v>
      </c>
      <c r="J492" t="b">
        <v>0</v>
      </c>
      <c r="K492" t="s">
        <v>7900</v>
      </c>
    </row>
    <row r="493" spans="1:11" x14ac:dyDescent="0.3">
      <c r="A493" t="s">
        <v>1059</v>
      </c>
      <c r="B493" t="s">
        <v>7901</v>
      </c>
      <c r="C493" t="s">
        <v>6775</v>
      </c>
      <c r="D493" t="s">
        <v>6831</v>
      </c>
      <c r="E493" t="s">
        <v>6806</v>
      </c>
      <c r="F493">
        <v>37.369999999999997</v>
      </c>
      <c r="H493">
        <v>44.08</v>
      </c>
      <c r="I493">
        <v>164</v>
      </c>
      <c r="J493" t="b">
        <v>0</v>
      </c>
      <c r="K493" t="s">
        <v>7902</v>
      </c>
    </row>
    <row r="494" spans="1:11" x14ac:dyDescent="0.3">
      <c r="A494" t="s">
        <v>1368</v>
      </c>
      <c r="B494" t="s">
        <v>7903</v>
      </c>
      <c r="C494" t="s">
        <v>6809</v>
      </c>
      <c r="D494" t="s">
        <v>6831</v>
      </c>
      <c r="E494" t="s">
        <v>6777</v>
      </c>
      <c r="F494">
        <v>106.21</v>
      </c>
      <c r="H494">
        <v>200.81</v>
      </c>
      <c r="I494">
        <v>356</v>
      </c>
      <c r="J494" t="b">
        <v>0</v>
      </c>
      <c r="K494" t="s">
        <v>7904</v>
      </c>
    </row>
    <row r="495" spans="1:11" x14ac:dyDescent="0.3">
      <c r="A495" t="s">
        <v>7905</v>
      </c>
      <c r="B495" t="s">
        <v>7906</v>
      </c>
      <c r="C495" t="s">
        <v>6790</v>
      </c>
      <c r="D495" t="s">
        <v>6816</v>
      </c>
      <c r="E495" t="s">
        <v>6793</v>
      </c>
      <c r="F495">
        <v>105.82</v>
      </c>
      <c r="H495">
        <v>139.97999999999999</v>
      </c>
      <c r="I495">
        <v>383</v>
      </c>
      <c r="J495" t="b">
        <v>1</v>
      </c>
      <c r="K495" t="s">
        <v>7907</v>
      </c>
    </row>
    <row r="496" spans="1:11" x14ac:dyDescent="0.3">
      <c r="A496" t="s">
        <v>7908</v>
      </c>
      <c r="B496" t="s">
        <v>7909</v>
      </c>
      <c r="C496" t="s">
        <v>6809</v>
      </c>
      <c r="D496" t="s">
        <v>6782</v>
      </c>
      <c r="E496" t="s">
        <v>6777</v>
      </c>
      <c r="F496">
        <v>16.28</v>
      </c>
      <c r="H496">
        <v>22.98</v>
      </c>
      <c r="I496">
        <v>425</v>
      </c>
      <c r="J496" t="b">
        <v>0</v>
      </c>
      <c r="K496" t="s">
        <v>7910</v>
      </c>
    </row>
    <row r="497" spans="1:11" x14ac:dyDescent="0.3">
      <c r="A497" t="s">
        <v>2177</v>
      </c>
      <c r="B497" t="s">
        <v>7911</v>
      </c>
      <c r="C497" t="s">
        <v>6790</v>
      </c>
      <c r="D497" t="s">
        <v>6776</v>
      </c>
      <c r="E497" t="s">
        <v>6822</v>
      </c>
      <c r="F497">
        <v>13.18</v>
      </c>
      <c r="H497">
        <v>22.68</v>
      </c>
      <c r="I497">
        <v>73</v>
      </c>
      <c r="J497" t="b">
        <v>0</v>
      </c>
      <c r="K497" t="s">
        <v>7912</v>
      </c>
    </row>
    <row r="498" spans="1:11" x14ac:dyDescent="0.3">
      <c r="A498" t="s">
        <v>7913</v>
      </c>
      <c r="B498" t="s">
        <v>7914</v>
      </c>
      <c r="C498" t="s">
        <v>6790</v>
      </c>
      <c r="D498" t="s">
        <v>6816</v>
      </c>
      <c r="E498" t="s">
        <v>6777</v>
      </c>
      <c r="F498">
        <v>122.01</v>
      </c>
      <c r="H498">
        <v>218.4</v>
      </c>
      <c r="I498">
        <v>397</v>
      </c>
      <c r="J498" t="b">
        <v>0</v>
      </c>
      <c r="K498" t="s">
        <v>7915</v>
      </c>
    </row>
    <row r="499" spans="1:11" x14ac:dyDescent="0.3">
      <c r="A499" t="s">
        <v>2868</v>
      </c>
      <c r="B499" t="s">
        <v>7916</v>
      </c>
      <c r="C499" t="s">
        <v>6809</v>
      </c>
      <c r="D499" t="s">
        <v>6782</v>
      </c>
      <c r="E499" t="s">
        <v>6793</v>
      </c>
      <c r="F499">
        <v>147.4</v>
      </c>
      <c r="H499">
        <v>244.35</v>
      </c>
      <c r="I499">
        <v>244</v>
      </c>
      <c r="J499" t="b">
        <v>0</v>
      </c>
      <c r="K499" t="s">
        <v>7917</v>
      </c>
    </row>
    <row r="500" spans="1:11" x14ac:dyDescent="0.3">
      <c r="A500" t="s">
        <v>7918</v>
      </c>
      <c r="B500" t="s">
        <v>7919</v>
      </c>
      <c r="C500" t="s">
        <v>6775</v>
      </c>
      <c r="D500" t="s">
        <v>6831</v>
      </c>
      <c r="E500" t="s">
        <v>6783</v>
      </c>
      <c r="F500">
        <v>30.94</v>
      </c>
      <c r="H500">
        <v>67.3</v>
      </c>
      <c r="I500">
        <v>1</v>
      </c>
      <c r="J500" t="b">
        <v>0</v>
      </c>
      <c r="K500" t="s">
        <v>7920</v>
      </c>
    </row>
    <row r="501" spans="1:11" x14ac:dyDescent="0.3">
      <c r="A501" t="s">
        <v>7921</v>
      </c>
      <c r="B501" t="s">
        <v>7922</v>
      </c>
      <c r="C501" t="s">
        <v>6787</v>
      </c>
      <c r="D501" t="s">
        <v>6776</v>
      </c>
      <c r="E501" t="s">
        <v>6806</v>
      </c>
      <c r="F501">
        <v>149.24</v>
      </c>
      <c r="H501">
        <v>191.66</v>
      </c>
      <c r="I501">
        <v>447</v>
      </c>
      <c r="J501" t="b">
        <v>1</v>
      </c>
      <c r="K501" t="s">
        <v>7923</v>
      </c>
    </row>
    <row r="502" spans="1:11" x14ac:dyDescent="0.3">
      <c r="A502" t="s">
        <v>2159</v>
      </c>
      <c r="B502" t="s">
        <v>7924</v>
      </c>
      <c r="C502" t="s">
        <v>6787</v>
      </c>
      <c r="D502" t="s">
        <v>6776</v>
      </c>
      <c r="E502" t="s">
        <v>6783</v>
      </c>
      <c r="F502">
        <v>86.52</v>
      </c>
      <c r="H502">
        <v>119.8</v>
      </c>
      <c r="I502">
        <v>385</v>
      </c>
      <c r="J502" t="b">
        <v>1</v>
      </c>
      <c r="K502" t="s">
        <v>7925</v>
      </c>
    </row>
    <row r="503" spans="1:11" x14ac:dyDescent="0.3">
      <c r="A503" t="s">
        <v>1692</v>
      </c>
      <c r="B503" t="s">
        <v>7926</v>
      </c>
      <c r="C503" t="s">
        <v>6787</v>
      </c>
      <c r="D503" t="s">
        <v>6831</v>
      </c>
      <c r="E503" t="s">
        <v>6777</v>
      </c>
      <c r="F503">
        <v>191.26</v>
      </c>
      <c r="H503">
        <v>403.98</v>
      </c>
      <c r="I503">
        <v>403</v>
      </c>
      <c r="J503" t="b">
        <v>0</v>
      </c>
      <c r="K503" t="s">
        <v>7927</v>
      </c>
    </row>
    <row r="504" spans="1:11" x14ac:dyDescent="0.3">
      <c r="A504" t="s">
        <v>7928</v>
      </c>
      <c r="B504" t="s">
        <v>7929</v>
      </c>
      <c r="C504" t="s">
        <v>6775</v>
      </c>
      <c r="D504" t="s">
        <v>6816</v>
      </c>
      <c r="E504" t="s">
        <v>6783</v>
      </c>
      <c r="F504">
        <v>38.08</v>
      </c>
      <c r="H504">
        <v>53.02</v>
      </c>
      <c r="I504">
        <v>286</v>
      </c>
      <c r="J504" t="b">
        <v>0</v>
      </c>
      <c r="K504" t="s">
        <v>7930</v>
      </c>
    </row>
    <row r="505" spans="1:11" x14ac:dyDescent="0.3">
      <c r="A505" t="s">
        <v>2545</v>
      </c>
      <c r="B505" t="s">
        <v>7931</v>
      </c>
      <c r="C505" t="s">
        <v>6790</v>
      </c>
      <c r="D505" t="s">
        <v>6831</v>
      </c>
      <c r="E505" t="s">
        <v>6783</v>
      </c>
      <c r="F505">
        <v>135.46</v>
      </c>
      <c r="H505">
        <v>169.66</v>
      </c>
      <c r="I505">
        <v>444</v>
      </c>
      <c r="J505" t="b">
        <v>1</v>
      </c>
      <c r="K505" t="s">
        <v>7932</v>
      </c>
    </row>
    <row r="506" spans="1:11" x14ac:dyDescent="0.3">
      <c r="A506" t="s">
        <v>3860</v>
      </c>
      <c r="B506" t="s">
        <v>7933</v>
      </c>
      <c r="C506" t="s">
        <v>6787</v>
      </c>
      <c r="D506" t="s">
        <v>6799</v>
      </c>
      <c r="E506" t="s">
        <v>6822</v>
      </c>
      <c r="F506">
        <v>181.08</v>
      </c>
      <c r="H506">
        <v>304.49</v>
      </c>
      <c r="I506">
        <v>240</v>
      </c>
      <c r="J506" t="b">
        <v>1</v>
      </c>
      <c r="K506" t="s">
        <v>7934</v>
      </c>
    </row>
    <row r="507" spans="1:11" x14ac:dyDescent="0.3">
      <c r="A507" t="s">
        <v>409</v>
      </c>
      <c r="B507" t="s">
        <v>7935</v>
      </c>
      <c r="C507" t="s">
        <v>6775</v>
      </c>
      <c r="D507" t="s">
        <v>6831</v>
      </c>
      <c r="E507" t="s">
        <v>6822</v>
      </c>
      <c r="F507">
        <v>198.2</v>
      </c>
      <c r="H507">
        <v>295.64999999999998</v>
      </c>
      <c r="I507">
        <v>66</v>
      </c>
      <c r="J507" t="b">
        <v>1</v>
      </c>
      <c r="K507" t="s">
        <v>7936</v>
      </c>
    </row>
    <row r="508" spans="1:11" x14ac:dyDescent="0.3">
      <c r="A508" t="s">
        <v>4042</v>
      </c>
      <c r="B508" t="s">
        <v>7937</v>
      </c>
      <c r="C508" t="s">
        <v>6781</v>
      </c>
      <c r="D508" t="s">
        <v>6782</v>
      </c>
      <c r="E508" t="s">
        <v>6806</v>
      </c>
      <c r="F508">
        <v>124.13</v>
      </c>
      <c r="H508">
        <v>202.58</v>
      </c>
      <c r="I508">
        <v>462</v>
      </c>
      <c r="J508" t="b">
        <v>0</v>
      </c>
      <c r="K508" t="s">
        <v>7938</v>
      </c>
    </row>
    <row r="509" spans="1:11" x14ac:dyDescent="0.3">
      <c r="A509" t="s">
        <v>7939</v>
      </c>
      <c r="B509" t="s">
        <v>7940</v>
      </c>
      <c r="C509" t="s">
        <v>6809</v>
      </c>
      <c r="D509" t="s">
        <v>6776</v>
      </c>
      <c r="E509" t="s">
        <v>6806</v>
      </c>
      <c r="F509">
        <v>48.65</v>
      </c>
      <c r="H509">
        <v>120.36</v>
      </c>
      <c r="I509">
        <v>63</v>
      </c>
      <c r="J509" t="b">
        <v>0</v>
      </c>
      <c r="K509" t="s">
        <v>7941</v>
      </c>
    </row>
    <row r="510" spans="1:11" x14ac:dyDescent="0.3">
      <c r="A510" t="s">
        <v>7942</v>
      </c>
      <c r="B510" t="s">
        <v>7943</v>
      </c>
      <c r="C510" t="s">
        <v>6781</v>
      </c>
      <c r="D510" t="s">
        <v>6776</v>
      </c>
      <c r="E510" t="s">
        <v>6793</v>
      </c>
      <c r="F510">
        <v>181.83</v>
      </c>
      <c r="H510">
        <v>237.77</v>
      </c>
      <c r="I510">
        <v>204</v>
      </c>
      <c r="J510" t="b">
        <v>0</v>
      </c>
      <c r="K510" t="s">
        <v>7944</v>
      </c>
    </row>
    <row r="511" spans="1:11" x14ac:dyDescent="0.3">
      <c r="A511" t="s">
        <v>7945</v>
      </c>
      <c r="B511" t="s">
        <v>7946</v>
      </c>
      <c r="C511" t="s">
        <v>6787</v>
      </c>
      <c r="D511" t="s">
        <v>6796</v>
      </c>
      <c r="E511" t="s">
        <v>6793</v>
      </c>
      <c r="F511">
        <v>36.61</v>
      </c>
      <c r="H511">
        <v>53.81</v>
      </c>
      <c r="I511">
        <v>337</v>
      </c>
      <c r="J511" t="b">
        <v>0</v>
      </c>
      <c r="K511" t="s">
        <v>7947</v>
      </c>
    </row>
    <row r="512" spans="1:11" x14ac:dyDescent="0.3">
      <c r="A512" t="s">
        <v>7948</v>
      </c>
      <c r="B512" t="s">
        <v>7949</v>
      </c>
      <c r="C512" t="s">
        <v>6781</v>
      </c>
      <c r="D512" t="s">
        <v>6816</v>
      </c>
      <c r="E512" t="s">
        <v>6793</v>
      </c>
      <c r="F512">
        <v>15.27</v>
      </c>
      <c r="H512">
        <v>26.29</v>
      </c>
      <c r="I512">
        <v>316</v>
      </c>
      <c r="J512" t="b">
        <v>0</v>
      </c>
      <c r="K512" t="s">
        <v>7950</v>
      </c>
    </row>
    <row r="513" spans="1:11" x14ac:dyDescent="0.3">
      <c r="A513" t="s">
        <v>7951</v>
      </c>
      <c r="B513" t="s">
        <v>7952</v>
      </c>
      <c r="C513" t="s">
        <v>6809</v>
      </c>
      <c r="D513" t="s">
        <v>6799</v>
      </c>
      <c r="E513" t="s">
        <v>6783</v>
      </c>
      <c r="F513">
        <v>50.98</v>
      </c>
      <c r="H513">
        <v>88.14</v>
      </c>
      <c r="I513">
        <v>498</v>
      </c>
      <c r="J513" t="b">
        <v>0</v>
      </c>
      <c r="K513" t="s">
        <v>7953</v>
      </c>
    </row>
    <row r="514" spans="1:11" x14ac:dyDescent="0.3">
      <c r="A514" t="s">
        <v>4363</v>
      </c>
      <c r="B514" t="s">
        <v>7954</v>
      </c>
      <c r="C514" t="s">
        <v>6781</v>
      </c>
      <c r="D514" t="s">
        <v>6831</v>
      </c>
      <c r="E514" t="s">
        <v>6806</v>
      </c>
      <c r="F514">
        <v>49.16</v>
      </c>
      <c r="H514">
        <v>58.85</v>
      </c>
      <c r="I514">
        <v>462</v>
      </c>
      <c r="J514" t="b">
        <v>1</v>
      </c>
      <c r="K514" t="s">
        <v>7955</v>
      </c>
    </row>
    <row r="515" spans="1:11" x14ac:dyDescent="0.3">
      <c r="A515" t="s">
        <v>1411</v>
      </c>
      <c r="B515" t="s">
        <v>7956</v>
      </c>
      <c r="C515" t="s">
        <v>6790</v>
      </c>
      <c r="D515" t="s">
        <v>6776</v>
      </c>
      <c r="E515" t="s">
        <v>6806</v>
      </c>
      <c r="F515">
        <v>66.42</v>
      </c>
      <c r="H515">
        <v>104.28</v>
      </c>
      <c r="I515">
        <v>469</v>
      </c>
      <c r="J515" t="b">
        <v>0</v>
      </c>
      <c r="K515" t="s">
        <v>7957</v>
      </c>
    </row>
    <row r="516" spans="1:11" x14ac:dyDescent="0.3">
      <c r="A516" t="s">
        <v>7958</v>
      </c>
      <c r="B516" t="s">
        <v>7959</v>
      </c>
      <c r="C516" t="s">
        <v>6809</v>
      </c>
      <c r="D516" t="s">
        <v>6816</v>
      </c>
      <c r="E516" t="s">
        <v>6822</v>
      </c>
      <c r="F516">
        <v>12</v>
      </c>
      <c r="H516">
        <v>26.39</v>
      </c>
      <c r="I516">
        <v>127</v>
      </c>
      <c r="J516" t="b">
        <v>0</v>
      </c>
      <c r="K516" t="s">
        <v>7960</v>
      </c>
    </row>
    <row r="517" spans="1:11" x14ac:dyDescent="0.3">
      <c r="A517" t="s">
        <v>7961</v>
      </c>
      <c r="B517" t="s">
        <v>7962</v>
      </c>
      <c r="C517" t="s">
        <v>6775</v>
      </c>
      <c r="D517" t="s">
        <v>6831</v>
      </c>
      <c r="E517" t="s">
        <v>6793</v>
      </c>
      <c r="F517">
        <v>181.34</v>
      </c>
      <c r="H517">
        <v>284.85000000000002</v>
      </c>
      <c r="I517">
        <v>429</v>
      </c>
      <c r="J517" t="b">
        <v>0</v>
      </c>
      <c r="K517" t="s">
        <v>7963</v>
      </c>
    </row>
    <row r="518" spans="1:11" x14ac:dyDescent="0.3">
      <c r="A518" t="s">
        <v>1137</v>
      </c>
      <c r="B518" t="s">
        <v>7964</v>
      </c>
      <c r="C518" t="s">
        <v>6809</v>
      </c>
      <c r="D518" t="s">
        <v>6782</v>
      </c>
      <c r="E518" t="s">
        <v>6783</v>
      </c>
      <c r="F518">
        <v>6.91</v>
      </c>
      <c r="H518">
        <v>15.62</v>
      </c>
      <c r="I518">
        <v>338</v>
      </c>
      <c r="J518" t="b">
        <v>1</v>
      </c>
      <c r="K518" t="s">
        <v>7965</v>
      </c>
    </row>
    <row r="519" spans="1:11" x14ac:dyDescent="0.3">
      <c r="A519" t="s">
        <v>4530</v>
      </c>
      <c r="B519" t="s">
        <v>7966</v>
      </c>
      <c r="C519" t="s">
        <v>6790</v>
      </c>
      <c r="D519" t="s">
        <v>6776</v>
      </c>
      <c r="E519" t="s">
        <v>6822</v>
      </c>
      <c r="F519">
        <v>84.82</v>
      </c>
      <c r="H519">
        <v>202.71</v>
      </c>
      <c r="I519">
        <v>434</v>
      </c>
      <c r="J519" t="b">
        <v>0</v>
      </c>
      <c r="K519" t="s">
        <v>7967</v>
      </c>
    </row>
    <row r="520" spans="1:11" x14ac:dyDescent="0.3">
      <c r="A520" t="s">
        <v>2843</v>
      </c>
      <c r="B520" t="s">
        <v>7968</v>
      </c>
      <c r="C520" t="s">
        <v>6781</v>
      </c>
      <c r="D520" t="s">
        <v>6799</v>
      </c>
      <c r="E520" t="s">
        <v>6806</v>
      </c>
      <c r="F520">
        <v>109.99</v>
      </c>
      <c r="H520">
        <v>231.33</v>
      </c>
      <c r="I520">
        <v>192</v>
      </c>
      <c r="J520" t="b">
        <v>0</v>
      </c>
      <c r="K520" t="s">
        <v>7969</v>
      </c>
    </row>
    <row r="521" spans="1:11" x14ac:dyDescent="0.3">
      <c r="A521" t="s">
        <v>7970</v>
      </c>
      <c r="B521" t="s">
        <v>7971</v>
      </c>
      <c r="C521" t="s">
        <v>6809</v>
      </c>
      <c r="D521" t="s">
        <v>6816</v>
      </c>
      <c r="E521" t="s">
        <v>6793</v>
      </c>
      <c r="F521">
        <v>104.85</v>
      </c>
      <c r="H521">
        <v>240.37</v>
      </c>
      <c r="I521">
        <v>9</v>
      </c>
      <c r="J521" t="b">
        <v>0</v>
      </c>
      <c r="K521" t="s">
        <v>7972</v>
      </c>
    </row>
    <row r="522" spans="1:11" x14ac:dyDescent="0.3">
      <c r="A522" t="s">
        <v>2652</v>
      </c>
      <c r="B522" t="s">
        <v>7973</v>
      </c>
      <c r="C522" t="s">
        <v>6787</v>
      </c>
      <c r="D522" t="s">
        <v>6831</v>
      </c>
      <c r="E522" t="s">
        <v>6777</v>
      </c>
      <c r="F522">
        <v>130.02000000000001</v>
      </c>
      <c r="H522">
        <v>302.01</v>
      </c>
      <c r="I522">
        <v>103</v>
      </c>
      <c r="J522" t="b">
        <v>0</v>
      </c>
      <c r="K522" t="s">
        <v>7974</v>
      </c>
    </row>
    <row r="523" spans="1:11" x14ac:dyDescent="0.3">
      <c r="A523" t="s">
        <v>7975</v>
      </c>
      <c r="B523" t="s">
        <v>7976</v>
      </c>
      <c r="C523" t="s">
        <v>6775</v>
      </c>
      <c r="D523" t="s">
        <v>6816</v>
      </c>
      <c r="E523" t="s">
        <v>6783</v>
      </c>
      <c r="F523">
        <v>94.56</v>
      </c>
      <c r="H523">
        <v>201.09</v>
      </c>
      <c r="I523">
        <v>9</v>
      </c>
      <c r="J523" t="b">
        <v>1</v>
      </c>
      <c r="K523" t="s">
        <v>7977</v>
      </c>
    </row>
    <row r="524" spans="1:11" x14ac:dyDescent="0.3">
      <c r="A524" t="s">
        <v>2667</v>
      </c>
      <c r="B524" t="s">
        <v>7978</v>
      </c>
      <c r="C524" t="s">
        <v>6781</v>
      </c>
      <c r="D524" t="s">
        <v>6799</v>
      </c>
      <c r="E524" t="s">
        <v>6793</v>
      </c>
      <c r="F524">
        <v>117.42</v>
      </c>
      <c r="H524">
        <v>156.59</v>
      </c>
      <c r="I524">
        <v>155</v>
      </c>
      <c r="J524" t="b">
        <v>1</v>
      </c>
      <c r="K524" t="s">
        <v>7979</v>
      </c>
    </row>
    <row r="525" spans="1:11" x14ac:dyDescent="0.3">
      <c r="A525" t="s">
        <v>2165</v>
      </c>
      <c r="B525" t="s">
        <v>7980</v>
      </c>
      <c r="C525" t="s">
        <v>6781</v>
      </c>
      <c r="D525" t="s">
        <v>6816</v>
      </c>
      <c r="E525" t="s">
        <v>6806</v>
      </c>
      <c r="F525">
        <v>41.84</v>
      </c>
      <c r="H525">
        <v>50.88</v>
      </c>
      <c r="I525">
        <v>310</v>
      </c>
      <c r="J525" t="b">
        <v>0</v>
      </c>
      <c r="K525" t="s">
        <v>7981</v>
      </c>
    </row>
    <row r="526" spans="1:11" x14ac:dyDescent="0.3">
      <c r="A526" t="s">
        <v>1904</v>
      </c>
      <c r="B526" t="s">
        <v>7982</v>
      </c>
      <c r="C526" t="s">
        <v>6809</v>
      </c>
      <c r="D526" t="s">
        <v>6831</v>
      </c>
      <c r="E526" t="s">
        <v>6783</v>
      </c>
      <c r="F526">
        <v>93.57</v>
      </c>
      <c r="H526">
        <v>231.06</v>
      </c>
      <c r="I526">
        <v>59</v>
      </c>
      <c r="J526" t="b">
        <v>0</v>
      </c>
      <c r="K526" t="s">
        <v>7983</v>
      </c>
    </row>
    <row r="527" spans="1:11" x14ac:dyDescent="0.3">
      <c r="A527" t="s">
        <v>442</v>
      </c>
      <c r="B527" t="s">
        <v>7984</v>
      </c>
      <c r="C527" t="s">
        <v>6775</v>
      </c>
      <c r="D527" t="s">
        <v>6799</v>
      </c>
      <c r="E527" t="s">
        <v>6822</v>
      </c>
      <c r="F527">
        <v>32.299999999999997</v>
      </c>
      <c r="H527">
        <v>65.430000000000007</v>
      </c>
      <c r="I527">
        <v>236</v>
      </c>
      <c r="J527" t="b">
        <v>1</v>
      </c>
      <c r="K527" t="s">
        <v>7985</v>
      </c>
    </row>
    <row r="528" spans="1:11" x14ac:dyDescent="0.3">
      <c r="A528" t="s">
        <v>4273</v>
      </c>
      <c r="B528" t="s">
        <v>7986</v>
      </c>
      <c r="C528" t="s">
        <v>6781</v>
      </c>
      <c r="D528" t="s">
        <v>6799</v>
      </c>
      <c r="E528" t="s">
        <v>6793</v>
      </c>
      <c r="F528">
        <v>101.66</v>
      </c>
      <c r="H528">
        <v>231.18</v>
      </c>
      <c r="I528">
        <v>475</v>
      </c>
      <c r="J528" t="b">
        <v>0</v>
      </c>
      <c r="K528" t="s">
        <v>7987</v>
      </c>
    </row>
    <row r="529" spans="1:11" x14ac:dyDescent="0.3">
      <c r="A529" t="s">
        <v>302</v>
      </c>
      <c r="B529" t="s">
        <v>7988</v>
      </c>
      <c r="C529" t="s">
        <v>6781</v>
      </c>
      <c r="D529" t="s">
        <v>6831</v>
      </c>
      <c r="E529" t="s">
        <v>6783</v>
      </c>
      <c r="F529">
        <v>145.34</v>
      </c>
      <c r="H529">
        <v>182.3</v>
      </c>
      <c r="I529">
        <v>137</v>
      </c>
      <c r="J529" t="b">
        <v>0</v>
      </c>
      <c r="K529" t="s">
        <v>7989</v>
      </c>
    </row>
    <row r="530" spans="1:11" x14ac:dyDescent="0.3">
      <c r="A530" t="s">
        <v>1558</v>
      </c>
      <c r="B530" t="s">
        <v>7990</v>
      </c>
      <c r="C530" t="s">
        <v>6809</v>
      </c>
      <c r="D530" t="s">
        <v>6831</v>
      </c>
      <c r="E530" t="s">
        <v>6793</v>
      </c>
      <c r="F530">
        <v>159.1</v>
      </c>
      <c r="H530">
        <v>309.19</v>
      </c>
      <c r="I530">
        <v>265</v>
      </c>
      <c r="J530" t="b">
        <v>0</v>
      </c>
      <c r="K530" t="s">
        <v>7991</v>
      </c>
    </row>
    <row r="531" spans="1:11" x14ac:dyDescent="0.3">
      <c r="A531" t="s">
        <v>486</v>
      </c>
      <c r="B531" t="s">
        <v>7992</v>
      </c>
      <c r="C531" t="s">
        <v>6809</v>
      </c>
      <c r="D531" t="s">
        <v>6782</v>
      </c>
      <c r="E531" t="s">
        <v>6822</v>
      </c>
      <c r="F531">
        <v>137.68</v>
      </c>
      <c r="H531">
        <v>276.10000000000002</v>
      </c>
      <c r="I531">
        <v>224</v>
      </c>
      <c r="J531" t="b">
        <v>1</v>
      </c>
      <c r="K531" t="s">
        <v>7993</v>
      </c>
    </row>
    <row r="532" spans="1:11" x14ac:dyDescent="0.3">
      <c r="A532" t="s">
        <v>7994</v>
      </c>
      <c r="B532" t="s">
        <v>7995</v>
      </c>
      <c r="C532" t="s">
        <v>6790</v>
      </c>
      <c r="D532" t="s">
        <v>6831</v>
      </c>
      <c r="E532" t="s">
        <v>6783</v>
      </c>
      <c r="F532">
        <v>60.55</v>
      </c>
      <c r="H532">
        <v>133.81</v>
      </c>
      <c r="I532">
        <v>162</v>
      </c>
      <c r="J532" t="b">
        <v>0</v>
      </c>
      <c r="K532" t="s">
        <v>7996</v>
      </c>
    </row>
    <row r="533" spans="1:11" x14ac:dyDescent="0.3">
      <c r="A533" t="s">
        <v>2471</v>
      </c>
      <c r="B533" t="s">
        <v>7997</v>
      </c>
      <c r="C533" t="s">
        <v>6809</v>
      </c>
      <c r="D533" t="s">
        <v>6796</v>
      </c>
      <c r="E533" t="s">
        <v>6822</v>
      </c>
      <c r="F533">
        <v>9.17</v>
      </c>
      <c r="H533">
        <v>10.34</v>
      </c>
      <c r="I533">
        <v>404</v>
      </c>
      <c r="J533" t="b">
        <v>1</v>
      </c>
      <c r="K533" t="s">
        <v>7998</v>
      </c>
    </row>
    <row r="534" spans="1:11" x14ac:dyDescent="0.3">
      <c r="A534" t="s">
        <v>7999</v>
      </c>
      <c r="B534" t="s">
        <v>8000</v>
      </c>
      <c r="C534" t="s">
        <v>6809</v>
      </c>
      <c r="D534" t="s">
        <v>6816</v>
      </c>
      <c r="E534" t="s">
        <v>6793</v>
      </c>
      <c r="F534">
        <v>126.57</v>
      </c>
      <c r="H534">
        <v>203.58</v>
      </c>
      <c r="I534">
        <v>63</v>
      </c>
      <c r="J534" t="b">
        <v>0</v>
      </c>
      <c r="K534" t="s">
        <v>8001</v>
      </c>
    </row>
    <row r="535" spans="1:11" x14ac:dyDescent="0.3">
      <c r="A535" t="s">
        <v>8002</v>
      </c>
      <c r="B535" t="s">
        <v>8003</v>
      </c>
      <c r="C535" t="s">
        <v>6790</v>
      </c>
      <c r="D535" t="s">
        <v>6776</v>
      </c>
      <c r="E535" t="s">
        <v>6777</v>
      </c>
      <c r="F535">
        <v>136.62</v>
      </c>
      <c r="H535">
        <v>178.67</v>
      </c>
      <c r="I535">
        <v>349</v>
      </c>
      <c r="J535" t="b">
        <v>0</v>
      </c>
      <c r="K535" t="s">
        <v>8004</v>
      </c>
    </row>
    <row r="536" spans="1:11" x14ac:dyDescent="0.3">
      <c r="A536" t="s">
        <v>8005</v>
      </c>
      <c r="B536" t="s">
        <v>8006</v>
      </c>
      <c r="C536" t="s">
        <v>6775</v>
      </c>
      <c r="D536" t="s">
        <v>6776</v>
      </c>
      <c r="E536" t="s">
        <v>6783</v>
      </c>
      <c r="F536">
        <v>187.25</v>
      </c>
      <c r="H536">
        <v>221.98</v>
      </c>
      <c r="I536">
        <v>485</v>
      </c>
      <c r="J536" t="b">
        <v>0</v>
      </c>
      <c r="K536" t="s">
        <v>8007</v>
      </c>
    </row>
    <row r="537" spans="1:11" x14ac:dyDescent="0.3">
      <c r="A537" t="s">
        <v>281</v>
      </c>
      <c r="B537" t="s">
        <v>8008</v>
      </c>
      <c r="C537" t="s">
        <v>6775</v>
      </c>
      <c r="D537" t="s">
        <v>6782</v>
      </c>
      <c r="E537" t="s">
        <v>6806</v>
      </c>
      <c r="F537">
        <v>180.83</v>
      </c>
      <c r="H537">
        <v>215.57</v>
      </c>
      <c r="I537">
        <v>342</v>
      </c>
      <c r="J537" t="b">
        <v>0</v>
      </c>
      <c r="K537" t="s">
        <v>8009</v>
      </c>
    </row>
    <row r="538" spans="1:11" x14ac:dyDescent="0.3">
      <c r="A538" t="s">
        <v>3766</v>
      </c>
      <c r="B538" t="s">
        <v>8010</v>
      </c>
      <c r="C538" t="s">
        <v>6809</v>
      </c>
      <c r="D538" t="s">
        <v>6831</v>
      </c>
      <c r="E538" t="s">
        <v>6783</v>
      </c>
      <c r="F538">
        <v>168.94</v>
      </c>
      <c r="H538">
        <v>221.94</v>
      </c>
      <c r="I538">
        <v>240</v>
      </c>
      <c r="J538" t="b">
        <v>0</v>
      </c>
      <c r="K538" t="s">
        <v>8011</v>
      </c>
    </row>
    <row r="539" spans="1:11" x14ac:dyDescent="0.3">
      <c r="A539" t="s">
        <v>976</v>
      </c>
      <c r="B539" t="s">
        <v>8012</v>
      </c>
      <c r="C539" t="s">
        <v>6790</v>
      </c>
      <c r="D539" t="s">
        <v>6831</v>
      </c>
      <c r="E539" t="s">
        <v>6793</v>
      </c>
      <c r="F539">
        <v>99.46</v>
      </c>
      <c r="H539">
        <v>134.07</v>
      </c>
      <c r="I539">
        <v>387</v>
      </c>
      <c r="J539" t="b">
        <v>0</v>
      </c>
      <c r="K539" t="s">
        <v>8013</v>
      </c>
    </row>
    <row r="540" spans="1:11" x14ac:dyDescent="0.3">
      <c r="A540" t="s">
        <v>727</v>
      </c>
      <c r="B540" t="s">
        <v>8014</v>
      </c>
      <c r="C540" t="s">
        <v>6790</v>
      </c>
      <c r="D540" t="s">
        <v>6796</v>
      </c>
      <c r="E540" t="s">
        <v>6806</v>
      </c>
      <c r="F540">
        <v>56.16</v>
      </c>
      <c r="H540">
        <v>83.42</v>
      </c>
      <c r="I540">
        <v>45</v>
      </c>
      <c r="J540" t="b">
        <v>0</v>
      </c>
      <c r="K540" t="s">
        <v>8015</v>
      </c>
    </row>
    <row r="541" spans="1:11" x14ac:dyDescent="0.3">
      <c r="A541" t="s">
        <v>8016</v>
      </c>
      <c r="B541" t="s">
        <v>8017</v>
      </c>
      <c r="C541" t="s">
        <v>6790</v>
      </c>
      <c r="D541" t="s">
        <v>6796</v>
      </c>
      <c r="E541" t="s">
        <v>6777</v>
      </c>
      <c r="F541">
        <v>38</v>
      </c>
      <c r="H541">
        <v>59.47</v>
      </c>
      <c r="I541">
        <v>18</v>
      </c>
      <c r="J541" t="b">
        <v>0</v>
      </c>
      <c r="K541" t="s">
        <v>8018</v>
      </c>
    </row>
    <row r="542" spans="1:11" x14ac:dyDescent="0.3">
      <c r="A542" t="s">
        <v>8019</v>
      </c>
      <c r="B542" t="s">
        <v>8020</v>
      </c>
      <c r="C542" t="s">
        <v>6775</v>
      </c>
      <c r="D542" t="s">
        <v>6782</v>
      </c>
      <c r="E542" t="s">
        <v>6777</v>
      </c>
      <c r="F542">
        <v>106.85</v>
      </c>
      <c r="H542">
        <v>213.51</v>
      </c>
      <c r="I542">
        <v>455</v>
      </c>
      <c r="J542" t="b">
        <v>0</v>
      </c>
      <c r="K542" t="s">
        <v>8021</v>
      </c>
    </row>
    <row r="543" spans="1:11" x14ac:dyDescent="0.3">
      <c r="A543" t="s">
        <v>2746</v>
      </c>
      <c r="B543" t="s">
        <v>8022</v>
      </c>
      <c r="C543" t="s">
        <v>6781</v>
      </c>
      <c r="D543" t="s">
        <v>6799</v>
      </c>
      <c r="E543" t="s">
        <v>6777</v>
      </c>
      <c r="F543">
        <v>127.07</v>
      </c>
      <c r="H543">
        <v>162.63999999999999</v>
      </c>
      <c r="I543">
        <v>240</v>
      </c>
      <c r="J543" t="b">
        <v>0</v>
      </c>
      <c r="K543" t="s">
        <v>8023</v>
      </c>
    </row>
    <row r="544" spans="1:11" x14ac:dyDescent="0.3">
      <c r="A544" t="s">
        <v>8024</v>
      </c>
      <c r="B544" t="s">
        <v>8025</v>
      </c>
      <c r="C544" t="s">
        <v>6787</v>
      </c>
      <c r="D544" t="s">
        <v>6799</v>
      </c>
      <c r="E544" t="s">
        <v>6806</v>
      </c>
      <c r="F544">
        <v>198.56</v>
      </c>
      <c r="H544">
        <v>385.72</v>
      </c>
      <c r="I544">
        <v>232</v>
      </c>
      <c r="J544" t="b">
        <v>0</v>
      </c>
      <c r="K544" t="s">
        <v>8026</v>
      </c>
    </row>
    <row r="545" spans="1:11" x14ac:dyDescent="0.3">
      <c r="A545" t="s">
        <v>8027</v>
      </c>
      <c r="B545" t="s">
        <v>8028</v>
      </c>
      <c r="C545" t="s">
        <v>6787</v>
      </c>
      <c r="D545" t="s">
        <v>6796</v>
      </c>
      <c r="E545" t="s">
        <v>6806</v>
      </c>
      <c r="F545">
        <v>181.1</v>
      </c>
      <c r="H545">
        <v>404.72</v>
      </c>
      <c r="I545">
        <v>281</v>
      </c>
      <c r="J545" t="b">
        <v>0</v>
      </c>
      <c r="K545" t="s">
        <v>8029</v>
      </c>
    </row>
    <row r="546" spans="1:11" x14ac:dyDescent="0.3">
      <c r="A546" t="s">
        <v>1973</v>
      </c>
      <c r="B546" t="s">
        <v>8030</v>
      </c>
      <c r="C546" t="s">
        <v>6787</v>
      </c>
      <c r="D546" t="s">
        <v>6796</v>
      </c>
      <c r="E546" t="s">
        <v>6822</v>
      </c>
      <c r="F546">
        <v>112.33</v>
      </c>
      <c r="H546">
        <v>270.39</v>
      </c>
      <c r="I546">
        <v>167</v>
      </c>
      <c r="J546" t="b">
        <v>0</v>
      </c>
      <c r="K546" t="s">
        <v>8031</v>
      </c>
    </row>
    <row r="547" spans="1:11" x14ac:dyDescent="0.3">
      <c r="A547" t="s">
        <v>3605</v>
      </c>
      <c r="B547" t="s">
        <v>8032</v>
      </c>
      <c r="C547" t="s">
        <v>6787</v>
      </c>
      <c r="D547" t="s">
        <v>6831</v>
      </c>
      <c r="E547" t="s">
        <v>6777</v>
      </c>
      <c r="F547">
        <v>82.02</v>
      </c>
      <c r="H547">
        <v>196.92</v>
      </c>
      <c r="I547">
        <v>426</v>
      </c>
      <c r="J547" t="b">
        <v>0</v>
      </c>
      <c r="K547" t="s">
        <v>8033</v>
      </c>
    </row>
    <row r="548" spans="1:11" x14ac:dyDescent="0.3">
      <c r="A548" t="s">
        <v>2008</v>
      </c>
      <c r="B548" t="s">
        <v>8034</v>
      </c>
      <c r="C548" t="s">
        <v>6787</v>
      </c>
      <c r="D548" t="s">
        <v>6831</v>
      </c>
      <c r="E548" t="s">
        <v>6793</v>
      </c>
      <c r="F548">
        <v>114.8</v>
      </c>
      <c r="H548">
        <v>200.34</v>
      </c>
      <c r="I548">
        <v>451</v>
      </c>
      <c r="J548" t="b">
        <v>1</v>
      </c>
      <c r="K548" t="s">
        <v>8035</v>
      </c>
    </row>
    <row r="549" spans="1:11" x14ac:dyDescent="0.3">
      <c r="A549" t="s">
        <v>8036</v>
      </c>
      <c r="B549" t="s">
        <v>8037</v>
      </c>
      <c r="C549" t="s">
        <v>6787</v>
      </c>
      <c r="D549" t="s">
        <v>6776</v>
      </c>
      <c r="E549" t="s">
        <v>6793</v>
      </c>
      <c r="F549">
        <v>101.08</v>
      </c>
      <c r="H549">
        <v>137.77000000000001</v>
      </c>
      <c r="I549">
        <v>183</v>
      </c>
      <c r="J549" t="b">
        <v>0</v>
      </c>
      <c r="K549" t="s">
        <v>8038</v>
      </c>
    </row>
    <row r="550" spans="1:11" x14ac:dyDescent="0.3">
      <c r="A550" t="s">
        <v>8039</v>
      </c>
      <c r="B550" t="s">
        <v>8040</v>
      </c>
      <c r="C550" t="s">
        <v>6775</v>
      </c>
      <c r="D550" t="s">
        <v>6799</v>
      </c>
      <c r="E550" t="s">
        <v>6822</v>
      </c>
      <c r="F550">
        <v>155.06</v>
      </c>
      <c r="H550">
        <v>178.48</v>
      </c>
      <c r="I550">
        <v>38</v>
      </c>
      <c r="J550" t="b">
        <v>1</v>
      </c>
      <c r="K550" t="s">
        <v>8041</v>
      </c>
    </row>
    <row r="551" spans="1:11" x14ac:dyDescent="0.3">
      <c r="A551" t="s">
        <v>391</v>
      </c>
      <c r="B551" t="s">
        <v>8042</v>
      </c>
      <c r="C551" t="s">
        <v>6781</v>
      </c>
      <c r="D551" t="s">
        <v>6776</v>
      </c>
      <c r="E551" t="s">
        <v>6777</v>
      </c>
      <c r="F551">
        <v>66.38</v>
      </c>
      <c r="H551">
        <v>113.21</v>
      </c>
      <c r="I551">
        <v>483</v>
      </c>
      <c r="J551" t="b">
        <v>1</v>
      </c>
      <c r="K551" t="s">
        <v>8043</v>
      </c>
    </row>
    <row r="552" spans="1:11" x14ac:dyDescent="0.3">
      <c r="A552" t="s">
        <v>8044</v>
      </c>
      <c r="B552" t="s">
        <v>8045</v>
      </c>
      <c r="C552" t="s">
        <v>6787</v>
      </c>
      <c r="D552" t="s">
        <v>6831</v>
      </c>
      <c r="E552" t="s">
        <v>6793</v>
      </c>
      <c r="F552">
        <v>68.680000000000007</v>
      </c>
      <c r="H552">
        <v>124.81</v>
      </c>
      <c r="I552">
        <v>43</v>
      </c>
      <c r="J552" t="b">
        <v>1</v>
      </c>
      <c r="K552" t="s">
        <v>8046</v>
      </c>
    </row>
    <row r="553" spans="1:11" x14ac:dyDescent="0.3">
      <c r="A553" t="s">
        <v>4509</v>
      </c>
      <c r="B553" t="s">
        <v>8047</v>
      </c>
      <c r="C553" t="s">
        <v>6787</v>
      </c>
      <c r="D553" t="s">
        <v>6796</v>
      </c>
      <c r="E553" t="s">
        <v>6806</v>
      </c>
      <c r="F553">
        <v>164.75</v>
      </c>
      <c r="H553">
        <v>334.27</v>
      </c>
      <c r="I553">
        <v>362</v>
      </c>
      <c r="J553" t="b">
        <v>1</v>
      </c>
      <c r="K553" t="s">
        <v>8048</v>
      </c>
    </row>
    <row r="554" spans="1:11" x14ac:dyDescent="0.3">
      <c r="A554" t="s">
        <v>8049</v>
      </c>
      <c r="B554" t="s">
        <v>8050</v>
      </c>
      <c r="C554" t="s">
        <v>6787</v>
      </c>
      <c r="D554" t="s">
        <v>6796</v>
      </c>
      <c r="E554" t="s">
        <v>6793</v>
      </c>
      <c r="F554">
        <v>94.06</v>
      </c>
      <c r="H554">
        <v>196.2</v>
      </c>
      <c r="I554">
        <v>41</v>
      </c>
      <c r="J554" t="b">
        <v>0</v>
      </c>
      <c r="K554" t="s">
        <v>8051</v>
      </c>
    </row>
    <row r="555" spans="1:11" x14ac:dyDescent="0.3">
      <c r="A555" t="s">
        <v>47</v>
      </c>
      <c r="B555" t="s">
        <v>8052</v>
      </c>
      <c r="C555" t="s">
        <v>6775</v>
      </c>
      <c r="D555" t="s">
        <v>6776</v>
      </c>
      <c r="E555" t="s">
        <v>6806</v>
      </c>
      <c r="F555">
        <v>91.26</v>
      </c>
      <c r="H555">
        <v>140.35</v>
      </c>
      <c r="I555">
        <v>138</v>
      </c>
      <c r="J555" t="b">
        <v>0</v>
      </c>
      <c r="K555" t="s">
        <v>8053</v>
      </c>
    </row>
    <row r="556" spans="1:11" x14ac:dyDescent="0.3">
      <c r="A556" t="s">
        <v>556</v>
      </c>
      <c r="B556" t="s">
        <v>8054</v>
      </c>
      <c r="C556" t="s">
        <v>6775</v>
      </c>
      <c r="D556" t="s">
        <v>6796</v>
      </c>
      <c r="E556" t="s">
        <v>6806</v>
      </c>
      <c r="F556">
        <v>103.75</v>
      </c>
      <c r="H556">
        <v>234.11</v>
      </c>
      <c r="I556">
        <v>413</v>
      </c>
      <c r="J556" t="b">
        <v>0</v>
      </c>
      <c r="K556" t="s">
        <v>8055</v>
      </c>
    </row>
    <row r="557" spans="1:11" x14ac:dyDescent="0.3">
      <c r="A557" t="s">
        <v>3700</v>
      </c>
      <c r="B557" t="s">
        <v>8056</v>
      </c>
      <c r="C557" t="s">
        <v>6781</v>
      </c>
      <c r="D557" t="s">
        <v>6782</v>
      </c>
      <c r="E557" t="s">
        <v>6777</v>
      </c>
      <c r="F557">
        <v>11.19</v>
      </c>
      <c r="H557">
        <v>22.33</v>
      </c>
      <c r="I557">
        <v>136</v>
      </c>
      <c r="J557" t="b">
        <v>1</v>
      </c>
      <c r="K557" t="s">
        <v>8057</v>
      </c>
    </row>
    <row r="558" spans="1:11" x14ac:dyDescent="0.3">
      <c r="A558" t="s">
        <v>2243</v>
      </c>
      <c r="B558" t="s">
        <v>8058</v>
      </c>
      <c r="C558" t="s">
        <v>6809</v>
      </c>
      <c r="D558" t="s">
        <v>6776</v>
      </c>
      <c r="E558" t="s">
        <v>6822</v>
      </c>
      <c r="F558">
        <v>88.4</v>
      </c>
      <c r="H558">
        <v>174.6</v>
      </c>
      <c r="I558">
        <v>43</v>
      </c>
      <c r="J558" t="b">
        <v>0</v>
      </c>
      <c r="K558" t="s">
        <v>8059</v>
      </c>
    </row>
    <row r="559" spans="1:11" x14ac:dyDescent="0.3">
      <c r="A559" t="s">
        <v>1703</v>
      </c>
      <c r="B559" t="s">
        <v>8060</v>
      </c>
      <c r="C559" t="s">
        <v>6781</v>
      </c>
      <c r="D559" t="s">
        <v>6776</v>
      </c>
      <c r="E559" t="s">
        <v>6822</v>
      </c>
      <c r="F559">
        <v>169.09</v>
      </c>
      <c r="H559">
        <v>225.19</v>
      </c>
      <c r="I559">
        <v>197</v>
      </c>
      <c r="J559" t="b">
        <v>0</v>
      </c>
      <c r="K559" t="s">
        <v>8061</v>
      </c>
    </row>
    <row r="560" spans="1:11" x14ac:dyDescent="0.3">
      <c r="A560" t="s">
        <v>2728</v>
      </c>
      <c r="B560" t="s">
        <v>8062</v>
      </c>
      <c r="C560" t="s">
        <v>6781</v>
      </c>
      <c r="D560" t="s">
        <v>6782</v>
      </c>
      <c r="E560" t="s">
        <v>6783</v>
      </c>
      <c r="F560">
        <v>67.19</v>
      </c>
      <c r="H560">
        <v>108.05</v>
      </c>
      <c r="I560">
        <v>446</v>
      </c>
      <c r="J560" t="b">
        <v>0</v>
      </c>
      <c r="K560" t="s">
        <v>8063</v>
      </c>
    </row>
    <row r="561" spans="1:11" x14ac:dyDescent="0.3">
      <c r="A561" t="s">
        <v>8064</v>
      </c>
      <c r="B561" t="s">
        <v>8065</v>
      </c>
      <c r="C561" t="s">
        <v>6781</v>
      </c>
      <c r="D561" t="s">
        <v>6796</v>
      </c>
      <c r="E561" t="s">
        <v>6777</v>
      </c>
      <c r="F561">
        <v>28.89</v>
      </c>
      <c r="H561">
        <v>36.06</v>
      </c>
      <c r="I561">
        <v>422</v>
      </c>
      <c r="J561" t="b">
        <v>1</v>
      </c>
      <c r="K561" t="s">
        <v>8066</v>
      </c>
    </row>
    <row r="562" spans="1:11" x14ac:dyDescent="0.3">
      <c r="A562" t="s">
        <v>8067</v>
      </c>
      <c r="B562" t="s">
        <v>8068</v>
      </c>
      <c r="C562" t="s">
        <v>6787</v>
      </c>
      <c r="D562" t="s">
        <v>6782</v>
      </c>
      <c r="E562" t="s">
        <v>6806</v>
      </c>
      <c r="F562">
        <v>28.62</v>
      </c>
      <c r="H562">
        <v>61.41</v>
      </c>
      <c r="I562">
        <v>158</v>
      </c>
      <c r="J562" t="b">
        <v>1</v>
      </c>
      <c r="K562" t="s">
        <v>8069</v>
      </c>
    </row>
    <row r="563" spans="1:11" x14ac:dyDescent="0.3">
      <c r="A563" t="s">
        <v>4450</v>
      </c>
      <c r="B563" t="s">
        <v>8070</v>
      </c>
      <c r="C563" t="s">
        <v>6775</v>
      </c>
      <c r="D563" t="s">
        <v>6816</v>
      </c>
      <c r="E563" t="s">
        <v>6777</v>
      </c>
      <c r="F563">
        <v>57.34</v>
      </c>
      <c r="H563">
        <v>77.62</v>
      </c>
      <c r="I563">
        <v>445</v>
      </c>
      <c r="J563" t="b">
        <v>0</v>
      </c>
      <c r="K563" t="s">
        <v>8071</v>
      </c>
    </row>
    <row r="564" spans="1:11" x14ac:dyDescent="0.3">
      <c r="A564" t="s">
        <v>2839</v>
      </c>
      <c r="B564" t="s">
        <v>8072</v>
      </c>
      <c r="C564" t="s">
        <v>6781</v>
      </c>
      <c r="D564" t="s">
        <v>6831</v>
      </c>
      <c r="E564" t="s">
        <v>6783</v>
      </c>
      <c r="F564">
        <v>85.06</v>
      </c>
      <c r="H564">
        <v>122.68</v>
      </c>
      <c r="I564">
        <v>292</v>
      </c>
      <c r="J564" t="b">
        <v>0</v>
      </c>
      <c r="K564" t="s">
        <v>8073</v>
      </c>
    </row>
    <row r="565" spans="1:11" x14ac:dyDescent="0.3">
      <c r="A565" t="s">
        <v>2949</v>
      </c>
      <c r="B565" t="s">
        <v>8074</v>
      </c>
      <c r="C565" t="s">
        <v>6781</v>
      </c>
      <c r="D565" t="s">
        <v>6816</v>
      </c>
      <c r="E565" t="s">
        <v>6822</v>
      </c>
      <c r="F565">
        <v>104.78</v>
      </c>
      <c r="H565">
        <v>204.9</v>
      </c>
      <c r="I565">
        <v>173</v>
      </c>
      <c r="J565" t="b">
        <v>1</v>
      </c>
      <c r="K565" t="s">
        <v>8075</v>
      </c>
    </row>
    <row r="566" spans="1:11" x14ac:dyDescent="0.3">
      <c r="A566" t="s">
        <v>4398</v>
      </c>
      <c r="B566" t="s">
        <v>8076</v>
      </c>
      <c r="C566" t="s">
        <v>6781</v>
      </c>
      <c r="D566" t="s">
        <v>6782</v>
      </c>
      <c r="E566" t="s">
        <v>6806</v>
      </c>
      <c r="F566">
        <v>22.73</v>
      </c>
      <c r="H566">
        <v>46.95</v>
      </c>
      <c r="I566">
        <v>77</v>
      </c>
      <c r="J566" t="b">
        <v>0</v>
      </c>
      <c r="K566" t="s">
        <v>8077</v>
      </c>
    </row>
    <row r="567" spans="1:11" x14ac:dyDescent="0.3">
      <c r="A567" t="s">
        <v>1864</v>
      </c>
      <c r="B567" t="s">
        <v>8078</v>
      </c>
      <c r="C567" t="s">
        <v>6775</v>
      </c>
      <c r="D567" t="s">
        <v>6816</v>
      </c>
      <c r="E567" t="s">
        <v>6793</v>
      </c>
      <c r="F567">
        <v>33.11</v>
      </c>
      <c r="H567">
        <v>44.14</v>
      </c>
      <c r="I567">
        <v>151</v>
      </c>
      <c r="J567" t="b">
        <v>1</v>
      </c>
      <c r="K567" t="s">
        <v>8079</v>
      </c>
    </row>
    <row r="568" spans="1:11" x14ac:dyDescent="0.3">
      <c r="A568" t="s">
        <v>4193</v>
      </c>
      <c r="B568" t="s">
        <v>8080</v>
      </c>
      <c r="C568" t="s">
        <v>6787</v>
      </c>
      <c r="D568" t="s">
        <v>6796</v>
      </c>
      <c r="E568" t="s">
        <v>6777</v>
      </c>
      <c r="F568">
        <v>52.01</v>
      </c>
      <c r="H568">
        <v>103.42</v>
      </c>
      <c r="I568">
        <v>409</v>
      </c>
      <c r="J568" t="b">
        <v>0</v>
      </c>
      <c r="K568" t="s">
        <v>8081</v>
      </c>
    </row>
    <row r="569" spans="1:11" x14ac:dyDescent="0.3">
      <c r="A569" t="s">
        <v>864</v>
      </c>
      <c r="B569" t="s">
        <v>8082</v>
      </c>
      <c r="C569" t="s">
        <v>6809</v>
      </c>
      <c r="D569" t="s">
        <v>6796</v>
      </c>
      <c r="E569" t="s">
        <v>6783</v>
      </c>
      <c r="F569">
        <v>149.69999999999999</v>
      </c>
      <c r="H569">
        <v>200</v>
      </c>
      <c r="I569">
        <v>488</v>
      </c>
      <c r="J569" t="b">
        <v>0</v>
      </c>
      <c r="K569" t="s">
        <v>8083</v>
      </c>
    </row>
    <row r="570" spans="1:11" x14ac:dyDescent="0.3">
      <c r="A570" t="s">
        <v>2266</v>
      </c>
      <c r="B570" t="s">
        <v>8084</v>
      </c>
      <c r="C570" t="s">
        <v>6775</v>
      </c>
      <c r="D570" t="s">
        <v>6796</v>
      </c>
      <c r="E570" t="s">
        <v>6822</v>
      </c>
      <c r="F570">
        <v>165.54</v>
      </c>
      <c r="H570">
        <v>342.36</v>
      </c>
      <c r="I570">
        <v>496</v>
      </c>
      <c r="J570" t="b">
        <v>1</v>
      </c>
      <c r="K570" t="s">
        <v>8085</v>
      </c>
    </row>
    <row r="571" spans="1:11" x14ac:dyDescent="0.3">
      <c r="A571" t="s">
        <v>8086</v>
      </c>
      <c r="B571" t="s">
        <v>8087</v>
      </c>
      <c r="C571" t="s">
        <v>6790</v>
      </c>
      <c r="D571" t="s">
        <v>6831</v>
      </c>
      <c r="E571" t="s">
        <v>6793</v>
      </c>
      <c r="F571">
        <v>178.71</v>
      </c>
      <c r="H571">
        <v>437.87</v>
      </c>
      <c r="I571">
        <v>142</v>
      </c>
      <c r="J571" t="b">
        <v>0</v>
      </c>
      <c r="K571" t="s">
        <v>8088</v>
      </c>
    </row>
    <row r="572" spans="1:11" x14ac:dyDescent="0.3">
      <c r="A572" t="s">
        <v>3153</v>
      </c>
      <c r="B572" t="s">
        <v>8089</v>
      </c>
      <c r="C572" t="s">
        <v>6787</v>
      </c>
      <c r="D572" t="s">
        <v>6799</v>
      </c>
      <c r="E572" t="s">
        <v>6822</v>
      </c>
      <c r="F572">
        <v>85.13</v>
      </c>
      <c r="H572">
        <v>207.03</v>
      </c>
      <c r="I572">
        <v>360</v>
      </c>
      <c r="J572" t="b">
        <v>1</v>
      </c>
      <c r="K572" t="s">
        <v>8090</v>
      </c>
    </row>
    <row r="573" spans="1:11" x14ac:dyDescent="0.3">
      <c r="A573" t="s">
        <v>1087</v>
      </c>
      <c r="B573" t="s">
        <v>8091</v>
      </c>
      <c r="C573" t="s">
        <v>6787</v>
      </c>
      <c r="D573" t="s">
        <v>6782</v>
      </c>
      <c r="E573" t="s">
        <v>6822</v>
      </c>
      <c r="F573">
        <v>28.1</v>
      </c>
      <c r="H573">
        <v>45.92</v>
      </c>
      <c r="I573">
        <v>75</v>
      </c>
      <c r="J573" t="b">
        <v>1</v>
      </c>
      <c r="K573" t="s">
        <v>8092</v>
      </c>
    </row>
    <row r="574" spans="1:11" x14ac:dyDescent="0.3">
      <c r="A574" t="s">
        <v>2922</v>
      </c>
      <c r="B574" t="s">
        <v>8093</v>
      </c>
      <c r="C574" t="s">
        <v>6775</v>
      </c>
      <c r="D574" t="s">
        <v>6796</v>
      </c>
      <c r="E574" t="s">
        <v>6777</v>
      </c>
      <c r="F574">
        <v>20.09</v>
      </c>
      <c r="H574">
        <v>36.700000000000003</v>
      </c>
      <c r="I574">
        <v>31</v>
      </c>
      <c r="J574" t="b">
        <v>1</v>
      </c>
      <c r="K574" t="s">
        <v>8094</v>
      </c>
    </row>
    <row r="575" spans="1:11" x14ac:dyDescent="0.3">
      <c r="A575" t="s">
        <v>8095</v>
      </c>
      <c r="B575" t="s">
        <v>8096</v>
      </c>
      <c r="C575" t="s">
        <v>6790</v>
      </c>
      <c r="D575" t="s">
        <v>6782</v>
      </c>
      <c r="E575" t="s">
        <v>6783</v>
      </c>
      <c r="F575">
        <v>172.64</v>
      </c>
      <c r="H575">
        <v>206.99</v>
      </c>
      <c r="I575">
        <v>218</v>
      </c>
      <c r="J575" t="b">
        <v>0</v>
      </c>
      <c r="K575" t="s">
        <v>8097</v>
      </c>
    </row>
    <row r="576" spans="1:11" x14ac:dyDescent="0.3">
      <c r="A576" t="s">
        <v>2686</v>
      </c>
      <c r="B576" t="s">
        <v>8098</v>
      </c>
      <c r="C576" t="s">
        <v>6781</v>
      </c>
      <c r="D576" t="s">
        <v>6831</v>
      </c>
      <c r="E576" t="s">
        <v>6822</v>
      </c>
      <c r="F576">
        <v>95.43</v>
      </c>
      <c r="H576">
        <v>120.6</v>
      </c>
      <c r="I576">
        <v>29</v>
      </c>
      <c r="J576" t="b">
        <v>0</v>
      </c>
      <c r="K576" t="s">
        <v>8099</v>
      </c>
    </row>
    <row r="577" spans="1:11" x14ac:dyDescent="0.3">
      <c r="A577" t="s">
        <v>8100</v>
      </c>
      <c r="B577" t="s">
        <v>8101</v>
      </c>
      <c r="C577" t="s">
        <v>6775</v>
      </c>
      <c r="D577" t="s">
        <v>6776</v>
      </c>
      <c r="E577" t="s">
        <v>6777</v>
      </c>
      <c r="F577">
        <v>37.93</v>
      </c>
      <c r="H577">
        <v>42.52</v>
      </c>
      <c r="I577">
        <v>491</v>
      </c>
      <c r="J577" t="b">
        <v>1</v>
      </c>
      <c r="K577" t="s">
        <v>8102</v>
      </c>
    </row>
    <row r="578" spans="1:11" x14ac:dyDescent="0.3">
      <c r="A578" t="s">
        <v>3848</v>
      </c>
      <c r="B578" t="s">
        <v>8103</v>
      </c>
      <c r="C578" t="s">
        <v>6809</v>
      </c>
      <c r="D578" t="s">
        <v>6831</v>
      </c>
      <c r="E578" t="s">
        <v>6822</v>
      </c>
      <c r="F578">
        <v>136.34</v>
      </c>
      <c r="H578">
        <v>221.57</v>
      </c>
      <c r="I578">
        <v>478</v>
      </c>
      <c r="J578" t="b">
        <v>0</v>
      </c>
      <c r="K578" t="s">
        <v>8104</v>
      </c>
    </row>
    <row r="579" spans="1:11" x14ac:dyDescent="0.3">
      <c r="A579" t="s">
        <v>8105</v>
      </c>
      <c r="B579" t="s">
        <v>8106</v>
      </c>
      <c r="C579" t="s">
        <v>6787</v>
      </c>
      <c r="D579" t="s">
        <v>6776</v>
      </c>
      <c r="E579" t="s">
        <v>6822</v>
      </c>
      <c r="F579">
        <v>18.12</v>
      </c>
      <c r="H579">
        <v>23.12</v>
      </c>
      <c r="I579">
        <v>117</v>
      </c>
      <c r="J579" t="b">
        <v>0</v>
      </c>
      <c r="K579" t="s">
        <v>8107</v>
      </c>
    </row>
    <row r="580" spans="1:11" x14ac:dyDescent="0.3">
      <c r="A580" t="s">
        <v>1801</v>
      </c>
      <c r="B580" t="s">
        <v>8108</v>
      </c>
      <c r="C580" t="s">
        <v>6781</v>
      </c>
      <c r="D580" t="s">
        <v>6831</v>
      </c>
      <c r="E580" t="s">
        <v>6777</v>
      </c>
      <c r="F580">
        <v>143.31</v>
      </c>
      <c r="H580">
        <v>351.57</v>
      </c>
      <c r="I580">
        <v>411</v>
      </c>
      <c r="J580" t="b">
        <v>1</v>
      </c>
      <c r="K580" t="s">
        <v>8109</v>
      </c>
    </row>
    <row r="581" spans="1:11" x14ac:dyDescent="0.3">
      <c r="A581" t="s">
        <v>1403</v>
      </c>
      <c r="B581" t="s">
        <v>8110</v>
      </c>
      <c r="C581" t="s">
        <v>6809</v>
      </c>
      <c r="D581" t="s">
        <v>6816</v>
      </c>
      <c r="E581" t="s">
        <v>6777</v>
      </c>
      <c r="F581">
        <v>53.71</v>
      </c>
      <c r="H581">
        <v>77.39</v>
      </c>
      <c r="I581">
        <v>306</v>
      </c>
      <c r="J581" t="b">
        <v>0</v>
      </c>
      <c r="K581" t="s">
        <v>8111</v>
      </c>
    </row>
    <row r="582" spans="1:11" x14ac:dyDescent="0.3">
      <c r="A582" t="s">
        <v>2681</v>
      </c>
      <c r="B582" t="s">
        <v>8112</v>
      </c>
      <c r="C582" t="s">
        <v>6787</v>
      </c>
      <c r="D582" t="s">
        <v>6799</v>
      </c>
      <c r="E582" t="s">
        <v>6783</v>
      </c>
      <c r="F582">
        <v>17.489999999999998</v>
      </c>
      <c r="H582">
        <v>28.86</v>
      </c>
      <c r="I582">
        <v>242</v>
      </c>
      <c r="J582" t="b">
        <v>0</v>
      </c>
      <c r="K582" t="s">
        <v>8113</v>
      </c>
    </row>
    <row r="583" spans="1:11" x14ac:dyDescent="0.3">
      <c r="A583" t="s">
        <v>8114</v>
      </c>
      <c r="B583" t="s">
        <v>8115</v>
      </c>
      <c r="C583" t="s">
        <v>6781</v>
      </c>
      <c r="D583" t="s">
        <v>6831</v>
      </c>
      <c r="E583" t="s">
        <v>6777</v>
      </c>
      <c r="F583">
        <v>145.93</v>
      </c>
      <c r="H583">
        <v>328.28</v>
      </c>
      <c r="I583">
        <v>231</v>
      </c>
      <c r="J583" t="b">
        <v>0</v>
      </c>
      <c r="K583" t="s">
        <v>8116</v>
      </c>
    </row>
    <row r="584" spans="1:11" x14ac:dyDescent="0.3">
      <c r="A584" t="s">
        <v>8117</v>
      </c>
      <c r="B584" t="s">
        <v>8118</v>
      </c>
      <c r="C584" t="s">
        <v>6787</v>
      </c>
      <c r="D584" t="s">
        <v>6796</v>
      </c>
      <c r="E584" t="s">
        <v>6806</v>
      </c>
      <c r="F584">
        <v>65.14</v>
      </c>
      <c r="H584">
        <v>104</v>
      </c>
      <c r="I584">
        <v>293</v>
      </c>
      <c r="J584" t="b">
        <v>1</v>
      </c>
      <c r="K584" t="s">
        <v>8119</v>
      </c>
    </row>
    <row r="585" spans="1:11" x14ac:dyDescent="0.3">
      <c r="A585" t="s">
        <v>215</v>
      </c>
      <c r="B585" t="s">
        <v>8120</v>
      </c>
      <c r="C585" t="s">
        <v>6781</v>
      </c>
      <c r="D585" t="s">
        <v>6816</v>
      </c>
      <c r="E585" t="s">
        <v>6793</v>
      </c>
      <c r="F585">
        <v>24.81</v>
      </c>
      <c r="H585">
        <v>50.23</v>
      </c>
      <c r="I585">
        <v>454</v>
      </c>
      <c r="J585" t="b">
        <v>0</v>
      </c>
      <c r="K585" t="s">
        <v>8121</v>
      </c>
    </row>
    <row r="586" spans="1:11" x14ac:dyDescent="0.3">
      <c r="A586" t="s">
        <v>1998</v>
      </c>
      <c r="B586" t="s">
        <v>8122</v>
      </c>
      <c r="C586" t="s">
        <v>6809</v>
      </c>
      <c r="D586" t="s">
        <v>6831</v>
      </c>
      <c r="E586" t="s">
        <v>6783</v>
      </c>
      <c r="F586">
        <v>193.45</v>
      </c>
      <c r="H586">
        <v>278.98</v>
      </c>
      <c r="I586">
        <v>140</v>
      </c>
      <c r="J586" t="b">
        <v>0</v>
      </c>
      <c r="K586" t="s">
        <v>8123</v>
      </c>
    </row>
    <row r="587" spans="1:11" x14ac:dyDescent="0.3">
      <c r="A587" t="s">
        <v>8124</v>
      </c>
      <c r="B587" t="s">
        <v>8125</v>
      </c>
      <c r="C587" t="s">
        <v>6781</v>
      </c>
      <c r="D587" t="s">
        <v>6796</v>
      </c>
      <c r="E587" t="s">
        <v>6822</v>
      </c>
      <c r="F587">
        <v>123.32</v>
      </c>
      <c r="H587">
        <v>237.85</v>
      </c>
      <c r="I587">
        <v>174</v>
      </c>
      <c r="J587" t="b">
        <v>1</v>
      </c>
      <c r="K587" t="s">
        <v>8126</v>
      </c>
    </row>
    <row r="588" spans="1:11" x14ac:dyDescent="0.3">
      <c r="A588" t="s">
        <v>3398</v>
      </c>
      <c r="B588" t="s">
        <v>8127</v>
      </c>
      <c r="C588" t="s">
        <v>6787</v>
      </c>
      <c r="D588" t="s">
        <v>6816</v>
      </c>
      <c r="E588" t="s">
        <v>6822</v>
      </c>
      <c r="F588">
        <v>62.64</v>
      </c>
      <c r="H588">
        <v>125.96</v>
      </c>
      <c r="I588">
        <v>411</v>
      </c>
      <c r="J588" t="b">
        <v>1</v>
      </c>
      <c r="K588" t="s">
        <v>8128</v>
      </c>
    </row>
    <row r="589" spans="1:11" x14ac:dyDescent="0.3">
      <c r="A589" t="s">
        <v>1619</v>
      </c>
      <c r="B589" t="s">
        <v>8129</v>
      </c>
      <c r="C589" t="s">
        <v>6787</v>
      </c>
      <c r="D589" t="s">
        <v>6799</v>
      </c>
      <c r="E589" t="s">
        <v>6783</v>
      </c>
      <c r="F589">
        <v>177.46</v>
      </c>
      <c r="H589">
        <v>331.48</v>
      </c>
      <c r="I589">
        <v>29</v>
      </c>
      <c r="J589" t="b">
        <v>0</v>
      </c>
      <c r="K589" t="s">
        <v>8130</v>
      </c>
    </row>
    <row r="590" spans="1:11" x14ac:dyDescent="0.3">
      <c r="A590" t="s">
        <v>3101</v>
      </c>
      <c r="B590" t="s">
        <v>8131</v>
      </c>
      <c r="C590" t="s">
        <v>6790</v>
      </c>
      <c r="D590" t="s">
        <v>6782</v>
      </c>
      <c r="E590" t="s">
        <v>6777</v>
      </c>
      <c r="F590">
        <v>123.3</v>
      </c>
      <c r="H590">
        <v>199.08</v>
      </c>
      <c r="I590">
        <v>40</v>
      </c>
      <c r="J590" t="b">
        <v>0</v>
      </c>
      <c r="K590" t="s">
        <v>8132</v>
      </c>
    </row>
    <row r="591" spans="1:11" x14ac:dyDescent="0.3">
      <c r="A591" t="s">
        <v>2877</v>
      </c>
      <c r="B591" t="s">
        <v>8133</v>
      </c>
      <c r="C591" t="s">
        <v>6787</v>
      </c>
      <c r="D591" t="s">
        <v>6776</v>
      </c>
      <c r="E591" t="s">
        <v>6806</v>
      </c>
      <c r="F591">
        <v>7.79</v>
      </c>
      <c r="H591">
        <v>14.12</v>
      </c>
      <c r="I591">
        <v>404</v>
      </c>
      <c r="J591" t="b">
        <v>0</v>
      </c>
      <c r="K591" t="s">
        <v>8134</v>
      </c>
    </row>
    <row r="592" spans="1:11" x14ac:dyDescent="0.3">
      <c r="A592" t="s">
        <v>8135</v>
      </c>
      <c r="B592" t="s">
        <v>8136</v>
      </c>
      <c r="C592" t="s">
        <v>6790</v>
      </c>
      <c r="D592" t="s">
        <v>6799</v>
      </c>
      <c r="E592" t="s">
        <v>6806</v>
      </c>
      <c r="F592">
        <v>191.77</v>
      </c>
      <c r="H592">
        <v>371.8</v>
      </c>
      <c r="I592">
        <v>305</v>
      </c>
      <c r="J592" t="b">
        <v>1</v>
      </c>
      <c r="K592" t="s">
        <v>8137</v>
      </c>
    </row>
    <row r="593" spans="1:11" x14ac:dyDescent="0.3">
      <c r="A593" t="s">
        <v>4182</v>
      </c>
      <c r="B593" t="s">
        <v>8138</v>
      </c>
      <c r="C593" t="s">
        <v>6790</v>
      </c>
      <c r="D593" t="s">
        <v>6782</v>
      </c>
      <c r="E593" t="s">
        <v>6793</v>
      </c>
      <c r="F593">
        <v>194.74</v>
      </c>
      <c r="H593">
        <v>309.10000000000002</v>
      </c>
      <c r="I593">
        <v>487</v>
      </c>
      <c r="J593" t="b">
        <v>1</v>
      </c>
      <c r="K593" t="s">
        <v>8139</v>
      </c>
    </row>
    <row r="594" spans="1:11" x14ac:dyDescent="0.3">
      <c r="A594" t="s">
        <v>1300</v>
      </c>
      <c r="B594" t="s">
        <v>8140</v>
      </c>
      <c r="C594" t="s">
        <v>6775</v>
      </c>
      <c r="D594" t="s">
        <v>6799</v>
      </c>
      <c r="E594" t="s">
        <v>6783</v>
      </c>
      <c r="F594">
        <v>86.53</v>
      </c>
      <c r="H594">
        <v>112.34</v>
      </c>
      <c r="I594">
        <v>227</v>
      </c>
      <c r="J594" t="b">
        <v>0</v>
      </c>
      <c r="K594" t="s">
        <v>8141</v>
      </c>
    </row>
    <row r="595" spans="1:11" x14ac:dyDescent="0.3">
      <c r="A595" t="s">
        <v>8142</v>
      </c>
      <c r="B595" t="s">
        <v>8143</v>
      </c>
      <c r="C595" t="s">
        <v>6790</v>
      </c>
      <c r="D595" t="s">
        <v>6776</v>
      </c>
      <c r="E595" t="s">
        <v>6777</v>
      </c>
      <c r="F595">
        <v>80.92</v>
      </c>
      <c r="H595">
        <v>154.68</v>
      </c>
      <c r="I595">
        <v>154</v>
      </c>
      <c r="J595" t="b">
        <v>1</v>
      </c>
      <c r="K595" t="s">
        <v>8144</v>
      </c>
    </row>
    <row r="596" spans="1:11" x14ac:dyDescent="0.3">
      <c r="A596" t="s">
        <v>8145</v>
      </c>
      <c r="B596" t="s">
        <v>8146</v>
      </c>
      <c r="C596" t="s">
        <v>6787</v>
      </c>
      <c r="D596" t="s">
        <v>6776</v>
      </c>
      <c r="E596" t="s">
        <v>6783</v>
      </c>
      <c r="F596">
        <v>89.9</v>
      </c>
      <c r="H596">
        <v>178.88</v>
      </c>
      <c r="I596">
        <v>412</v>
      </c>
      <c r="J596" t="b">
        <v>0</v>
      </c>
      <c r="K596" t="s">
        <v>8147</v>
      </c>
    </row>
    <row r="597" spans="1:11" x14ac:dyDescent="0.3">
      <c r="A597" t="s">
        <v>3591</v>
      </c>
      <c r="B597" s="5" t="s">
        <v>9534</v>
      </c>
      <c r="C597" t="s">
        <v>6790</v>
      </c>
      <c r="D597" t="s">
        <v>6796</v>
      </c>
      <c r="E597" t="s">
        <v>6806</v>
      </c>
      <c r="F597">
        <v>91.02</v>
      </c>
      <c r="H597">
        <v>109.84</v>
      </c>
      <c r="I597">
        <v>477</v>
      </c>
      <c r="J597" t="b">
        <v>1</v>
      </c>
      <c r="K597" t="s">
        <v>8148</v>
      </c>
    </row>
    <row r="598" spans="1:11" x14ac:dyDescent="0.3">
      <c r="A598" t="s">
        <v>1469</v>
      </c>
      <c r="B598" t="s">
        <v>8149</v>
      </c>
      <c r="C598" t="s">
        <v>6787</v>
      </c>
      <c r="D598" t="s">
        <v>6782</v>
      </c>
      <c r="E598" t="s">
        <v>6793</v>
      </c>
      <c r="F598">
        <v>103.74</v>
      </c>
      <c r="H598">
        <v>241.88</v>
      </c>
      <c r="I598">
        <v>240</v>
      </c>
      <c r="J598" t="b">
        <v>1</v>
      </c>
      <c r="K598" t="s">
        <v>8150</v>
      </c>
    </row>
    <row r="599" spans="1:11" x14ac:dyDescent="0.3">
      <c r="A599" t="s">
        <v>1544</v>
      </c>
      <c r="B599" t="s">
        <v>8151</v>
      </c>
      <c r="C599" t="s">
        <v>6781</v>
      </c>
      <c r="D599" t="s">
        <v>6816</v>
      </c>
      <c r="E599" t="s">
        <v>6806</v>
      </c>
      <c r="F599">
        <v>148</v>
      </c>
      <c r="H599">
        <v>308.37</v>
      </c>
      <c r="I599">
        <v>404</v>
      </c>
      <c r="J599" t="b">
        <v>1</v>
      </c>
      <c r="K599" t="s">
        <v>8152</v>
      </c>
    </row>
    <row r="600" spans="1:11" x14ac:dyDescent="0.3">
      <c r="A600" t="s">
        <v>777</v>
      </c>
      <c r="B600" t="s">
        <v>8153</v>
      </c>
      <c r="C600" t="s">
        <v>6781</v>
      </c>
      <c r="D600" t="s">
        <v>6831</v>
      </c>
      <c r="E600" t="s">
        <v>6783</v>
      </c>
      <c r="F600">
        <v>130.80000000000001</v>
      </c>
      <c r="H600">
        <v>306.19</v>
      </c>
      <c r="I600">
        <v>38</v>
      </c>
      <c r="J600" t="b">
        <v>0</v>
      </c>
      <c r="K600" t="s">
        <v>8154</v>
      </c>
    </row>
    <row r="601" spans="1:11" x14ac:dyDescent="0.3">
      <c r="A601" t="s">
        <v>717</v>
      </c>
      <c r="B601" t="s">
        <v>8155</v>
      </c>
      <c r="C601" t="s">
        <v>6787</v>
      </c>
      <c r="D601" t="s">
        <v>6796</v>
      </c>
      <c r="E601" t="s">
        <v>6793</v>
      </c>
      <c r="F601">
        <v>60.23</v>
      </c>
      <c r="H601">
        <v>70.510000000000005</v>
      </c>
      <c r="I601">
        <v>444</v>
      </c>
      <c r="J601" t="b">
        <v>1</v>
      </c>
      <c r="K601" t="s">
        <v>8156</v>
      </c>
    </row>
    <row r="602" spans="1:11" x14ac:dyDescent="0.3">
      <c r="A602" t="s">
        <v>8157</v>
      </c>
      <c r="B602" t="s">
        <v>8158</v>
      </c>
      <c r="C602" t="s">
        <v>6787</v>
      </c>
      <c r="D602" t="s">
        <v>6782</v>
      </c>
      <c r="E602" t="s">
        <v>6793</v>
      </c>
      <c r="F602">
        <v>24</v>
      </c>
      <c r="H602">
        <v>33.340000000000003</v>
      </c>
      <c r="I602">
        <v>286</v>
      </c>
      <c r="J602" t="b">
        <v>1</v>
      </c>
      <c r="K602" t="s">
        <v>8159</v>
      </c>
    </row>
    <row r="603" spans="1:11" x14ac:dyDescent="0.3">
      <c r="A603" t="s">
        <v>2372</v>
      </c>
      <c r="B603" t="s">
        <v>8160</v>
      </c>
      <c r="C603" t="s">
        <v>6809</v>
      </c>
      <c r="D603" t="s">
        <v>6799</v>
      </c>
      <c r="E603" t="s">
        <v>6822</v>
      </c>
      <c r="F603">
        <v>145.12</v>
      </c>
      <c r="H603">
        <v>338.7</v>
      </c>
      <c r="I603">
        <v>32</v>
      </c>
      <c r="J603" t="b">
        <v>0</v>
      </c>
      <c r="K603" t="s">
        <v>8161</v>
      </c>
    </row>
    <row r="604" spans="1:11" x14ac:dyDescent="0.3">
      <c r="A604" t="s">
        <v>3522</v>
      </c>
      <c r="B604" t="s">
        <v>8162</v>
      </c>
      <c r="C604" t="s">
        <v>6775</v>
      </c>
      <c r="D604" t="s">
        <v>6816</v>
      </c>
      <c r="E604" t="s">
        <v>6806</v>
      </c>
      <c r="F604">
        <v>89.68</v>
      </c>
      <c r="H604">
        <v>147.94</v>
      </c>
      <c r="I604">
        <v>441</v>
      </c>
      <c r="J604" t="b">
        <v>0</v>
      </c>
      <c r="K604" t="s">
        <v>8163</v>
      </c>
    </row>
    <row r="605" spans="1:11" x14ac:dyDescent="0.3">
      <c r="A605" t="s">
        <v>3163</v>
      </c>
      <c r="B605" t="s">
        <v>8164</v>
      </c>
      <c r="C605" t="s">
        <v>6781</v>
      </c>
      <c r="D605" t="s">
        <v>6776</v>
      </c>
      <c r="E605" t="s">
        <v>6783</v>
      </c>
      <c r="F605">
        <v>90.64</v>
      </c>
      <c r="H605">
        <v>213.93</v>
      </c>
      <c r="I605">
        <v>420</v>
      </c>
      <c r="J605" t="b">
        <v>1</v>
      </c>
      <c r="K605" t="s">
        <v>8165</v>
      </c>
    </row>
    <row r="606" spans="1:11" x14ac:dyDescent="0.3">
      <c r="A606" t="s">
        <v>1383</v>
      </c>
      <c r="B606" t="s">
        <v>8166</v>
      </c>
      <c r="C606" t="s">
        <v>6790</v>
      </c>
      <c r="D606" t="s">
        <v>6782</v>
      </c>
      <c r="E606" t="s">
        <v>6806</v>
      </c>
      <c r="F606">
        <v>23.28</v>
      </c>
      <c r="H606">
        <v>32.340000000000003</v>
      </c>
      <c r="I606">
        <v>28</v>
      </c>
      <c r="J606" t="b">
        <v>1</v>
      </c>
      <c r="K606" t="s">
        <v>8167</v>
      </c>
    </row>
    <row r="607" spans="1:11" x14ac:dyDescent="0.3">
      <c r="A607" t="s">
        <v>8168</v>
      </c>
      <c r="B607" t="s">
        <v>8169</v>
      </c>
      <c r="C607" t="s">
        <v>6781</v>
      </c>
      <c r="D607" t="s">
        <v>6782</v>
      </c>
      <c r="E607" t="s">
        <v>6777</v>
      </c>
      <c r="F607">
        <v>102.32</v>
      </c>
      <c r="H607">
        <v>179.99</v>
      </c>
      <c r="I607">
        <v>140</v>
      </c>
      <c r="J607" t="b">
        <v>0</v>
      </c>
      <c r="K607" t="s">
        <v>8170</v>
      </c>
    </row>
    <row r="608" spans="1:11" x14ac:dyDescent="0.3">
      <c r="A608" t="s">
        <v>1063</v>
      </c>
      <c r="B608" t="s">
        <v>8171</v>
      </c>
      <c r="C608" t="s">
        <v>6787</v>
      </c>
      <c r="D608" t="s">
        <v>6799</v>
      </c>
      <c r="E608" t="s">
        <v>6777</v>
      </c>
      <c r="F608">
        <v>130.55000000000001</v>
      </c>
      <c r="H608">
        <v>235.7</v>
      </c>
      <c r="I608">
        <v>220</v>
      </c>
      <c r="J608" t="b">
        <v>1</v>
      </c>
      <c r="K608" t="s">
        <v>8172</v>
      </c>
    </row>
    <row r="609" spans="1:11" x14ac:dyDescent="0.3">
      <c r="A609" t="s">
        <v>8173</v>
      </c>
      <c r="B609" t="s">
        <v>8174</v>
      </c>
      <c r="C609" t="s">
        <v>6775</v>
      </c>
      <c r="D609" t="s">
        <v>6776</v>
      </c>
      <c r="E609" t="s">
        <v>6783</v>
      </c>
      <c r="F609">
        <v>36.46</v>
      </c>
      <c r="H609">
        <v>69.010000000000005</v>
      </c>
      <c r="I609">
        <v>427</v>
      </c>
      <c r="J609" t="b">
        <v>1</v>
      </c>
      <c r="K609" t="s">
        <v>8175</v>
      </c>
    </row>
    <row r="610" spans="1:11" x14ac:dyDescent="0.3">
      <c r="A610" t="s">
        <v>1206</v>
      </c>
      <c r="B610" t="s">
        <v>8176</v>
      </c>
      <c r="C610" t="s">
        <v>6787</v>
      </c>
      <c r="D610" t="s">
        <v>6799</v>
      </c>
      <c r="E610" t="s">
        <v>6822</v>
      </c>
      <c r="F610">
        <v>80.8</v>
      </c>
      <c r="H610">
        <v>90.48</v>
      </c>
      <c r="I610">
        <v>426</v>
      </c>
      <c r="J610" t="b">
        <v>0</v>
      </c>
      <c r="K610" t="s">
        <v>8177</v>
      </c>
    </row>
    <row r="611" spans="1:11" x14ac:dyDescent="0.3">
      <c r="A611" t="s">
        <v>3984</v>
      </c>
      <c r="B611" t="s">
        <v>8178</v>
      </c>
      <c r="C611" t="s">
        <v>6775</v>
      </c>
      <c r="D611" t="s">
        <v>6816</v>
      </c>
      <c r="E611" t="s">
        <v>6777</v>
      </c>
      <c r="F611">
        <v>48.2</v>
      </c>
      <c r="H611">
        <v>103.85</v>
      </c>
      <c r="I611">
        <v>435</v>
      </c>
      <c r="J611" t="b">
        <v>0</v>
      </c>
      <c r="K611" t="s">
        <v>8179</v>
      </c>
    </row>
    <row r="612" spans="1:11" x14ac:dyDescent="0.3">
      <c r="A612" t="s">
        <v>8180</v>
      </c>
      <c r="B612" t="s">
        <v>8181</v>
      </c>
      <c r="C612" t="s">
        <v>6790</v>
      </c>
      <c r="D612" t="s">
        <v>6776</v>
      </c>
      <c r="E612" t="s">
        <v>6783</v>
      </c>
      <c r="F612">
        <v>129.38</v>
      </c>
      <c r="H612">
        <v>256.42</v>
      </c>
      <c r="I612">
        <v>35</v>
      </c>
      <c r="J612" t="b">
        <v>0</v>
      </c>
      <c r="K612" t="s">
        <v>8182</v>
      </c>
    </row>
    <row r="613" spans="1:11" x14ac:dyDescent="0.3">
      <c r="A613" t="s">
        <v>3745</v>
      </c>
      <c r="B613" t="s">
        <v>8183</v>
      </c>
      <c r="C613" t="s">
        <v>6775</v>
      </c>
      <c r="D613" t="s">
        <v>6796</v>
      </c>
      <c r="E613" t="s">
        <v>6777</v>
      </c>
      <c r="F613">
        <v>195.79</v>
      </c>
      <c r="H613">
        <v>418.22</v>
      </c>
      <c r="I613">
        <v>240</v>
      </c>
      <c r="J613" t="b">
        <v>1</v>
      </c>
      <c r="K613" t="s">
        <v>8184</v>
      </c>
    </row>
    <row r="614" spans="1:11" x14ac:dyDescent="0.3">
      <c r="A614" t="s">
        <v>2646</v>
      </c>
      <c r="B614" t="s">
        <v>8185</v>
      </c>
      <c r="C614" t="s">
        <v>6787</v>
      </c>
      <c r="D614" t="s">
        <v>6799</v>
      </c>
      <c r="E614" t="s">
        <v>6806</v>
      </c>
      <c r="F614">
        <v>62.68</v>
      </c>
      <c r="H614">
        <v>140.01</v>
      </c>
      <c r="I614">
        <v>289</v>
      </c>
      <c r="J614" t="b">
        <v>0</v>
      </c>
      <c r="K614" t="s">
        <v>8186</v>
      </c>
    </row>
    <row r="615" spans="1:11" x14ac:dyDescent="0.3">
      <c r="A615" t="s">
        <v>1424</v>
      </c>
      <c r="B615" t="s">
        <v>8187</v>
      </c>
      <c r="C615" t="s">
        <v>6790</v>
      </c>
      <c r="D615" t="s">
        <v>6799</v>
      </c>
      <c r="E615" t="s">
        <v>6777</v>
      </c>
      <c r="F615">
        <v>185.75</v>
      </c>
      <c r="H615">
        <v>254.26</v>
      </c>
      <c r="I615">
        <v>186</v>
      </c>
      <c r="J615" t="b">
        <v>0</v>
      </c>
      <c r="K615" t="s">
        <v>8188</v>
      </c>
    </row>
    <row r="616" spans="1:11" x14ac:dyDescent="0.3">
      <c r="A616" t="s">
        <v>1415</v>
      </c>
      <c r="B616" t="s">
        <v>8189</v>
      </c>
      <c r="C616" t="s">
        <v>6809</v>
      </c>
      <c r="D616" t="s">
        <v>6799</v>
      </c>
      <c r="E616" t="s">
        <v>6783</v>
      </c>
      <c r="F616">
        <v>42.3</v>
      </c>
      <c r="H616">
        <v>89.65</v>
      </c>
      <c r="I616">
        <v>440</v>
      </c>
      <c r="J616" t="b">
        <v>1</v>
      </c>
      <c r="K616" t="s">
        <v>8190</v>
      </c>
    </row>
    <row r="617" spans="1:11" x14ac:dyDescent="0.3">
      <c r="A617" t="s">
        <v>1231</v>
      </c>
      <c r="B617" t="s">
        <v>8191</v>
      </c>
      <c r="C617" t="s">
        <v>6790</v>
      </c>
      <c r="D617" t="s">
        <v>6796</v>
      </c>
      <c r="E617" t="s">
        <v>6806</v>
      </c>
      <c r="F617">
        <v>150.4</v>
      </c>
      <c r="H617">
        <v>287.49</v>
      </c>
      <c r="I617">
        <v>364</v>
      </c>
      <c r="J617" t="b">
        <v>0</v>
      </c>
      <c r="K617" t="s">
        <v>8192</v>
      </c>
    </row>
    <row r="618" spans="1:11" x14ac:dyDescent="0.3">
      <c r="A618" t="s">
        <v>3002</v>
      </c>
      <c r="B618" t="s">
        <v>8193</v>
      </c>
      <c r="C618" t="s">
        <v>6775</v>
      </c>
      <c r="D618" t="s">
        <v>6799</v>
      </c>
      <c r="E618" t="s">
        <v>6793</v>
      </c>
      <c r="F618">
        <v>171.31</v>
      </c>
      <c r="H618">
        <v>312.39999999999998</v>
      </c>
      <c r="I618">
        <v>149</v>
      </c>
      <c r="J618" t="b">
        <v>0</v>
      </c>
      <c r="K618" t="s">
        <v>8194</v>
      </c>
    </row>
    <row r="619" spans="1:11" x14ac:dyDescent="0.3">
      <c r="A619" t="s">
        <v>2980</v>
      </c>
      <c r="B619" t="s">
        <v>8195</v>
      </c>
      <c r="C619" t="s">
        <v>6809</v>
      </c>
      <c r="D619" t="s">
        <v>6799</v>
      </c>
      <c r="E619" t="s">
        <v>6806</v>
      </c>
      <c r="F619">
        <v>18.600000000000001</v>
      </c>
      <c r="H619">
        <v>25.54</v>
      </c>
      <c r="I619">
        <v>344</v>
      </c>
      <c r="J619" t="b">
        <v>0</v>
      </c>
      <c r="K619" t="s">
        <v>8196</v>
      </c>
    </row>
    <row r="620" spans="1:11" x14ac:dyDescent="0.3">
      <c r="A620" t="s">
        <v>8197</v>
      </c>
      <c r="B620" t="s">
        <v>8198</v>
      </c>
      <c r="C620" t="s">
        <v>6775</v>
      </c>
      <c r="D620" t="s">
        <v>6776</v>
      </c>
      <c r="E620" t="s">
        <v>6793</v>
      </c>
      <c r="F620">
        <v>157.15</v>
      </c>
      <c r="H620">
        <v>339.49</v>
      </c>
      <c r="I620">
        <v>199</v>
      </c>
      <c r="J620" t="b">
        <v>1</v>
      </c>
      <c r="K620" t="s">
        <v>8199</v>
      </c>
    </row>
    <row r="621" spans="1:11" x14ac:dyDescent="0.3">
      <c r="A621" t="s">
        <v>8200</v>
      </c>
      <c r="B621" t="s">
        <v>8201</v>
      </c>
      <c r="C621" t="s">
        <v>6809</v>
      </c>
      <c r="D621" t="s">
        <v>6831</v>
      </c>
      <c r="E621" t="s">
        <v>6783</v>
      </c>
      <c r="F621">
        <v>32.479999999999997</v>
      </c>
      <c r="H621">
        <v>64.430000000000007</v>
      </c>
      <c r="I621">
        <v>485</v>
      </c>
      <c r="J621" t="b">
        <v>1</v>
      </c>
      <c r="K621" t="s">
        <v>8202</v>
      </c>
    </row>
    <row r="622" spans="1:11" x14ac:dyDescent="0.3">
      <c r="A622" t="s">
        <v>2081</v>
      </c>
      <c r="B622" t="s">
        <v>8203</v>
      </c>
      <c r="C622" t="s">
        <v>6781</v>
      </c>
      <c r="D622" t="s">
        <v>6776</v>
      </c>
      <c r="E622" t="s">
        <v>6777</v>
      </c>
      <c r="F622">
        <v>180.87</v>
      </c>
      <c r="H622">
        <v>241.86</v>
      </c>
      <c r="I622">
        <v>87</v>
      </c>
      <c r="J622" t="b">
        <v>0</v>
      </c>
      <c r="K622" t="s">
        <v>8204</v>
      </c>
    </row>
    <row r="623" spans="1:11" x14ac:dyDescent="0.3">
      <c r="A623" t="s">
        <v>502</v>
      </c>
      <c r="B623" t="s">
        <v>8205</v>
      </c>
      <c r="C623" t="s">
        <v>6787</v>
      </c>
      <c r="D623" t="s">
        <v>6796</v>
      </c>
      <c r="E623" t="s">
        <v>6793</v>
      </c>
      <c r="F623">
        <v>55.92</v>
      </c>
      <c r="H623">
        <v>103.79</v>
      </c>
      <c r="I623">
        <v>116</v>
      </c>
      <c r="J623" t="b">
        <v>0</v>
      </c>
      <c r="K623" t="s">
        <v>8206</v>
      </c>
    </row>
    <row r="624" spans="1:11" x14ac:dyDescent="0.3">
      <c r="A624" t="s">
        <v>8207</v>
      </c>
      <c r="B624" t="s">
        <v>8208</v>
      </c>
      <c r="C624" t="s">
        <v>6781</v>
      </c>
      <c r="D624" t="s">
        <v>6782</v>
      </c>
      <c r="E624" t="s">
        <v>6806</v>
      </c>
      <c r="F624">
        <v>166.93</v>
      </c>
      <c r="H624">
        <v>374.54</v>
      </c>
      <c r="I624">
        <v>241</v>
      </c>
      <c r="J624" t="b">
        <v>1</v>
      </c>
      <c r="K624" t="s">
        <v>8209</v>
      </c>
    </row>
    <row r="625" spans="1:11" x14ac:dyDescent="0.3">
      <c r="A625" t="s">
        <v>2643</v>
      </c>
      <c r="B625" t="s">
        <v>8210</v>
      </c>
      <c r="C625" t="s">
        <v>6787</v>
      </c>
      <c r="D625" t="s">
        <v>6831</v>
      </c>
      <c r="E625" t="s">
        <v>6783</v>
      </c>
      <c r="F625">
        <v>23.1</v>
      </c>
      <c r="H625">
        <v>39.08</v>
      </c>
      <c r="I625">
        <v>248</v>
      </c>
      <c r="J625" t="b">
        <v>0</v>
      </c>
      <c r="K625" t="s">
        <v>8211</v>
      </c>
    </row>
    <row r="626" spans="1:11" x14ac:dyDescent="0.3">
      <c r="A626" t="s">
        <v>8212</v>
      </c>
      <c r="B626" t="s">
        <v>8213</v>
      </c>
      <c r="C626" t="s">
        <v>6781</v>
      </c>
      <c r="D626" t="s">
        <v>6831</v>
      </c>
      <c r="E626" t="s">
        <v>6822</v>
      </c>
      <c r="F626">
        <v>118.69</v>
      </c>
      <c r="H626">
        <v>175.68</v>
      </c>
      <c r="I626">
        <v>286</v>
      </c>
      <c r="J626" t="b">
        <v>0</v>
      </c>
      <c r="K626" t="s">
        <v>8214</v>
      </c>
    </row>
    <row r="627" spans="1:11" x14ac:dyDescent="0.3">
      <c r="A627" t="s">
        <v>964</v>
      </c>
      <c r="B627" t="s">
        <v>8215</v>
      </c>
      <c r="C627" t="s">
        <v>6809</v>
      </c>
      <c r="D627" t="s">
        <v>6831</v>
      </c>
      <c r="E627" t="s">
        <v>6783</v>
      </c>
      <c r="F627">
        <v>21.12</v>
      </c>
      <c r="H627">
        <v>28.14</v>
      </c>
      <c r="I627">
        <v>448</v>
      </c>
      <c r="J627" t="b">
        <v>1</v>
      </c>
      <c r="K627" t="s">
        <v>8216</v>
      </c>
    </row>
    <row r="628" spans="1:11" x14ac:dyDescent="0.3">
      <c r="A628" t="s">
        <v>3239</v>
      </c>
      <c r="B628" t="s">
        <v>8217</v>
      </c>
      <c r="C628" t="s">
        <v>6781</v>
      </c>
      <c r="D628" t="s">
        <v>6831</v>
      </c>
      <c r="E628" t="s">
        <v>6783</v>
      </c>
      <c r="F628">
        <v>180.22</v>
      </c>
      <c r="H628">
        <v>204.73</v>
      </c>
      <c r="I628">
        <v>68</v>
      </c>
      <c r="J628" t="b">
        <v>0</v>
      </c>
      <c r="K628" t="s">
        <v>8218</v>
      </c>
    </row>
    <row r="629" spans="1:11" x14ac:dyDescent="0.3">
      <c r="A629" t="s">
        <v>1526</v>
      </c>
      <c r="B629" t="s">
        <v>8219</v>
      </c>
      <c r="C629" t="s">
        <v>6775</v>
      </c>
      <c r="D629" t="s">
        <v>6816</v>
      </c>
      <c r="E629" t="s">
        <v>6822</v>
      </c>
      <c r="F629">
        <v>104.9</v>
      </c>
      <c r="H629">
        <v>219.08</v>
      </c>
      <c r="I629">
        <v>494</v>
      </c>
      <c r="J629" t="b">
        <v>1</v>
      </c>
      <c r="K629" t="s">
        <v>8220</v>
      </c>
    </row>
    <row r="630" spans="1:11" x14ac:dyDescent="0.3">
      <c r="A630" t="s">
        <v>3582</v>
      </c>
      <c r="B630" t="s">
        <v>8221</v>
      </c>
      <c r="C630" t="s">
        <v>6790</v>
      </c>
      <c r="D630" t="s">
        <v>6816</v>
      </c>
      <c r="E630" t="s">
        <v>6806</v>
      </c>
      <c r="F630">
        <v>57.4</v>
      </c>
      <c r="H630">
        <v>73.98</v>
      </c>
      <c r="I630">
        <v>362</v>
      </c>
      <c r="J630" t="b">
        <v>0</v>
      </c>
      <c r="K630" t="s">
        <v>8222</v>
      </c>
    </row>
    <row r="631" spans="1:11" x14ac:dyDescent="0.3">
      <c r="A631" t="s">
        <v>8223</v>
      </c>
      <c r="B631" t="s">
        <v>8224</v>
      </c>
      <c r="C631" t="s">
        <v>6790</v>
      </c>
      <c r="D631" t="s">
        <v>6776</v>
      </c>
      <c r="E631" t="s">
        <v>6777</v>
      </c>
      <c r="F631">
        <v>169.63</v>
      </c>
      <c r="H631">
        <v>231.18</v>
      </c>
      <c r="I631">
        <v>241</v>
      </c>
      <c r="J631" t="b">
        <v>0</v>
      </c>
      <c r="K631" t="s">
        <v>8225</v>
      </c>
    </row>
    <row r="632" spans="1:11" x14ac:dyDescent="0.3">
      <c r="A632" t="s">
        <v>1121</v>
      </c>
      <c r="B632" t="s">
        <v>8226</v>
      </c>
      <c r="C632" t="s">
        <v>6787</v>
      </c>
      <c r="D632" t="s">
        <v>6776</v>
      </c>
      <c r="E632" t="s">
        <v>6777</v>
      </c>
      <c r="F632">
        <v>45.85</v>
      </c>
      <c r="H632">
        <v>64.599999999999994</v>
      </c>
      <c r="I632">
        <v>198</v>
      </c>
      <c r="J632" t="b">
        <v>0</v>
      </c>
      <c r="K632" t="s">
        <v>8227</v>
      </c>
    </row>
    <row r="633" spans="1:11" x14ac:dyDescent="0.3">
      <c r="A633" t="s">
        <v>4405</v>
      </c>
      <c r="B633" t="s">
        <v>8228</v>
      </c>
      <c r="C633" t="s">
        <v>6781</v>
      </c>
      <c r="D633" t="s">
        <v>6799</v>
      </c>
      <c r="E633" t="s">
        <v>6793</v>
      </c>
      <c r="F633">
        <v>114.64</v>
      </c>
      <c r="H633">
        <v>193.55</v>
      </c>
      <c r="I633">
        <v>104</v>
      </c>
      <c r="J633" t="b">
        <v>1</v>
      </c>
      <c r="K633" t="s">
        <v>8229</v>
      </c>
    </row>
    <row r="634" spans="1:11" x14ac:dyDescent="0.3">
      <c r="A634" t="s">
        <v>466</v>
      </c>
      <c r="B634" t="s">
        <v>8230</v>
      </c>
      <c r="C634" t="s">
        <v>6775</v>
      </c>
      <c r="D634" t="s">
        <v>6799</v>
      </c>
      <c r="E634" t="s">
        <v>6822</v>
      </c>
      <c r="F634">
        <v>14.22</v>
      </c>
      <c r="H634">
        <v>33.549999999999997</v>
      </c>
      <c r="I634">
        <v>477</v>
      </c>
      <c r="J634" t="b">
        <v>1</v>
      </c>
      <c r="K634" t="s">
        <v>8231</v>
      </c>
    </row>
    <row r="635" spans="1:11" x14ac:dyDescent="0.3">
      <c r="A635" t="s">
        <v>2946</v>
      </c>
      <c r="B635" t="s">
        <v>8232</v>
      </c>
      <c r="C635" t="s">
        <v>6809</v>
      </c>
      <c r="D635" t="s">
        <v>6799</v>
      </c>
      <c r="E635" t="s">
        <v>6777</v>
      </c>
      <c r="F635">
        <v>87.21</v>
      </c>
      <c r="H635">
        <v>193.66</v>
      </c>
      <c r="I635">
        <v>231</v>
      </c>
      <c r="J635" t="b">
        <v>1</v>
      </c>
      <c r="K635" t="s">
        <v>8233</v>
      </c>
    </row>
    <row r="636" spans="1:11" x14ac:dyDescent="0.3">
      <c r="A636" t="s">
        <v>8234</v>
      </c>
      <c r="B636" t="s">
        <v>8235</v>
      </c>
      <c r="C636" t="s">
        <v>6787</v>
      </c>
      <c r="D636" t="s">
        <v>6782</v>
      </c>
      <c r="E636" t="s">
        <v>6777</v>
      </c>
      <c r="F636">
        <v>133.24</v>
      </c>
      <c r="H636">
        <v>284.85000000000002</v>
      </c>
      <c r="I636">
        <v>164</v>
      </c>
      <c r="J636" t="b">
        <v>1</v>
      </c>
      <c r="K636" t="s">
        <v>8236</v>
      </c>
    </row>
    <row r="637" spans="1:11" x14ac:dyDescent="0.3">
      <c r="A637" t="s">
        <v>2104</v>
      </c>
      <c r="B637" t="s">
        <v>8237</v>
      </c>
      <c r="C637" t="s">
        <v>6775</v>
      </c>
      <c r="D637" t="s">
        <v>6776</v>
      </c>
      <c r="E637" t="s">
        <v>6783</v>
      </c>
      <c r="F637">
        <v>65.8</v>
      </c>
      <c r="H637">
        <v>130.51</v>
      </c>
      <c r="I637">
        <v>190</v>
      </c>
      <c r="J637" t="b">
        <v>0</v>
      </c>
      <c r="K637" t="s">
        <v>8238</v>
      </c>
    </row>
    <row r="638" spans="1:11" x14ac:dyDescent="0.3">
      <c r="A638" t="s">
        <v>3385</v>
      </c>
      <c r="B638" t="s">
        <v>8239</v>
      </c>
      <c r="C638" t="s">
        <v>6781</v>
      </c>
      <c r="D638" t="s">
        <v>6796</v>
      </c>
      <c r="E638" t="s">
        <v>6783</v>
      </c>
      <c r="F638">
        <v>140.71</v>
      </c>
      <c r="H638">
        <v>235.26</v>
      </c>
      <c r="I638">
        <v>47</v>
      </c>
      <c r="J638" t="b">
        <v>0</v>
      </c>
      <c r="K638" t="s">
        <v>8240</v>
      </c>
    </row>
    <row r="639" spans="1:11" x14ac:dyDescent="0.3">
      <c r="A639" t="s">
        <v>1736</v>
      </c>
      <c r="B639" t="s">
        <v>8241</v>
      </c>
      <c r="C639" t="s">
        <v>6809</v>
      </c>
      <c r="D639" t="s">
        <v>6816</v>
      </c>
      <c r="E639" t="s">
        <v>6822</v>
      </c>
      <c r="F639">
        <v>44.89</v>
      </c>
      <c r="H639">
        <v>77.42</v>
      </c>
      <c r="I639">
        <v>272</v>
      </c>
      <c r="J639" t="b">
        <v>0</v>
      </c>
      <c r="K639" t="s">
        <v>8242</v>
      </c>
    </row>
    <row r="640" spans="1:11" x14ac:dyDescent="0.3">
      <c r="A640" t="s">
        <v>8243</v>
      </c>
      <c r="B640" t="s">
        <v>8244</v>
      </c>
      <c r="C640" t="s">
        <v>6781</v>
      </c>
      <c r="D640" t="s">
        <v>6831</v>
      </c>
      <c r="E640" t="s">
        <v>6822</v>
      </c>
      <c r="F640">
        <v>105.28</v>
      </c>
      <c r="H640">
        <v>151.55000000000001</v>
      </c>
      <c r="I640">
        <v>438</v>
      </c>
      <c r="J640" t="b">
        <v>0</v>
      </c>
      <c r="K640" t="s">
        <v>8245</v>
      </c>
    </row>
    <row r="641" spans="1:11" x14ac:dyDescent="0.3">
      <c r="A641" t="s">
        <v>3876</v>
      </c>
      <c r="B641" t="s">
        <v>8246</v>
      </c>
      <c r="C641" t="s">
        <v>6787</v>
      </c>
      <c r="D641" t="s">
        <v>6816</v>
      </c>
      <c r="E641" t="s">
        <v>6783</v>
      </c>
      <c r="F641">
        <v>188.68</v>
      </c>
      <c r="H641">
        <v>461.79</v>
      </c>
      <c r="I641">
        <v>35</v>
      </c>
      <c r="J641" t="b">
        <v>1</v>
      </c>
      <c r="K641" t="s">
        <v>8247</v>
      </c>
    </row>
    <row r="642" spans="1:11" x14ac:dyDescent="0.3">
      <c r="A642" t="s">
        <v>8248</v>
      </c>
      <c r="B642" t="s">
        <v>8249</v>
      </c>
      <c r="C642" t="s">
        <v>6775</v>
      </c>
      <c r="D642" t="s">
        <v>6816</v>
      </c>
      <c r="E642" t="s">
        <v>6783</v>
      </c>
      <c r="F642">
        <v>6.34</v>
      </c>
      <c r="H642">
        <v>13.81</v>
      </c>
      <c r="I642">
        <v>475</v>
      </c>
      <c r="J642" t="b">
        <v>0</v>
      </c>
      <c r="K642" t="s">
        <v>8250</v>
      </c>
    </row>
    <row r="643" spans="1:11" x14ac:dyDescent="0.3">
      <c r="A643" t="s">
        <v>1583</v>
      </c>
      <c r="B643" t="s">
        <v>8251</v>
      </c>
      <c r="C643" t="s">
        <v>6781</v>
      </c>
      <c r="D643" t="s">
        <v>6776</v>
      </c>
      <c r="E643" t="s">
        <v>6783</v>
      </c>
      <c r="F643">
        <v>78.92</v>
      </c>
      <c r="H643">
        <v>88</v>
      </c>
      <c r="I643">
        <v>250</v>
      </c>
      <c r="J643" t="b">
        <v>0</v>
      </c>
      <c r="K643" t="s">
        <v>8252</v>
      </c>
    </row>
    <row r="644" spans="1:11" x14ac:dyDescent="0.3">
      <c r="A644" t="s">
        <v>3030</v>
      </c>
      <c r="B644" t="s">
        <v>8253</v>
      </c>
      <c r="C644" t="s">
        <v>6781</v>
      </c>
      <c r="D644" t="s">
        <v>6796</v>
      </c>
      <c r="E644" t="s">
        <v>6777</v>
      </c>
      <c r="F644">
        <v>100.78</v>
      </c>
      <c r="H644">
        <v>128.44</v>
      </c>
      <c r="I644">
        <v>169</v>
      </c>
      <c r="J644" t="b">
        <v>1</v>
      </c>
      <c r="K644" t="s">
        <v>8254</v>
      </c>
    </row>
    <row r="645" spans="1:11" x14ac:dyDescent="0.3">
      <c r="A645" t="s">
        <v>8255</v>
      </c>
      <c r="B645" t="s">
        <v>8256</v>
      </c>
      <c r="C645" t="s">
        <v>6775</v>
      </c>
      <c r="D645" t="s">
        <v>6776</v>
      </c>
      <c r="E645" t="s">
        <v>6783</v>
      </c>
      <c r="F645">
        <v>14.69</v>
      </c>
      <c r="H645">
        <v>19.760000000000002</v>
      </c>
      <c r="I645">
        <v>377</v>
      </c>
      <c r="J645" t="b">
        <v>1</v>
      </c>
      <c r="K645" t="s">
        <v>8257</v>
      </c>
    </row>
    <row r="646" spans="1:11" x14ac:dyDescent="0.3">
      <c r="A646" t="s">
        <v>2538</v>
      </c>
      <c r="B646" t="s">
        <v>8258</v>
      </c>
      <c r="C646" t="s">
        <v>6781</v>
      </c>
      <c r="D646" t="s">
        <v>6782</v>
      </c>
      <c r="E646" t="s">
        <v>6783</v>
      </c>
      <c r="F646">
        <v>131.53</v>
      </c>
      <c r="H646">
        <v>148.69</v>
      </c>
      <c r="I646">
        <v>364</v>
      </c>
      <c r="J646" t="b">
        <v>0</v>
      </c>
      <c r="K646" t="s">
        <v>8259</v>
      </c>
    </row>
    <row r="647" spans="1:11" x14ac:dyDescent="0.3">
      <c r="A647" t="s">
        <v>786</v>
      </c>
      <c r="B647" t="s">
        <v>8260</v>
      </c>
      <c r="C647" t="s">
        <v>6787</v>
      </c>
      <c r="D647" t="s">
        <v>6782</v>
      </c>
      <c r="E647" t="s">
        <v>6822</v>
      </c>
      <c r="F647">
        <v>5.39</v>
      </c>
      <c r="H647">
        <v>8.49</v>
      </c>
      <c r="I647">
        <v>26</v>
      </c>
      <c r="J647" t="b">
        <v>0</v>
      </c>
      <c r="K647" t="s">
        <v>8261</v>
      </c>
    </row>
    <row r="648" spans="1:11" x14ac:dyDescent="0.3">
      <c r="A648" t="s">
        <v>1143</v>
      </c>
      <c r="B648" t="s">
        <v>8262</v>
      </c>
      <c r="C648" t="s">
        <v>6790</v>
      </c>
      <c r="D648" t="s">
        <v>6831</v>
      </c>
      <c r="E648" t="s">
        <v>6783</v>
      </c>
      <c r="F648">
        <v>124.51</v>
      </c>
      <c r="H648">
        <v>246.87</v>
      </c>
      <c r="I648">
        <v>361</v>
      </c>
      <c r="J648" t="b">
        <v>1</v>
      </c>
      <c r="K648" t="s">
        <v>8263</v>
      </c>
    </row>
    <row r="649" spans="1:11" x14ac:dyDescent="0.3">
      <c r="A649" t="s">
        <v>1436</v>
      </c>
      <c r="B649" t="s">
        <v>8264</v>
      </c>
      <c r="C649" t="s">
        <v>6781</v>
      </c>
      <c r="D649" t="s">
        <v>6776</v>
      </c>
      <c r="E649" t="s">
        <v>6783</v>
      </c>
      <c r="F649">
        <v>130.91999999999999</v>
      </c>
      <c r="H649">
        <v>284.89999999999998</v>
      </c>
      <c r="I649">
        <v>381</v>
      </c>
      <c r="J649" t="b">
        <v>1</v>
      </c>
      <c r="K649" t="s">
        <v>8265</v>
      </c>
    </row>
    <row r="650" spans="1:11" x14ac:dyDescent="0.3">
      <c r="A650" t="s">
        <v>4227</v>
      </c>
      <c r="B650" t="s">
        <v>8266</v>
      </c>
      <c r="C650" t="s">
        <v>6787</v>
      </c>
      <c r="D650" t="s">
        <v>6776</v>
      </c>
      <c r="E650" t="s">
        <v>6806</v>
      </c>
      <c r="F650">
        <v>184.1</v>
      </c>
      <c r="H650">
        <v>322.63</v>
      </c>
      <c r="I650">
        <v>127</v>
      </c>
      <c r="J650" t="b">
        <v>1</v>
      </c>
      <c r="K650" t="s">
        <v>8267</v>
      </c>
    </row>
    <row r="651" spans="1:11" x14ac:dyDescent="0.3">
      <c r="A651" t="s">
        <v>3547</v>
      </c>
      <c r="B651" t="s">
        <v>8268</v>
      </c>
      <c r="C651" t="s">
        <v>6790</v>
      </c>
      <c r="D651" t="s">
        <v>6776</v>
      </c>
      <c r="E651" t="s">
        <v>6793</v>
      </c>
      <c r="F651">
        <v>176.36</v>
      </c>
      <c r="H651">
        <v>274.17</v>
      </c>
      <c r="I651">
        <v>483</v>
      </c>
      <c r="J651" t="b">
        <v>0</v>
      </c>
      <c r="K651" t="s">
        <v>8269</v>
      </c>
    </row>
    <row r="652" spans="1:11" x14ac:dyDescent="0.3">
      <c r="A652" t="s">
        <v>8270</v>
      </c>
      <c r="B652" t="s">
        <v>8271</v>
      </c>
      <c r="C652" t="s">
        <v>6790</v>
      </c>
      <c r="D652" t="s">
        <v>6816</v>
      </c>
      <c r="E652" t="s">
        <v>6777</v>
      </c>
      <c r="F652">
        <v>60.86</v>
      </c>
      <c r="H652">
        <v>125.08</v>
      </c>
      <c r="I652">
        <v>484</v>
      </c>
      <c r="J652" t="b">
        <v>1</v>
      </c>
      <c r="K652" t="s">
        <v>8272</v>
      </c>
    </row>
    <row r="653" spans="1:11" x14ac:dyDescent="0.3">
      <c r="A653" t="s">
        <v>8273</v>
      </c>
      <c r="B653" t="s">
        <v>8274</v>
      </c>
      <c r="C653" t="s">
        <v>6781</v>
      </c>
      <c r="D653" t="s">
        <v>6796</v>
      </c>
      <c r="E653" t="s">
        <v>6793</v>
      </c>
      <c r="F653">
        <v>142.22</v>
      </c>
      <c r="H653">
        <v>227.61</v>
      </c>
      <c r="I653">
        <v>33</v>
      </c>
      <c r="J653" t="b">
        <v>0</v>
      </c>
      <c r="K653" t="s">
        <v>8275</v>
      </c>
    </row>
    <row r="654" spans="1:11" x14ac:dyDescent="0.3">
      <c r="A654" t="s">
        <v>764</v>
      </c>
      <c r="B654" t="s">
        <v>8276</v>
      </c>
      <c r="C654" t="s">
        <v>6781</v>
      </c>
      <c r="D654" t="s">
        <v>6782</v>
      </c>
      <c r="E654" t="s">
        <v>6783</v>
      </c>
      <c r="F654">
        <v>155.37</v>
      </c>
      <c r="H654">
        <v>305.56</v>
      </c>
      <c r="I654">
        <v>191</v>
      </c>
      <c r="J654" t="b">
        <v>1</v>
      </c>
      <c r="K654" t="s">
        <v>8277</v>
      </c>
    </row>
    <row r="655" spans="1:11" x14ac:dyDescent="0.3">
      <c r="A655" t="s">
        <v>519</v>
      </c>
      <c r="B655" t="s">
        <v>8278</v>
      </c>
      <c r="C655" t="s">
        <v>6775</v>
      </c>
      <c r="D655" t="s">
        <v>6782</v>
      </c>
      <c r="E655" t="s">
        <v>6822</v>
      </c>
      <c r="F655">
        <v>24.98</v>
      </c>
      <c r="H655">
        <v>47.68</v>
      </c>
      <c r="I655">
        <v>147</v>
      </c>
      <c r="J655" t="b">
        <v>0</v>
      </c>
      <c r="K655" t="s">
        <v>8279</v>
      </c>
    </row>
    <row r="656" spans="1:11" x14ac:dyDescent="0.3">
      <c r="A656" t="s">
        <v>8280</v>
      </c>
      <c r="B656" t="s">
        <v>8281</v>
      </c>
      <c r="C656" t="s">
        <v>6787</v>
      </c>
      <c r="D656" t="s">
        <v>6776</v>
      </c>
      <c r="E656" t="s">
        <v>6822</v>
      </c>
      <c r="F656">
        <v>96.23</v>
      </c>
      <c r="H656">
        <v>177.91</v>
      </c>
      <c r="I656">
        <v>298</v>
      </c>
      <c r="J656" t="b">
        <v>0</v>
      </c>
      <c r="K656" t="s">
        <v>8282</v>
      </c>
    </row>
    <row r="657" spans="1:11" x14ac:dyDescent="0.3">
      <c r="A657" t="s">
        <v>3644</v>
      </c>
      <c r="B657" t="s">
        <v>8283</v>
      </c>
      <c r="C657" t="s">
        <v>6809</v>
      </c>
      <c r="D657" t="s">
        <v>6782</v>
      </c>
      <c r="E657" t="s">
        <v>6822</v>
      </c>
      <c r="F657">
        <v>156.07</v>
      </c>
      <c r="H657">
        <v>333.42</v>
      </c>
      <c r="I657">
        <v>183</v>
      </c>
      <c r="J657" t="b">
        <v>0</v>
      </c>
      <c r="K657" t="s">
        <v>8284</v>
      </c>
    </row>
    <row r="658" spans="1:11" x14ac:dyDescent="0.3">
      <c r="A658" t="s">
        <v>8285</v>
      </c>
      <c r="B658" t="s">
        <v>8286</v>
      </c>
      <c r="C658" t="s">
        <v>6775</v>
      </c>
      <c r="D658" t="s">
        <v>6796</v>
      </c>
      <c r="E658" t="s">
        <v>6777</v>
      </c>
      <c r="F658">
        <v>74.73</v>
      </c>
      <c r="H658">
        <v>176.4</v>
      </c>
      <c r="I658">
        <v>357</v>
      </c>
      <c r="J658" t="b">
        <v>0</v>
      </c>
      <c r="K658" t="s">
        <v>8287</v>
      </c>
    </row>
    <row r="659" spans="1:11" x14ac:dyDescent="0.3">
      <c r="A659" t="s">
        <v>2484</v>
      </c>
      <c r="B659" t="s">
        <v>8288</v>
      </c>
      <c r="C659" t="s">
        <v>6775</v>
      </c>
      <c r="D659" t="s">
        <v>6831</v>
      </c>
      <c r="E659" t="s">
        <v>6822</v>
      </c>
      <c r="F659">
        <v>123.97</v>
      </c>
      <c r="H659">
        <v>292.86</v>
      </c>
      <c r="I659">
        <v>406</v>
      </c>
      <c r="J659" t="b">
        <v>0</v>
      </c>
      <c r="K659" t="s">
        <v>8289</v>
      </c>
    </row>
    <row r="660" spans="1:11" x14ac:dyDescent="0.3">
      <c r="A660" t="s">
        <v>1052</v>
      </c>
      <c r="B660" t="s">
        <v>8290</v>
      </c>
      <c r="C660" t="s">
        <v>6790</v>
      </c>
      <c r="D660" t="s">
        <v>6831</v>
      </c>
      <c r="E660" t="s">
        <v>6793</v>
      </c>
      <c r="F660">
        <v>105.85</v>
      </c>
      <c r="H660">
        <v>217.77</v>
      </c>
      <c r="I660">
        <v>262</v>
      </c>
      <c r="J660" t="b">
        <v>0</v>
      </c>
      <c r="K660" t="s">
        <v>8291</v>
      </c>
    </row>
    <row r="661" spans="1:11" x14ac:dyDescent="0.3">
      <c r="A661" t="s">
        <v>8292</v>
      </c>
      <c r="B661" t="s">
        <v>8293</v>
      </c>
      <c r="C661" t="s">
        <v>6790</v>
      </c>
      <c r="D661" t="s">
        <v>6816</v>
      </c>
      <c r="E661" t="s">
        <v>6806</v>
      </c>
      <c r="F661">
        <v>35.630000000000003</v>
      </c>
      <c r="H661">
        <v>51.91</v>
      </c>
      <c r="I661">
        <v>253</v>
      </c>
      <c r="J661" t="b">
        <v>1</v>
      </c>
      <c r="K661" t="s">
        <v>8294</v>
      </c>
    </row>
    <row r="662" spans="1:11" x14ac:dyDescent="0.3">
      <c r="A662" t="s">
        <v>8295</v>
      </c>
      <c r="B662" t="s">
        <v>8296</v>
      </c>
      <c r="C662" t="s">
        <v>6781</v>
      </c>
      <c r="D662" t="s">
        <v>6799</v>
      </c>
      <c r="E662" t="s">
        <v>6777</v>
      </c>
      <c r="F662">
        <v>158.69</v>
      </c>
      <c r="H662">
        <v>265.91000000000003</v>
      </c>
      <c r="I662">
        <v>241</v>
      </c>
      <c r="J662" t="b">
        <v>0</v>
      </c>
      <c r="K662" t="s">
        <v>8297</v>
      </c>
    </row>
    <row r="663" spans="1:11" x14ac:dyDescent="0.3">
      <c r="A663" t="s">
        <v>2146</v>
      </c>
      <c r="B663" t="s">
        <v>8298</v>
      </c>
      <c r="C663" t="s">
        <v>6790</v>
      </c>
      <c r="D663" t="s">
        <v>6782</v>
      </c>
      <c r="E663" t="s">
        <v>6822</v>
      </c>
      <c r="F663">
        <v>193.57</v>
      </c>
      <c r="H663">
        <v>217.02</v>
      </c>
      <c r="I663">
        <v>487</v>
      </c>
      <c r="J663" t="b">
        <v>1</v>
      </c>
      <c r="K663" t="s">
        <v>8299</v>
      </c>
    </row>
    <row r="664" spans="1:11" x14ac:dyDescent="0.3">
      <c r="A664" t="s">
        <v>3948</v>
      </c>
      <c r="B664" t="s">
        <v>8300</v>
      </c>
      <c r="C664" t="s">
        <v>6781</v>
      </c>
      <c r="D664" t="s">
        <v>6782</v>
      </c>
      <c r="E664" t="s">
        <v>6793</v>
      </c>
      <c r="F664">
        <v>184.97</v>
      </c>
      <c r="H664">
        <v>419.86</v>
      </c>
      <c r="I664">
        <v>453</v>
      </c>
      <c r="J664" t="b">
        <v>0</v>
      </c>
      <c r="K664" t="s">
        <v>8301</v>
      </c>
    </row>
    <row r="665" spans="1:11" x14ac:dyDescent="0.3">
      <c r="A665" t="s">
        <v>4224</v>
      </c>
      <c r="B665" t="s">
        <v>8302</v>
      </c>
      <c r="C665" t="s">
        <v>6775</v>
      </c>
      <c r="D665" t="s">
        <v>6782</v>
      </c>
      <c r="E665" t="s">
        <v>6777</v>
      </c>
      <c r="F665">
        <v>38.83</v>
      </c>
      <c r="H665">
        <v>61.25</v>
      </c>
      <c r="I665">
        <v>218</v>
      </c>
      <c r="J665" t="b">
        <v>0</v>
      </c>
      <c r="K665" t="s">
        <v>8303</v>
      </c>
    </row>
    <row r="666" spans="1:11" x14ac:dyDescent="0.3">
      <c r="A666" t="s">
        <v>144</v>
      </c>
      <c r="B666" t="s">
        <v>8304</v>
      </c>
      <c r="C666" t="s">
        <v>6809</v>
      </c>
      <c r="D666" t="s">
        <v>6799</v>
      </c>
      <c r="E666" t="s">
        <v>6806</v>
      </c>
      <c r="F666">
        <v>109.62</v>
      </c>
      <c r="H666">
        <v>180.09</v>
      </c>
      <c r="I666">
        <v>26</v>
      </c>
      <c r="J666" t="b">
        <v>0</v>
      </c>
      <c r="K666" t="s">
        <v>8305</v>
      </c>
    </row>
    <row r="667" spans="1:11" x14ac:dyDescent="0.3">
      <c r="A667" t="s">
        <v>2156</v>
      </c>
      <c r="B667" t="s">
        <v>8306</v>
      </c>
      <c r="C667" t="s">
        <v>6787</v>
      </c>
      <c r="D667" t="s">
        <v>6799</v>
      </c>
      <c r="E667" t="s">
        <v>6806</v>
      </c>
      <c r="F667">
        <v>185.95</v>
      </c>
      <c r="H667">
        <v>299.63</v>
      </c>
      <c r="I667">
        <v>387</v>
      </c>
      <c r="J667" t="b">
        <v>0</v>
      </c>
      <c r="K667" t="s">
        <v>8307</v>
      </c>
    </row>
    <row r="668" spans="1:11" x14ac:dyDescent="0.3">
      <c r="A668" t="s">
        <v>2308</v>
      </c>
      <c r="B668" s="5" t="s">
        <v>9534</v>
      </c>
      <c r="C668" t="s">
        <v>6809</v>
      </c>
      <c r="D668" t="s">
        <v>6776</v>
      </c>
      <c r="E668" t="s">
        <v>6806</v>
      </c>
      <c r="F668">
        <v>164.98</v>
      </c>
      <c r="H668">
        <v>357.25</v>
      </c>
      <c r="I668">
        <v>337</v>
      </c>
      <c r="J668" t="b">
        <v>0</v>
      </c>
      <c r="K668" t="s">
        <v>8308</v>
      </c>
    </row>
    <row r="669" spans="1:11" x14ac:dyDescent="0.3">
      <c r="A669" t="s">
        <v>3623</v>
      </c>
      <c r="B669" t="s">
        <v>8309</v>
      </c>
      <c r="C669" t="s">
        <v>6790</v>
      </c>
      <c r="D669" t="s">
        <v>6776</v>
      </c>
      <c r="E669" t="s">
        <v>6822</v>
      </c>
      <c r="F669">
        <v>83.68</v>
      </c>
      <c r="H669">
        <v>135.49</v>
      </c>
      <c r="I669">
        <v>250</v>
      </c>
      <c r="J669" t="b">
        <v>0</v>
      </c>
      <c r="K669" t="s">
        <v>8310</v>
      </c>
    </row>
    <row r="670" spans="1:11" x14ac:dyDescent="0.3">
      <c r="A670" t="s">
        <v>2594</v>
      </c>
      <c r="B670" t="s">
        <v>8311</v>
      </c>
      <c r="C670" t="s">
        <v>6781</v>
      </c>
      <c r="D670" t="s">
        <v>6799</v>
      </c>
      <c r="E670" t="s">
        <v>6777</v>
      </c>
      <c r="F670">
        <v>110.49</v>
      </c>
      <c r="H670">
        <v>220.17</v>
      </c>
      <c r="I670">
        <v>132</v>
      </c>
      <c r="J670" t="b">
        <v>0</v>
      </c>
      <c r="K670" t="s">
        <v>8312</v>
      </c>
    </row>
    <row r="671" spans="1:11" x14ac:dyDescent="0.3">
      <c r="A671" t="s">
        <v>1488</v>
      </c>
      <c r="B671" t="s">
        <v>8313</v>
      </c>
      <c r="C671" t="s">
        <v>6809</v>
      </c>
      <c r="D671" t="s">
        <v>6816</v>
      </c>
      <c r="E671" t="s">
        <v>6806</v>
      </c>
      <c r="F671">
        <v>110.84</v>
      </c>
      <c r="H671">
        <v>149.53</v>
      </c>
      <c r="I671">
        <v>210</v>
      </c>
      <c r="J671" t="b">
        <v>0</v>
      </c>
      <c r="K671" t="s">
        <v>8314</v>
      </c>
    </row>
    <row r="672" spans="1:11" x14ac:dyDescent="0.3">
      <c r="A672" t="s">
        <v>4232</v>
      </c>
      <c r="B672" t="s">
        <v>8315</v>
      </c>
      <c r="C672" t="s">
        <v>6790</v>
      </c>
      <c r="D672" t="s">
        <v>6816</v>
      </c>
      <c r="E672" t="s">
        <v>6777</v>
      </c>
      <c r="F672">
        <v>61.58</v>
      </c>
      <c r="H672">
        <v>77.16</v>
      </c>
      <c r="I672">
        <v>361</v>
      </c>
      <c r="J672" t="b">
        <v>0</v>
      </c>
      <c r="K672" t="s">
        <v>8316</v>
      </c>
    </row>
    <row r="673" spans="1:11" x14ac:dyDescent="0.3">
      <c r="A673" t="s">
        <v>53</v>
      </c>
      <c r="B673" t="s">
        <v>8317</v>
      </c>
      <c r="C673" t="s">
        <v>6790</v>
      </c>
      <c r="D673" t="s">
        <v>6782</v>
      </c>
      <c r="E673" t="s">
        <v>6777</v>
      </c>
      <c r="F673">
        <v>139.96</v>
      </c>
      <c r="H673">
        <v>200.04</v>
      </c>
      <c r="I673">
        <v>134</v>
      </c>
      <c r="J673" t="b">
        <v>0</v>
      </c>
      <c r="K673" t="s">
        <v>8318</v>
      </c>
    </row>
    <row r="674" spans="1:11" x14ac:dyDescent="0.3">
      <c r="A674" t="s">
        <v>8319</v>
      </c>
      <c r="B674" t="s">
        <v>8320</v>
      </c>
      <c r="C674" t="s">
        <v>6775</v>
      </c>
      <c r="D674" t="s">
        <v>6782</v>
      </c>
      <c r="E674" t="s">
        <v>6777</v>
      </c>
      <c r="F674">
        <v>61.98</v>
      </c>
      <c r="H674">
        <v>103.07</v>
      </c>
      <c r="I674">
        <v>55</v>
      </c>
      <c r="J674" t="b">
        <v>0</v>
      </c>
      <c r="K674" t="s">
        <v>8321</v>
      </c>
    </row>
    <row r="675" spans="1:11" x14ac:dyDescent="0.3">
      <c r="A675" t="s">
        <v>8322</v>
      </c>
      <c r="B675" t="s">
        <v>8323</v>
      </c>
      <c r="C675" t="s">
        <v>6781</v>
      </c>
      <c r="D675" t="s">
        <v>6816</v>
      </c>
      <c r="E675" t="s">
        <v>6806</v>
      </c>
      <c r="F675">
        <v>129.11000000000001</v>
      </c>
      <c r="H675">
        <v>241.03</v>
      </c>
      <c r="I675">
        <v>240</v>
      </c>
      <c r="J675" t="b">
        <v>0</v>
      </c>
      <c r="K675" t="s">
        <v>8324</v>
      </c>
    </row>
    <row r="676" spans="1:11" x14ac:dyDescent="0.3">
      <c r="A676" t="s">
        <v>2293</v>
      </c>
      <c r="B676" t="s">
        <v>8325</v>
      </c>
      <c r="C676" t="s">
        <v>6775</v>
      </c>
      <c r="D676" t="s">
        <v>6831</v>
      </c>
      <c r="E676" t="s">
        <v>6806</v>
      </c>
      <c r="F676">
        <v>114.51</v>
      </c>
      <c r="H676">
        <v>189.04</v>
      </c>
      <c r="I676">
        <v>336</v>
      </c>
      <c r="J676" t="b">
        <v>1</v>
      </c>
      <c r="K676" t="s">
        <v>8326</v>
      </c>
    </row>
    <row r="677" spans="1:11" x14ac:dyDescent="0.3">
      <c r="A677" t="s">
        <v>1965</v>
      </c>
      <c r="B677" t="s">
        <v>8327</v>
      </c>
      <c r="C677" t="s">
        <v>6790</v>
      </c>
      <c r="D677" t="s">
        <v>6831</v>
      </c>
      <c r="E677" t="s">
        <v>6783</v>
      </c>
      <c r="F677">
        <v>91.85</v>
      </c>
      <c r="H677">
        <v>176.88</v>
      </c>
      <c r="I677">
        <v>275</v>
      </c>
      <c r="J677" t="b">
        <v>0</v>
      </c>
      <c r="K677" t="s">
        <v>8328</v>
      </c>
    </row>
    <row r="678" spans="1:11" x14ac:dyDescent="0.3">
      <c r="A678" t="s">
        <v>3224</v>
      </c>
      <c r="B678" t="s">
        <v>8329</v>
      </c>
      <c r="C678" t="s">
        <v>6781</v>
      </c>
      <c r="D678" t="s">
        <v>6776</v>
      </c>
      <c r="E678" t="s">
        <v>6822</v>
      </c>
      <c r="F678">
        <v>67.33</v>
      </c>
      <c r="H678">
        <v>155.75</v>
      </c>
      <c r="I678">
        <v>164</v>
      </c>
      <c r="J678" t="b">
        <v>0</v>
      </c>
      <c r="K678" t="s">
        <v>8330</v>
      </c>
    </row>
    <row r="679" spans="1:11" x14ac:dyDescent="0.3">
      <c r="A679" t="s">
        <v>3366</v>
      </c>
      <c r="B679" t="s">
        <v>8331</v>
      </c>
      <c r="C679" t="s">
        <v>6775</v>
      </c>
      <c r="D679" t="s">
        <v>6796</v>
      </c>
      <c r="E679" t="s">
        <v>6783</v>
      </c>
      <c r="F679">
        <v>170.71</v>
      </c>
      <c r="H679">
        <v>424.65</v>
      </c>
      <c r="I679">
        <v>142</v>
      </c>
      <c r="J679" t="b">
        <v>0</v>
      </c>
      <c r="K679" t="s">
        <v>8332</v>
      </c>
    </row>
    <row r="680" spans="1:11" x14ac:dyDescent="0.3">
      <c r="A680" t="s">
        <v>3072</v>
      </c>
      <c r="B680" t="s">
        <v>8333</v>
      </c>
      <c r="C680" t="s">
        <v>6787</v>
      </c>
      <c r="D680" t="s">
        <v>6831</v>
      </c>
      <c r="E680" t="s">
        <v>6777</v>
      </c>
      <c r="F680">
        <v>125.19</v>
      </c>
      <c r="H680">
        <v>241.42</v>
      </c>
      <c r="I680">
        <v>214</v>
      </c>
      <c r="J680" t="b">
        <v>1</v>
      </c>
      <c r="K680" t="s">
        <v>8334</v>
      </c>
    </row>
    <row r="681" spans="1:11" x14ac:dyDescent="0.3">
      <c r="A681" t="s">
        <v>2601</v>
      </c>
      <c r="B681" s="5" t="s">
        <v>9534</v>
      </c>
      <c r="C681" t="s">
        <v>6790</v>
      </c>
      <c r="D681" t="s">
        <v>6799</v>
      </c>
      <c r="E681" t="s">
        <v>6783</v>
      </c>
      <c r="F681">
        <v>34.1</v>
      </c>
      <c r="H681">
        <v>66.84</v>
      </c>
      <c r="I681">
        <v>481</v>
      </c>
      <c r="J681" t="b">
        <v>0</v>
      </c>
      <c r="K681" t="s">
        <v>8335</v>
      </c>
    </row>
    <row r="682" spans="1:11" x14ac:dyDescent="0.3">
      <c r="A682" t="s">
        <v>8336</v>
      </c>
      <c r="B682" t="s">
        <v>8337</v>
      </c>
      <c r="C682" t="s">
        <v>6790</v>
      </c>
      <c r="D682" t="s">
        <v>6782</v>
      </c>
      <c r="E682" t="s">
        <v>6783</v>
      </c>
      <c r="F682">
        <v>116.11</v>
      </c>
      <c r="H682">
        <v>208.2</v>
      </c>
      <c r="I682">
        <v>260</v>
      </c>
      <c r="J682" t="b">
        <v>0</v>
      </c>
      <c r="K682" t="s">
        <v>8338</v>
      </c>
    </row>
    <row r="683" spans="1:11" x14ac:dyDescent="0.3">
      <c r="A683" t="s">
        <v>2170</v>
      </c>
      <c r="B683" t="s">
        <v>8339</v>
      </c>
      <c r="C683" t="s">
        <v>6790</v>
      </c>
      <c r="D683" t="s">
        <v>6776</v>
      </c>
      <c r="E683" t="s">
        <v>6777</v>
      </c>
      <c r="F683">
        <v>74.28</v>
      </c>
      <c r="H683">
        <v>118.6</v>
      </c>
      <c r="I683">
        <v>49</v>
      </c>
      <c r="J683" t="b">
        <v>1</v>
      </c>
      <c r="K683" t="s">
        <v>8340</v>
      </c>
    </row>
    <row r="684" spans="1:11" x14ac:dyDescent="0.3">
      <c r="A684" t="s">
        <v>1126</v>
      </c>
      <c r="B684" t="s">
        <v>8341</v>
      </c>
      <c r="C684" t="s">
        <v>6781</v>
      </c>
      <c r="D684" t="s">
        <v>6799</v>
      </c>
      <c r="E684" t="s">
        <v>6793</v>
      </c>
      <c r="F684">
        <v>182.04</v>
      </c>
      <c r="H684">
        <v>270.75</v>
      </c>
      <c r="I684">
        <v>235</v>
      </c>
      <c r="J684" t="b">
        <v>0</v>
      </c>
      <c r="K684" t="s">
        <v>8342</v>
      </c>
    </row>
    <row r="685" spans="1:11" x14ac:dyDescent="0.3">
      <c r="A685" t="s">
        <v>3566</v>
      </c>
      <c r="B685" t="s">
        <v>8343</v>
      </c>
      <c r="C685" t="s">
        <v>6809</v>
      </c>
      <c r="D685" t="s">
        <v>6776</v>
      </c>
      <c r="E685" t="s">
        <v>6793</v>
      </c>
      <c r="F685">
        <v>40.68</v>
      </c>
      <c r="H685">
        <v>64.13</v>
      </c>
      <c r="I685">
        <v>228</v>
      </c>
      <c r="J685" t="b">
        <v>0</v>
      </c>
      <c r="K685" t="s">
        <v>8344</v>
      </c>
    </row>
    <row r="686" spans="1:11" x14ac:dyDescent="0.3">
      <c r="A686" t="s">
        <v>3178</v>
      </c>
      <c r="B686" t="s">
        <v>8345</v>
      </c>
      <c r="C686" t="s">
        <v>6781</v>
      </c>
      <c r="D686" t="s">
        <v>6831</v>
      </c>
      <c r="E686" t="s">
        <v>6806</v>
      </c>
      <c r="F686">
        <v>68.19</v>
      </c>
      <c r="H686">
        <v>96.54</v>
      </c>
      <c r="I686">
        <v>473</v>
      </c>
      <c r="J686" t="b">
        <v>0</v>
      </c>
      <c r="K686" t="s">
        <v>8346</v>
      </c>
    </row>
    <row r="687" spans="1:11" x14ac:dyDescent="0.3">
      <c r="A687" t="s">
        <v>2025</v>
      </c>
      <c r="B687" t="s">
        <v>8347</v>
      </c>
      <c r="C687" t="s">
        <v>6775</v>
      </c>
      <c r="D687" t="s">
        <v>6799</v>
      </c>
      <c r="E687" t="s">
        <v>6806</v>
      </c>
      <c r="F687">
        <v>112.89</v>
      </c>
      <c r="H687">
        <v>221.78</v>
      </c>
      <c r="I687">
        <v>77</v>
      </c>
      <c r="J687" t="b">
        <v>1</v>
      </c>
      <c r="K687" t="s">
        <v>8348</v>
      </c>
    </row>
    <row r="688" spans="1:11" x14ac:dyDescent="0.3">
      <c r="A688" t="s">
        <v>605</v>
      </c>
      <c r="B688" t="s">
        <v>8349</v>
      </c>
      <c r="C688" t="s">
        <v>6787</v>
      </c>
      <c r="D688" t="s">
        <v>6782</v>
      </c>
      <c r="E688" t="s">
        <v>6793</v>
      </c>
      <c r="F688">
        <v>13.08</v>
      </c>
      <c r="H688">
        <v>17.04</v>
      </c>
      <c r="I688">
        <v>125</v>
      </c>
      <c r="J688" t="b">
        <v>0</v>
      </c>
      <c r="K688" t="s">
        <v>8350</v>
      </c>
    </row>
    <row r="689" spans="1:11" x14ac:dyDescent="0.3">
      <c r="A689" t="s">
        <v>4334</v>
      </c>
      <c r="B689" t="s">
        <v>8351</v>
      </c>
      <c r="C689" t="s">
        <v>6781</v>
      </c>
      <c r="D689" t="s">
        <v>6799</v>
      </c>
      <c r="E689" t="s">
        <v>6793</v>
      </c>
      <c r="F689">
        <v>62.54</v>
      </c>
      <c r="H689">
        <v>123.74</v>
      </c>
      <c r="I689">
        <v>382</v>
      </c>
      <c r="J689" t="b">
        <v>0</v>
      </c>
      <c r="K689" t="s">
        <v>8352</v>
      </c>
    </row>
    <row r="690" spans="1:11" x14ac:dyDescent="0.3">
      <c r="A690" t="s">
        <v>8353</v>
      </c>
      <c r="B690" t="s">
        <v>8354</v>
      </c>
      <c r="C690" t="s">
        <v>6787</v>
      </c>
      <c r="D690" t="s">
        <v>6831</v>
      </c>
      <c r="E690" t="s">
        <v>6777</v>
      </c>
      <c r="F690">
        <v>167.72</v>
      </c>
      <c r="H690">
        <v>266.55</v>
      </c>
      <c r="I690">
        <v>239</v>
      </c>
      <c r="J690" t="b">
        <v>0</v>
      </c>
      <c r="K690" t="s">
        <v>8355</v>
      </c>
    </row>
    <row r="691" spans="1:11" x14ac:dyDescent="0.3">
      <c r="A691" t="s">
        <v>3489</v>
      </c>
      <c r="B691" t="s">
        <v>8356</v>
      </c>
      <c r="C691" t="s">
        <v>6775</v>
      </c>
      <c r="D691" t="s">
        <v>6776</v>
      </c>
      <c r="E691" t="s">
        <v>6806</v>
      </c>
      <c r="F691">
        <v>76.459999999999994</v>
      </c>
      <c r="H691">
        <v>115.85</v>
      </c>
      <c r="I691">
        <v>92</v>
      </c>
      <c r="J691" t="b">
        <v>0</v>
      </c>
      <c r="K691" t="s">
        <v>8357</v>
      </c>
    </row>
    <row r="692" spans="1:11" x14ac:dyDescent="0.3">
      <c r="A692" t="s">
        <v>8358</v>
      </c>
      <c r="B692" t="s">
        <v>8359</v>
      </c>
      <c r="C692" t="s">
        <v>6790</v>
      </c>
      <c r="D692" t="s">
        <v>6782</v>
      </c>
      <c r="E692" t="s">
        <v>6806</v>
      </c>
      <c r="F692">
        <v>165.71</v>
      </c>
      <c r="H692">
        <v>351.69</v>
      </c>
      <c r="I692">
        <v>387</v>
      </c>
      <c r="J692" t="b">
        <v>1</v>
      </c>
      <c r="K692" t="s">
        <v>8360</v>
      </c>
    </row>
    <row r="693" spans="1:11" x14ac:dyDescent="0.3">
      <c r="A693" t="s">
        <v>8361</v>
      </c>
      <c r="B693" t="s">
        <v>8362</v>
      </c>
      <c r="C693" t="s">
        <v>6781</v>
      </c>
      <c r="D693" t="s">
        <v>6831</v>
      </c>
      <c r="E693" t="s">
        <v>6822</v>
      </c>
      <c r="F693">
        <v>155.94999999999999</v>
      </c>
      <c r="H693">
        <v>208.11</v>
      </c>
      <c r="I693">
        <v>137</v>
      </c>
      <c r="J693" t="b">
        <v>0</v>
      </c>
      <c r="K693" t="s">
        <v>8363</v>
      </c>
    </row>
    <row r="694" spans="1:11" x14ac:dyDescent="0.3">
      <c r="A694" t="s">
        <v>1515</v>
      </c>
      <c r="B694" t="s">
        <v>8364</v>
      </c>
      <c r="C694" t="s">
        <v>6809</v>
      </c>
      <c r="D694" t="s">
        <v>6776</v>
      </c>
      <c r="E694" t="s">
        <v>6822</v>
      </c>
      <c r="F694">
        <v>75.92</v>
      </c>
      <c r="H694">
        <v>99.44</v>
      </c>
      <c r="I694">
        <v>312</v>
      </c>
      <c r="J694" t="b">
        <v>1</v>
      </c>
      <c r="K694" t="s">
        <v>8365</v>
      </c>
    </row>
    <row r="695" spans="1:11" x14ac:dyDescent="0.3">
      <c r="A695" t="s">
        <v>349</v>
      </c>
      <c r="B695" t="s">
        <v>8366</v>
      </c>
      <c r="C695" t="s">
        <v>6790</v>
      </c>
      <c r="D695" t="s">
        <v>6796</v>
      </c>
      <c r="E695" t="s">
        <v>6822</v>
      </c>
      <c r="F695">
        <v>63.63</v>
      </c>
      <c r="H695">
        <v>125.9</v>
      </c>
      <c r="I695">
        <v>174</v>
      </c>
      <c r="J695" t="b">
        <v>1</v>
      </c>
      <c r="K695" t="s">
        <v>8367</v>
      </c>
    </row>
    <row r="696" spans="1:11" x14ac:dyDescent="0.3">
      <c r="A696" t="s">
        <v>2587</v>
      </c>
      <c r="B696" t="s">
        <v>8368</v>
      </c>
      <c r="C696" t="s">
        <v>6775</v>
      </c>
      <c r="D696" t="s">
        <v>6816</v>
      </c>
      <c r="E696" t="s">
        <v>6806</v>
      </c>
      <c r="F696">
        <v>99.07</v>
      </c>
      <c r="H696">
        <v>153.43</v>
      </c>
      <c r="I696">
        <v>136</v>
      </c>
      <c r="J696" t="b">
        <v>1</v>
      </c>
      <c r="K696" t="s">
        <v>8369</v>
      </c>
    </row>
    <row r="697" spans="1:11" x14ac:dyDescent="0.3">
      <c r="A697" t="s">
        <v>3307</v>
      </c>
      <c r="B697" t="s">
        <v>8370</v>
      </c>
      <c r="C697" t="s">
        <v>6787</v>
      </c>
      <c r="D697" t="s">
        <v>6831</v>
      </c>
      <c r="E697" t="s">
        <v>6822</v>
      </c>
      <c r="F697">
        <v>183.73</v>
      </c>
      <c r="H697">
        <v>410.73</v>
      </c>
      <c r="I697">
        <v>229</v>
      </c>
      <c r="J697" t="b">
        <v>0</v>
      </c>
      <c r="K697" t="s">
        <v>8371</v>
      </c>
    </row>
    <row r="698" spans="1:11" x14ac:dyDescent="0.3">
      <c r="A698" t="s">
        <v>789</v>
      </c>
      <c r="B698" t="s">
        <v>8372</v>
      </c>
      <c r="C698" t="s">
        <v>6787</v>
      </c>
      <c r="D698" t="s">
        <v>6796</v>
      </c>
      <c r="E698" t="s">
        <v>6777</v>
      </c>
      <c r="F698">
        <v>69.959999999999994</v>
      </c>
      <c r="H698">
        <v>120.71</v>
      </c>
      <c r="I698">
        <v>457</v>
      </c>
      <c r="J698" t="b">
        <v>0</v>
      </c>
      <c r="K698" t="s">
        <v>8373</v>
      </c>
    </row>
    <row r="699" spans="1:11" x14ac:dyDescent="0.3">
      <c r="A699" t="s">
        <v>8374</v>
      </c>
      <c r="B699" t="s">
        <v>8375</v>
      </c>
      <c r="C699" t="s">
        <v>6787</v>
      </c>
      <c r="D699" t="s">
        <v>6782</v>
      </c>
      <c r="E699" t="s">
        <v>6793</v>
      </c>
      <c r="F699">
        <v>32.36</v>
      </c>
      <c r="H699">
        <v>42.71</v>
      </c>
      <c r="I699">
        <v>130</v>
      </c>
      <c r="J699" t="b">
        <v>0</v>
      </c>
      <c r="K699" t="s">
        <v>8376</v>
      </c>
    </row>
    <row r="700" spans="1:11" x14ac:dyDescent="0.3">
      <c r="A700" t="s">
        <v>8377</v>
      </c>
      <c r="B700" t="s">
        <v>8378</v>
      </c>
      <c r="C700" t="s">
        <v>6781</v>
      </c>
      <c r="D700" t="s">
        <v>6796</v>
      </c>
      <c r="E700" t="s">
        <v>6777</v>
      </c>
      <c r="F700">
        <v>41.41</v>
      </c>
      <c r="H700">
        <v>90.15</v>
      </c>
      <c r="I700">
        <v>6</v>
      </c>
      <c r="J700" t="b">
        <v>1</v>
      </c>
      <c r="K700" t="s">
        <v>8379</v>
      </c>
    </row>
    <row r="701" spans="1:11" x14ac:dyDescent="0.3">
      <c r="A701" t="s">
        <v>2610</v>
      </c>
      <c r="B701" t="s">
        <v>8380</v>
      </c>
      <c r="C701" t="s">
        <v>6781</v>
      </c>
      <c r="D701" t="s">
        <v>6799</v>
      </c>
      <c r="E701" t="s">
        <v>6806</v>
      </c>
      <c r="F701">
        <v>44.98</v>
      </c>
      <c r="H701">
        <v>96.31</v>
      </c>
      <c r="I701">
        <v>264</v>
      </c>
      <c r="J701" t="b">
        <v>1</v>
      </c>
      <c r="K701" t="s">
        <v>8381</v>
      </c>
    </row>
    <row r="702" spans="1:11" x14ac:dyDescent="0.3">
      <c r="A702" t="s">
        <v>8382</v>
      </c>
      <c r="B702" t="s">
        <v>8383</v>
      </c>
      <c r="C702" t="s">
        <v>6790</v>
      </c>
      <c r="D702" t="s">
        <v>6799</v>
      </c>
      <c r="E702" t="s">
        <v>6822</v>
      </c>
      <c r="F702">
        <v>66.36</v>
      </c>
      <c r="H702">
        <v>154.85</v>
      </c>
      <c r="I702">
        <v>474</v>
      </c>
      <c r="J702" t="b">
        <v>1</v>
      </c>
      <c r="K702" t="s">
        <v>8384</v>
      </c>
    </row>
    <row r="703" spans="1:11" x14ac:dyDescent="0.3">
      <c r="A703" t="s">
        <v>272</v>
      </c>
      <c r="B703" t="s">
        <v>8385</v>
      </c>
      <c r="C703" t="s">
        <v>6790</v>
      </c>
      <c r="D703" t="s">
        <v>6816</v>
      </c>
      <c r="E703" t="s">
        <v>6822</v>
      </c>
      <c r="F703">
        <v>133.66999999999999</v>
      </c>
      <c r="H703">
        <v>162.51</v>
      </c>
      <c r="I703">
        <v>219</v>
      </c>
      <c r="J703" t="b">
        <v>0</v>
      </c>
      <c r="K703" t="s">
        <v>8386</v>
      </c>
    </row>
    <row r="704" spans="1:11" x14ac:dyDescent="0.3">
      <c r="A704" t="s">
        <v>2413</v>
      </c>
      <c r="B704" t="s">
        <v>8387</v>
      </c>
      <c r="C704" t="s">
        <v>6781</v>
      </c>
      <c r="D704" t="s">
        <v>6816</v>
      </c>
      <c r="E704" t="s">
        <v>6822</v>
      </c>
      <c r="F704">
        <v>58.09</v>
      </c>
      <c r="H704">
        <v>101.41</v>
      </c>
      <c r="I704">
        <v>370</v>
      </c>
      <c r="J704" t="b">
        <v>1</v>
      </c>
      <c r="K704" t="s">
        <v>8388</v>
      </c>
    </row>
    <row r="705" spans="1:11" x14ac:dyDescent="0.3">
      <c r="A705" t="s">
        <v>8389</v>
      </c>
      <c r="B705" t="s">
        <v>8390</v>
      </c>
      <c r="C705" t="s">
        <v>6809</v>
      </c>
      <c r="D705" t="s">
        <v>6831</v>
      </c>
      <c r="E705" t="s">
        <v>6806</v>
      </c>
      <c r="F705">
        <v>148.80000000000001</v>
      </c>
      <c r="H705">
        <v>285.12</v>
      </c>
      <c r="I705">
        <v>170</v>
      </c>
      <c r="J705" t="b">
        <v>0</v>
      </c>
      <c r="K705" t="s">
        <v>8391</v>
      </c>
    </row>
    <row r="706" spans="1:11" x14ac:dyDescent="0.3">
      <c r="A706" t="s">
        <v>8392</v>
      </c>
      <c r="B706" t="s">
        <v>8393</v>
      </c>
      <c r="C706" t="s">
        <v>6781</v>
      </c>
      <c r="D706" t="s">
        <v>6776</v>
      </c>
      <c r="E706" t="s">
        <v>6806</v>
      </c>
      <c r="F706">
        <v>174.79</v>
      </c>
      <c r="H706">
        <v>403.26</v>
      </c>
      <c r="I706">
        <v>33</v>
      </c>
      <c r="J706" t="b">
        <v>0</v>
      </c>
      <c r="K706" t="s">
        <v>8394</v>
      </c>
    </row>
    <row r="707" spans="1:11" x14ac:dyDescent="0.3">
      <c r="A707" t="s">
        <v>4482</v>
      </c>
      <c r="B707" t="s">
        <v>8395</v>
      </c>
      <c r="C707" t="s">
        <v>6790</v>
      </c>
      <c r="D707" t="s">
        <v>6776</v>
      </c>
      <c r="E707" t="s">
        <v>6793</v>
      </c>
      <c r="F707">
        <v>53.25</v>
      </c>
      <c r="H707">
        <v>126.2</v>
      </c>
      <c r="I707">
        <v>176</v>
      </c>
      <c r="J707" t="b">
        <v>0</v>
      </c>
      <c r="K707" t="s">
        <v>8396</v>
      </c>
    </row>
    <row r="708" spans="1:11" x14ac:dyDescent="0.3">
      <c r="A708" t="s">
        <v>8397</v>
      </c>
      <c r="B708" t="s">
        <v>8398</v>
      </c>
      <c r="C708" t="s">
        <v>6787</v>
      </c>
      <c r="D708" t="s">
        <v>6776</v>
      </c>
      <c r="E708" t="s">
        <v>6793</v>
      </c>
      <c r="F708">
        <v>190.37</v>
      </c>
      <c r="H708">
        <v>289.47000000000003</v>
      </c>
      <c r="I708">
        <v>229</v>
      </c>
      <c r="J708" t="b">
        <v>0</v>
      </c>
      <c r="K708" t="s">
        <v>8399</v>
      </c>
    </row>
    <row r="709" spans="1:11" x14ac:dyDescent="0.3">
      <c r="A709" t="s">
        <v>2535</v>
      </c>
      <c r="B709" t="s">
        <v>8400</v>
      </c>
      <c r="C709" t="s">
        <v>6781</v>
      </c>
      <c r="D709" t="s">
        <v>6831</v>
      </c>
      <c r="E709" t="s">
        <v>6806</v>
      </c>
      <c r="F709">
        <v>176.09</v>
      </c>
      <c r="H709">
        <v>401.81</v>
      </c>
      <c r="I709">
        <v>391</v>
      </c>
      <c r="J709" t="b">
        <v>0</v>
      </c>
      <c r="K709" t="s">
        <v>8401</v>
      </c>
    </row>
    <row r="710" spans="1:11" x14ac:dyDescent="0.3">
      <c r="A710" t="s">
        <v>171</v>
      </c>
      <c r="B710" t="s">
        <v>8402</v>
      </c>
      <c r="C710" t="s">
        <v>6787</v>
      </c>
      <c r="D710" t="s">
        <v>6776</v>
      </c>
      <c r="E710" t="s">
        <v>6783</v>
      </c>
      <c r="F710">
        <v>36.24</v>
      </c>
      <c r="H710">
        <v>44.8</v>
      </c>
      <c r="I710">
        <v>149</v>
      </c>
      <c r="J710" t="b">
        <v>0</v>
      </c>
      <c r="K710" t="s">
        <v>8403</v>
      </c>
    </row>
    <row r="711" spans="1:11" x14ac:dyDescent="0.3">
      <c r="A711" t="s">
        <v>4039</v>
      </c>
      <c r="B711" t="s">
        <v>8404</v>
      </c>
      <c r="C711" t="s">
        <v>6790</v>
      </c>
      <c r="D711" t="s">
        <v>6776</v>
      </c>
      <c r="E711" t="s">
        <v>6806</v>
      </c>
      <c r="F711">
        <v>13.98</v>
      </c>
      <c r="H711">
        <v>27.18</v>
      </c>
      <c r="I711">
        <v>246</v>
      </c>
      <c r="J711" t="b">
        <v>0</v>
      </c>
      <c r="K711" t="s">
        <v>8405</v>
      </c>
    </row>
    <row r="712" spans="1:11" x14ac:dyDescent="0.3">
      <c r="A712" t="s">
        <v>3147</v>
      </c>
      <c r="B712" t="s">
        <v>8406</v>
      </c>
      <c r="C712" t="s">
        <v>6787</v>
      </c>
      <c r="D712" t="s">
        <v>6799</v>
      </c>
      <c r="E712" t="s">
        <v>6822</v>
      </c>
      <c r="F712">
        <v>160.99</v>
      </c>
      <c r="H712">
        <v>394.76</v>
      </c>
      <c r="I712">
        <v>420</v>
      </c>
      <c r="J712" t="b">
        <v>0</v>
      </c>
      <c r="K712" t="s">
        <v>8407</v>
      </c>
    </row>
    <row r="713" spans="1:11" x14ac:dyDescent="0.3">
      <c r="A713" t="s">
        <v>8408</v>
      </c>
      <c r="B713" t="s">
        <v>8409</v>
      </c>
      <c r="C713" t="s">
        <v>6787</v>
      </c>
      <c r="D713" t="s">
        <v>6776</v>
      </c>
      <c r="E713" t="s">
        <v>6777</v>
      </c>
      <c r="F713">
        <v>105.13</v>
      </c>
      <c r="H713">
        <v>253.61</v>
      </c>
      <c r="I713">
        <v>499</v>
      </c>
      <c r="J713" t="b">
        <v>1</v>
      </c>
      <c r="K713" t="s">
        <v>8410</v>
      </c>
    </row>
    <row r="714" spans="1:11" x14ac:dyDescent="0.3">
      <c r="A714" t="s">
        <v>2761</v>
      </c>
      <c r="B714" t="s">
        <v>8411</v>
      </c>
      <c r="C714" t="s">
        <v>6781</v>
      </c>
      <c r="D714" t="s">
        <v>6816</v>
      </c>
      <c r="E714" t="s">
        <v>6822</v>
      </c>
      <c r="F714">
        <v>13.19</v>
      </c>
      <c r="H714">
        <v>29.7</v>
      </c>
      <c r="I714">
        <v>497</v>
      </c>
      <c r="J714" t="b">
        <v>0</v>
      </c>
      <c r="K714" t="s">
        <v>8412</v>
      </c>
    </row>
    <row r="715" spans="1:11" x14ac:dyDescent="0.3">
      <c r="A715" t="s">
        <v>3434</v>
      </c>
      <c r="B715" t="s">
        <v>8413</v>
      </c>
      <c r="C715" t="s">
        <v>6781</v>
      </c>
      <c r="D715" t="s">
        <v>6796</v>
      </c>
      <c r="E715" t="s">
        <v>6806</v>
      </c>
      <c r="F715">
        <v>65.03</v>
      </c>
      <c r="H715">
        <v>156.22999999999999</v>
      </c>
      <c r="I715">
        <v>58</v>
      </c>
      <c r="J715" t="b">
        <v>0</v>
      </c>
      <c r="K715" t="s">
        <v>8414</v>
      </c>
    </row>
    <row r="716" spans="1:11" x14ac:dyDescent="0.3">
      <c r="A716" t="s">
        <v>1328</v>
      </c>
      <c r="B716" t="s">
        <v>8415</v>
      </c>
      <c r="C716" t="s">
        <v>6809</v>
      </c>
      <c r="D716" t="s">
        <v>6796</v>
      </c>
      <c r="E716" t="s">
        <v>6783</v>
      </c>
      <c r="F716">
        <v>87.27</v>
      </c>
      <c r="H716">
        <v>217.27</v>
      </c>
      <c r="I716">
        <v>33</v>
      </c>
      <c r="J716" t="b">
        <v>0</v>
      </c>
      <c r="K716" t="s">
        <v>8416</v>
      </c>
    </row>
    <row r="717" spans="1:11" x14ac:dyDescent="0.3">
      <c r="A717" t="s">
        <v>8417</v>
      </c>
      <c r="B717" t="s">
        <v>8418</v>
      </c>
      <c r="C717" t="s">
        <v>6775</v>
      </c>
      <c r="D717" t="s">
        <v>6776</v>
      </c>
      <c r="E717" t="s">
        <v>6793</v>
      </c>
      <c r="F717">
        <v>178.82</v>
      </c>
      <c r="H717">
        <v>318.73</v>
      </c>
      <c r="I717">
        <v>377</v>
      </c>
      <c r="J717" t="b">
        <v>0</v>
      </c>
      <c r="K717" t="s">
        <v>8419</v>
      </c>
    </row>
    <row r="718" spans="1:11" x14ac:dyDescent="0.3">
      <c r="A718" t="s">
        <v>3836</v>
      </c>
      <c r="B718" t="s">
        <v>8420</v>
      </c>
      <c r="C718" t="s">
        <v>6809</v>
      </c>
      <c r="D718" t="s">
        <v>6796</v>
      </c>
      <c r="E718" t="s">
        <v>6783</v>
      </c>
      <c r="F718">
        <v>91.47</v>
      </c>
      <c r="H718">
        <v>219.99</v>
      </c>
      <c r="I718">
        <v>409</v>
      </c>
      <c r="J718" t="b">
        <v>0</v>
      </c>
      <c r="K718" t="s">
        <v>8421</v>
      </c>
    </row>
    <row r="719" spans="1:11" x14ac:dyDescent="0.3">
      <c r="A719" t="s">
        <v>8422</v>
      </c>
      <c r="B719" t="s">
        <v>8423</v>
      </c>
      <c r="C719" t="s">
        <v>6809</v>
      </c>
      <c r="D719" t="s">
        <v>6799</v>
      </c>
      <c r="E719" t="s">
        <v>6783</v>
      </c>
      <c r="F719">
        <v>109.27</v>
      </c>
      <c r="H719">
        <v>183.61</v>
      </c>
      <c r="I719">
        <v>174</v>
      </c>
      <c r="J719" t="b">
        <v>0</v>
      </c>
      <c r="K719" t="s">
        <v>8424</v>
      </c>
    </row>
    <row r="720" spans="1:11" x14ac:dyDescent="0.3">
      <c r="A720" t="s">
        <v>2604</v>
      </c>
      <c r="B720" t="s">
        <v>8425</v>
      </c>
      <c r="C720" t="s">
        <v>6787</v>
      </c>
      <c r="D720" t="s">
        <v>6831</v>
      </c>
      <c r="E720" t="s">
        <v>6783</v>
      </c>
      <c r="F720">
        <v>49.74</v>
      </c>
      <c r="H720">
        <v>101.76</v>
      </c>
      <c r="I720">
        <v>341</v>
      </c>
      <c r="J720" t="b">
        <v>0</v>
      </c>
      <c r="K720" t="s">
        <v>8426</v>
      </c>
    </row>
    <row r="721" spans="1:11" x14ac:dyDescent="0.3">
      <c r="A721" t="s">
        <v>8427</v>
      </c>
      <c r="B721" t="s">
        <v>8428</v>
      </c>
      <c r="C721" t="s">
        <v>6790</v>
      </c>
      <c r="D721" t="s">
        <v>6796</v>
      </c>
      <c r="E721" t="s">
        <v>6822</v>
      </c>
      <c r="F721">
        <v>55.45</v>
      </c>
      <c r="H721">
        <v>95</v>
      </c>
      <c r="I721">
        <v>449</v>
      </c>
      <c r="J721" t="b">
        <v>0</v>
      </c>
      <c r="K721" t="s">
        <v>8429</v>
      </c>
    </row>
    <row r="722" spans="1:11" x14ac:dyDescent="0.3">
      <c r="A722" t="s">
        <v>2135</v>
      </c>
      <c r="B722" t="s">
        <v>8430</v>
      </c>
      <c r="C722" t="s">
        <v>6775</v>
      </c>
      <c r="D722" t="s">
        <v>6816</v>
      </c>
      <c r="E722" t="s">
        <v>6806</v>
      </c>
      <c r="F722">
        <v>110.43</v>
      </c>
      <c r="H722">
        <v>217.82</v>
      </c>
      <c r="I722">
        <v>8</v>
      </c>
      <c r="J722" t="b">
        <v>1</v>
      </c>
      <c r="K722" t="s">
        <v>8431</v>
      </c>
    </row>
    <row r="723" spans="1:11" x14ac:dyDescent="0.3">
      <c r="A723" t="s">
        <v>3757</v>
      </c>
      <c r="B723" t="s">
        <v>8432</v>
      </c>
      <c r="C723" t="s">
        <v>6781</v>
      </c>
      <c r="D723" t="s">
        <v>6831</v>
      </c>
      <c r="E723" t="s">
        <v>6806</v>
      </c>
      <c r="F723">
        <v>189.34</v>
      </c>
      <c r="H723">
        <v>406.13</v>
      </c>
      <c r="I723">
        <v>436</v>
      </c>
      <c r="J723" t="b">
        <v>0</v>
      </c>
      <c r="K723" t="s">
        <v>8433</v>
      </c>
    </row>
    <row r="724" spans="1:11" x14ac:dyDescent="0.3">
      <c r="A724" t="s">
        <v>481</v>
      </c>
      <c r="B724" t="s">
        <v>8434</v>
      </c>
      <c r="C724" t="s">
        <v>6809</v>
      </c>
      <c r="D724" t="s">
        <v>6799</v>
      </c>
      <c r="E724" t="s">
        <v>6806</v>
      </c>
      <c r="F724">
        <v>110.2</v>
      </c>
      <c r="H724">
        <v>226.79</v>
      </c>
      <c r="I724">
        <v>79</v>
      </c>
      <c r="J724" t="b">
        <v>0</v>
      </c>
      <c r="K724" t="s">
        <v>8435</v>
      </c>
    </row>
    <row r="725" spans="1:11" x14ac:dyDescent="0.3">
      <c r="A725" t="s">
        <v>886</v>
      </c>
      <c r="B725" t="s">
        <v>8436</v>
      </c>
      <c r="C725" t="s">
        <v>6775</v>
      </c>
      <c r="D725" t="s">
        <v>6831</v>
      </c>
      <c r="E725" t="s">
        <v>6806</v>
      </c>
      <c r="F725">
        <v>180.19</v>
      </c>
      <c r="H725">
        <v>316.60000000000002</v>
      </c>
      <c r="I725">
        <v>75</v>
      </c>
      <c r="J725" t="b">
        <v>0</v>
      </c>
      <c r="K725" t="s">
        <v>8437</v>
      </c>
    </row>
    <row r="726" spans="1:11" x14ac:dyDescent="0.3">
      <c r="A726" t="s">
        <v>3972</v>
      </c>
      <c r="B726" t="s">
        <v>8438</v>
      </c>
      <c r="C726" t="s">
        <v>6787</v>
      </c>
      <c r="D726" t="s">
        <v>6799</v>
      </c>
      <c r="E726" t="s">
        <v>6822</v>
      </c>
      <c r="F726">
        <v>8.26</v>
      </c>
      <c r="H726">
        <v>13.55</v>
      </c>
      <c r="I726">
        <v>56</v>
      </c>
      <c r="J726" t="b">
        <v>0</v>
      </c>
      <c r="K726" t="s">
        <v>8439</v>
      </c>
    </row>
    <row r="727" spans="1:11" x14ac:dyDescent="0.3">
      <c r="A727" t="s">
        <v>8440</v>
      </c>
      <c r="B727" t="s">
        <v>8441</v>
      </c>
      <c r="C727" t="s">
        <v>6787</v>
      </c>
      <c r="D727" t="s">
        <v>6799</v>
      </c>
      <c r="E727" t="s">
        <v>6822</v>
      </c>
      <c r="F727">
        <v>50.42</v>
      </c>
      <c r="H727">
        <v>112.51</v>
      </c>
      <c r="I727">
        <v>173</v>
      </c>
      <c r="J727" t="b">
        <v>0</v>
      </c>
      <c r="K727" t="s">
        <v>8442</v>
      </c>
    </row>
    <row r="728" spans="1:11" x14ac:dyDescent="0.3">
      <c r="A728" t="s">
        <v>2199</v>
      </c>
      <c r="B728" t="s">
        <v>8443</v>
      </c>
      <c r="C728" t="s">
        <v>6809</v>
      </c>
      <c r="D728" t="s">
        <v>6799</v>
      </c>
      <c r="E728" t="s">
        <v>6783</v>
      </c>
      <c r="F728">
        <v>10.88</v>
      </c>
      <c r="H728">
        <v>14.48</v>
      </c>
      <c r="I728">
        <v>114</v>
      </c>
      <c r="J728" t="b">
        <v>1</v>
      </c>
      <c r="K728" t="s">
        <v>8444</v>
      </c>
    </row>
    <row r="729" spans="1:11" x14ac:dyDescent="0.3">
      <c r="A729" t="s">
        <v>4475</v>
      </c>
      <c r="B729" t="s">
        <v>8445</v>
      </c>
      <c r="C729" t="s">
        <v>6790</v>
      </c>
      <c r="D729" t="s">
        <v>6816</v>
      </c>
      <c r="E729" t="s">
        <v>6806</v>
      </c>
      <c r="F729">
        <v>141.61000000000001</v>
      </c>
      <c r="H729">
        <v>179.72</v>
      </c>
      <c r="I729">
        <v>468</v>
      </c>
      <c r="J729" t="b">
        <v>1</v>
      </c>
      <c r="K729" t="s">
        <v>8446</v>
      </c>
    </row>
    <row r="730" spans="1:11" x14ac:dyDescent="0.3">
      <c r="A730" t="s">
        <v>3344</v>
      </c>
      <c r="B730" t="s">
        <v>8447</v>
      </c>
      <c r="C730" t="s">
        <v>6809</v>
      </c>
      <c r="D730" t="s">
        <v>6796</v>
      </c>
      <c r="E730" t="s">
        <v>6806</v>
      </c>
      <c r="F730">
        <v>77.66</v>
      </c>
      <c r="H730">
        <v>100.6</v>
      </c>
      <c r="I730">
        <v>314</v>
      </c>
      <c r="J730" t="b">
        <v>0</v>
      </c>
      <c r="K730" t="s">
        <v>8448</v>
      </c>
    </row>
    <row r="731" spans="1:11" x14ac:dyDescent="0.3">
      <c r="A731" t="s">
        <v>8449</v>
      </c>
      <c r="B731" t="s">
        <v>8450</v>
      </c>
      <c r="C731" t="s">
        <v>6790</v>
      </c>
      <c r="D731" t="s">
        <v>6796</v>
      </c>
      <c r="E731" t="s">
        <v>6806</v>
      </c>
      <c r="F731">
        <v>176</v>
      </c>
      <c r="H731">
        <v>324.38</v>
      </c>
      <c r="I731">
        <v>198</v>
      </c>
      <c r="J731" t="b">
        <v>0</v>
      </c>
      <c r="K731" t="s">
        <v>8451</v>
      </c>
    </row>
    <row r="732" spans="1:11" x14ac:dyDescent="0.3">
      <c r="A732" t="s">
        <v>358</v>
      </c>
      <c r="B732" t="s">
        <v>8452</v>
      </c>
      <c r="C732" t="s">
        <v>6775</v>
      </c>
      <c r="D732" t="s">
        <v>6796</v>
      </c>
      <c r="E732" t="s">
        <v>6793</v>
      </c>
      <c r="F732">
        <v>68.56</v>
      </c>
      <c r="H732">
        <v>150.38999999999999</v>
      </c>
      <c r="I732">
        <v>420</v>
      </c>
      <c r="J732" t="b">
        <v>1</v>
      </c>
      <c r="K732" t="s">
        <v>8453</v>
      </c>
    </row>
    <row r="733" spans="1:11" x14ac:dyDescent="0.3">
      <c r="A733" t="s">
        <v>1706</v>
      </c>
      <c r="B733" t="s">
        <v>8454</v>
      </c>
      <c r="C733" t="s">
        <v>6787</v>
      </c>
      <c r="D733" t="s">
        <v>6799</v>
      </c>
      <c r="E733" t="s">
        <v>6806</v>
      </c>
      <c r="F733">
        <v>42.45</v>
      </c>
      <c r="H733">
        <v>81.400000000000006</v>
      </c>
      <c r="I733">
        <v>423</v>
      </c>
      <c r="J733" t="b">
        <v>0</v>
      </c>
      <c r="K733" t="s">
        <v>8455</v>
      </c>
    </row>
    <row r="734" spans="1:11" x14ac:dyDescent="0.3">
      <c r="A734" t="s">
        <v>2395</v>
      </c>
      <c r="B734" t="s">
        <v>8456</v>
      </c>
      <c r="C734" t="s">
        <v>6809</v>
      </c>
      <c r="D734" t="s">
        <v>6782</v>
      </c>
      <c r="E734" t="s">
        <v>6783</v>
      </c>
      <c r="F734">
        <v>181.93</v>
      </c>
      <c r="H734">
        <v>344.5</v>
      </c>
      <c r="I734">
        <v>462</v>
      </c>
      <c r="J734" t="b">
        <v>0</v>
      </c>
      <c r="K734" t="s">
        <v>8457</v>
      </c>
    </row>
    <row r="735" spans="1:11" x14ac:dyDescent="0.3">
      <c r="A735" t="s">
        <v>898</v>
      </c>
      <c r="B735" t="s">
        <v>8458</v>
      </c>
      <c r="C735" t="s">
        <v>6790</v>
      </c>
      <c r="D735" t="s">
        <v>6776</v>
      </c>
      <c r="E735" t="s">
        <v>6783</v>
      </c>
      <c r="F735">
        <v>159.72</v>
      </c>
      <c r="H735">
        <v>213.36</v>
      </c>
      <c r="I735">
        <v>330</v>
      </c>
      <c r="J735" t="b">
        <v>0</v>
      </c>
      <c r="K735" t="s">
        <v>8459</v>
      </c>
    </row>
    <row r="736" spans="1:11" x14ac:dyDescent="0.3">
      <c r="A736" t="s">
        <v>3890</v>
      </c>
      <c r="B736" t="s">
        <v>8460</v>
      </c>
      <c r="C736" t="s">
        <v>6781</v>
      </c>
      <c r="D736" t="s">
        <v>6776</v>
      </c>
      <c r="E736" t="s">
        <v>6793</v>
      </c>
      <c r="F736">
        <v>78.86</v>
      </c>
      <c r="H736">
        <v>175.67</v>
      </c>
      <c r="I736">
        <v>205</v>
      </c>
      <c r="J736" t="b">
        <v>1</v>
      </c>
      <c r="K736" t="s">
        <v>8461</v>
      </c>
    </row>
    <row r="737" spans="1:11" x14ac:dyDescent="0.3">
      <c r="A737" t="s">
        <v>8462</v>
      </c>
      <c r="B737" t="s">
        <v>8463</v>
      </c>
      <c r="C737" t="s">
        <v>6775</v>
      </c>
      <c r="D737" t="s">
        <v>6782</v>
      </c>
      <c r="E737" t="s">
        <v>6806</v>
      </c>
      <c r="F737">
        <v>182.02</v>
      </c>
      <c r="H737">
        <v>330.89</v>
      </c>
      <c r="I737">
        <v>236</v>
      </c>
      <c r="J737" t="b">
        <v>1</v>
      </c>
      <c r="K737" t="s">
        <v>8464</v>
      </c>
    </row>
    <row r="738" spans="1:11" x14ac:dyDescent="0.3">
      <c r="A738" t="s">
        <v>2526</v>
      </c>
      <c r="B738" t="s">
        <v>8465</v>
      </c>
      <c r="C738" t="s">
        <v>6790</v>
      </c>
      <c r="D738" t="s">
        <v>6782</v>
      </c>
      <c r="E738" t="s">
        <v>6793</v>
      </c>
      <c r="F738">
        <v>30.99</v>
      </c>
      <c r="H738">
        <v>59.55</v>
      </c>
      <c r="I738">
        <v>401</v>
      </c>
      <c r="J738" t="b">
        <v>0</v>
      </c>
      <c r="K738" t="s">
        <v>8466</v>
      </c>
    </row>
    <row r="739" spans="1:11" x14ac:dyDescent="0.3">
      <c r="A739" t="s">
        <v>4301</v>
      </c>
      <c r="B739" t="s">
        <v>8467</v>
      </c>
      <c r="C739" t="s">
        <v>6790</v>
      </c>
      <c r="D739" t="s">
        <v>6782</v>
      </c>
      <c r="E739" t="s">
        <v>6806</v>
      </c>
      <c r="F739">
        <v>187.36</v>
      </c>
      <c r="H739">
        <v>394.46</v>
      </c>
      <c r="I739">
        <v>249</v>
      </c>
      <c r="J739" t="b">
        <v>1</v>
      </c>
      <c r="K739" t="s">
        <v>8468</v>
      </c>
    </row>
    <row r="740" spans="1:11" x14ac:dyDescent="0.3">
      <c r="A740" t="s">
        <v>1743</v>
      </c>
      <c r="B740" t="s">
        <v>8469</v>
      </c>
      <c r="C740" t="s">
        <v>6787</v>
      </c>
      <c r="D740" t="s">
        <v>6782</v>
      </c>
      <c r="E740" t="s">
        <v>6822</v>
      </c>
      <c r="F740">
        <v>93.99</v>
      </c>
      <c r="H740">
        <v>183.81</v>
      </c>
      <c r="I740">
        <v>141</v>
      </c>
      <c r="J740" t="b">
        <v>0</v>
      </c>
      <c r="K740" t="s">
        <v>8470</v>
      </c>
    </row>
    <row r="741" spans="1:11" x14ac:dyDescent="0.3">
      <c r="A741" t="s">
        <v>3929</v>
      </c>
      <c r="B741" t="s">
        <v>8471</v>
      </c>
      <c r="C741" t="s">
        <v>6809</v>
      </c>
      <c r="D741" t="s">
        <v>6831</v>
      </c>
      <c r="E741" t="s">
        <v>6777</v>
      </c>
      <c r="F741">
        <v>71.89</v>
      </c>
      <c r="H741">
        <v>113.16</v>
      </c>
      <c r="I741">
        <v>338</v>
      </c>
      <c r="J741" t="b">
        <v>0</v>
      </c>
      <c r="K741" t="s">
        <v>8472</v>
      </c>
    </row>
    <row r="742" spans="1:11" x14ac:dyDescent="0.3">
      <c r="A742" t="s">
        <v>8473</v>
      </c>
      <c r="B742" t="s">
        <v>8474</v>
      </c>
      <c r="C742" t="s">
        <v>6809</v>
      </c>
      <c r="D742" t="s">
        <v>6816</v>
      </c>
      <c r="E742" t="s">
        <v>6783</v>
      </c>
      <c r="F742">
        <v>51.05</v>
      </c>
      <c r="H742">
        <v>67.25</v>
      </c>
      <c r="I742">
        <v>86</v>
      </c>
      <c r="J742" t="b">
        <v>1</v>
      </c>
      <c r="K742" t="s">
        <v>8475</v>
      </c>
    </row>
    <row r="743" spans="1:11" x14ac:dyDescent="0.3">
      <c r="A743" t="s">
        <v>277</v>
      </c>
      <c r="B743" t="s">
        <v>8476</v>
      </c>
      <c r="C743" t="s">
        <v>6809</v>
      </c>
      <c r="D743" t="s">
        <v>6776</v>
      </c>
      <c r="E743" t="s">
        <v>6806</v>
      </c>
      <c r="F743">
        <v>78.53</v>
      </c>
      <c r="H743">
        <v>128.58000000000001</v>
      </c>
      <c r="I743">
        <v>227</v>
      </c>
      <c r="J743" t="b">
        <v>0</v>
      </c>
      <c r="K743" t="s">
        <v>8477</v>
      </c>
    </row>
    <row r="744" spans="1:11" x14ac:dyDescent="0.3">
      <c r="A744" t="s">
        <v>8478</v>
      </c>
      <c r="B744" t="s">
        <v>8479</v>
      </c>
      <c r="C744" t="s">
        <v>6781</v>
      </c>
      <c r="D744" t="s">
        <v>6831</v>
      </c>
      <c r="E744" t="s">
        <v>6806</v>
      </c>
      <c r="F744">
        <v>34.44</v>
      </c>
      <c r="H744">
        <v>56.48</v>
      </c>
      <c r="I744">
        <v>210</v>
      </c>
      <c r="J744" t="b">
        <v>0</v>
      </c>
      <c r="K744" t="s">
        <v>8480</v>
      </c>
    </row>
    <row r="745" spans="1:11" x14ac:dyDescent="0.3">
      <c r="A745" t="s">
        <v>1274</v>
      </c>
      <c r="B745" t="s">
        <v>8481</v>
      </c>
      <c r="C745" t="s">
        <v>6787</v>
      </c>
      <c r="D745" t="s">
        <v>6799</v>
      </c>
      <c r="E745" t="s">
        <v>6777</v>
      </c>
      <c r="F745">
        <v>189.48</v>
      </c>
      <c r="H745">
        <v>440.64</v>
      </c>
      <c r="I745">
        <v>244</v>
      </c>
      <c r="J745" t="b">
        <v>1</v>
      </c>
      <c r="K745" t="s">
        <v>8482</v>
      </c>
    </row>
    <row r="746" spans="1:11" x14ac:dyDescent="0.3">
      <c r="A746" t="s">
        <v>3012</v>
      </c>
      <c r="B746" t="s">
        <v>8483</v>
      </c>
      <c r="C746" t="s">
        <v>6787</v>
      </c>
      <c r="D746" t="s">
        <v>6799</v>
      </c>
      <c r="E746" t="s">
        <v>6777</v>
      </c>
      <c r="F746">
        <v>41.66</v>
      </c>
      <c r="H746">
        <v>80.42</v>
      </c>
      <c r="I746">
        <v>336</v>
      </c>
      <c r="J746" t="b">
        <v>0</v>
      </c>
      <c r="K746" t="s">
        <v>8484</v>
      </c>
    </row>
    <row r="747" spans="1:11" x14ac:dyDescent="0.3">
      <c r="A747" t="s">
        <v>8485</v>
      </c>
      <c r="B747" t="s">
        <v>8486</v>
      </c>
      <c r="C747" t="s">
        <v>6790</v>
      </c>
      <c r="D747" t="s">
        <v>6831</v>
      </c>
      <c r="E747" t="s">
        <v>6806</v>
      </c>
      <c r="F747">
        <v>43.89</v>
      </c>
      <c r="H747">
        <v>96.93</v>
      </c>
      <c r="I747">
        <v>136</v>
      </c>
      <c r="J747" t="b">
        <v>0</v>
      </c>
      <c r="K747" t="s">
        <v>8487</v>
      </c>
    </row>
    <row r="748" spans="1:11" x14ac:dyDescent="0.3">
      <c r="A748" t="s">
        <v>297</v>
      </c>
      <c r="B748" t="s">
        <v>8488</v>
      </c>
      <c r="C748" t="s">
        <v>6781</v>
      </c>
      <c r="D748" t="s">
        <v>6799</v>
      </c>
      <c r="E748" t="s">
        <v>6806</v>
      </c>
      <c r="F748">
        <v>113.85</v>
      </c>
      <c r="H748">
        <v>280.95</v>
      </c>
      <c r="I748">
        <v>357</v>
      </c>
      <c r="J748" t="b">
        <v>0</v>
      </c>
      <c r="K748" t="s">
        <v>8489</v>
      </c>
    </row>
    <row r="749" spans="1:11" x14ac:dyDescent="0.3">
      <c r="A749" t="s">
        <v>2476</v>
      </c>
      <c r="B749" t="s">
        <v>8490</v>
      </c>
      <c r="C749" t="s">
        <v>6809</v>
      </c>
      <c r="D749" t="s">
        <v>6831</v>
      </c>
      <c r="E749" t="s">
        <v>6793</v>
      </c>
      <c r="F749">
        <v>190.22</v>
      </c>
      <c r="H749">
        <v>421.44</v>
      </c>
      <c r="I749">
        <v>482</v>
      </c>
      <c r="J749" t="b">
        <v>0</v>
      </c>
      <c r="K749" t="s">
        <v>8491</v>
      </c>
    </row>
    <row r="750" spans="1:11" x14ac:dyDescent="0.3">
      <c r="A750" t="s">
        <v>1071</v>
      </c>
      <c r="B750" t="s">
        <v>8492</v>
      </c>
      <c r="C750" t="s">
        <v>6787</v>
      </c>
      <c r="D750" t="s">
        <v>6816</v>
      </c>
      <c r="E750" t="s">
        <v>6806</v>
      </c>
      <c r="F750">
        <v>96.91</v>
      </c>
      <c r="H750">
        <v>210.25</v>
      </c>
      <c r="I750">
        <v>260</v>
      </c>
      <c r="J750" t="b">
        <v>0</v>
      </c>
      <c r="K750" t="s">
        <v>8493</v>
      </c>
    </row>
    <row r="751" spans="1:11" x14ac:dyDescent="0.3">
      <c r="A751" t="s">
        <v>1171</v>
      </c>
      <c r="B751" t="s">
        <v>8494</v>
      </c>
      <c r="C751" t="s">
        <v>6787</v>
      </c>
      <c r="D751" t="s">
        <v>6831</v>
      </c>
      <c r="E751" t="s">
        <v>6806</v>
      </c>
      <c r="F751">
        <v>5.48</v>
      </c>
      <c r="H751">
        <v>6.64</v>
      </c>
      <c r="I751">
        <v>95</v>
      </c>
      <c r="J751" t="b">
        <v>0</v>
      </c>
      <c r="K751" t="s">
        <v>8495</v>
      </c>
    </row>
    <row r="752" spans="1:11" x14ac:dyDescent="0.3">
      <c r="A752" t="s">
        <v>4341</v>
      </c>
      <c r="B752" t="s">
        <v>8496</v>
      </c>
      <c r="C752" t="s">
        <v>6809</v>
      </c>
      <c r="D752" t="s">
        <v>6799</v>
      </c>
      <c r="E752" t="s">
        <v>6793</v>
      </c>
      <c r="F752" s="5">
        <v>-53.58</v>
      </c>
      <c r="G752" s="5" t="s">
        <v>9535</v>
      </c>
      <c r="H752">
        <v>108.69</v>
      </c>
      <c r="I752">
        <v>468</v>
      </c>
      <c r="J752" t="b">
        <v>0</v>
      </c>
      <c r="K752" t="s">
        <v>8497</v>
      </c>
    </row>
    <row r="753" spans="1:11" x14ac:dyDescent="0.3">
      <c r="A753" t="s">
        <v>3794</v>
      </c>
      <c r="B753" t="s">
        <v>8498</v>
      </c>
      <c r="C753" t="s">
        <v>6787</v>
      </c>
      <c r="D753" t="s">
        <v>6796</v>
      </c>
      <c r="E753" t="s">
        <v>6822</v>
      </c>
      <c r="F753">
        <v>98.31</v>
      </c>
      <c r="H753">
        <v>200.78</v>
      </c>
      <c r="I753">
        <v>138</v>
      </c>
      <c r="J753" t="b">
        <v>0</v>
      </c>
      <c r="K753" t="s">
        <v>8499</v>
      </c>
    </row>
    <row r="754" spans="1:11" x14ac:dyDescent="0.3">
      <c r="A754" t="s">
        <v>755</v>
      </c>
      <c r="B754" t="s">
        <v>8500</v>
      </c>
      <c r="C754" t="s">
        <v>6809</v>
      </c>
      <c r="D754" t="s">
        <v>6782</v>
      </c>
      <c r="E754" t="s">
        <v>6806</v>
      </c>
      <c r="F754">
        <v>141.07</v>
      </c>
      <c r="H754">
        <v>228.19</v>
      </c>
      <c r="I754">
        <v>8</v>
      </c>
      <c r="J754" t="b">
        <v>0</v>
      </c>
      <c r="K754" t="s">
        <v>8501</v>
      </c>
    </row>
    <row r="755" spans="1:11" x14ac:dyDescent="0.3">
      <c r="A755" t="s">
        <v>8502</v>
      </c>
      <c r="B755" t="s">
        <v>8503</v>
      </c>
      <c r="C755" t="s">
        <v>6809</v>
      </c>
      <c r="D755" t="s">
        <v>6816</v>
      </c>
      <c r="E755" t="s">
        <v>6806</v>
      </c>
      <c r="F755">
        <v>115.89</v>
      </c>
      <c r="H755">
        <v>192.34</v>
      </c>
      <c r="I755">
        <v>335</v>
      </c>
      <c r="J755" t="b">
        <v>0</v>
      </c>
      <c r="K755" t="s">
        <v>8504</v>
      </c>
    </row>
    <row r="756" spans="1:11" x14ac:dyDescent="0.3">
      <c r="A756" t="s">
        <v>3707</v>
      </c>
      <c r="B756" t="s">
        <v>8505</v>
      </c>
      <c r="C756" t="s">
        <v>6790</v>
      </c>
      <c r="D756" t="s">
        <v>6782</v>
      </c>
      <c r="E756" t="s">
        <v>6793</v>
      </c>
      <c r="F756">
        <v>8.43</v>
      </c>
      <c r="H756">
        <v>11.58</v>
      </c>
      <c r="I756">
        <v>216</v>
      </c>
      <c r="J756" t="b">
        <v>0</v>
      </c>
      <c r="K756" t="s">
        <v>8506</v>
      </c>
    </row>
    <row r="757" spans="1:11" x14ac:dyDescent="0.3">
      <c r="A757" t="s">
        <v>8507</v>
      </c>
      <c r="B757" t="s">
        <v>8508</v>
      </c>
      <c r="C757" t="s">
        <v>6790</v>
      </c>
      <c r="D757" t="s">
        <v>6782</v>
      </c>
      <c r="E757" t="s">
        <v>6783</v>
      </c>
      <c r="F757">
        <v>41.61</v>
      </c>
      <c r="H757">
        <v>74.790000000000006</v>
      </c>
      <c r="I757">
        <v>402</v>
      </c>
      <c r="J757" t="b">
        <v>0</v>
      </c>
      <c r="K757" t="s">
        <v>8509</v>
      </c>
    </row>
    <row r="758" spans="1:11" x14ac:dyDescent="0.3">
      <c r="A758" t="s">
        <v>2863</v>
      </c>
      <c r="B758" t="s">
        <v>8510</v>
      </c>
      <c r="C758" t="s">
        <v>6781</v>
      </c>
      <c r="D758" t="s">
        <v>6796</v>
      </c>
      <c r="E758" t="s">
        <v>6806</v>
      </c>
      <c r="F758">
        <v>109.5</v>
      </c>
      <c r="H758">
        <v>205.2</v>
      </c>
      <c r="I758">
        <v>44</v>
      </c>
      <c r="J758" t="b">
        <v>0</v>
      </c>
      <c r="K758" t="s">
        <v>8511</v>
      </c>
    </row>
    <row r="759" spans="1:11" x14ac:dyDescent="0.3">
      <c r="A759" t="s">
        <v>1752</v>
      </c>
      <c r="B759" t="s">
        <v>8512</v>
      </c>
      <c r="C759" t="s">
        <v>6809</v>
      </c>
      <c r="D759" t="s">
        <v>6776</v>
      </c>
      <c r="E759" t="s">
        <v>6793</v>
      </c>
      <c r="F759">
        <v>177.61</v>
      </c>
      <c r="H759">
        <v>359.93</v>
      </c>
      <c r="I759">
        <v>220</v>
      </c>
      <c r="J759" t="b">
        <v>0</v>
      </c>
      <c r="K759" t="s">
        <v>8513</v>
      </c>
    </row>
    <row r="760" spans="1:11" x14ac:dyDescent="0.3">
      <c r="A760" t="s">
        <v>1689</v>
      </c>
      <c r="B760" t="s">
        <v>8514</v>
      </c>
      <c r="C760" t="s">
        <v>6790</v>
      </c>
      <c r="D760" t="s">
        <v>6799</v>
      </c>
      <c r="E760" t="s">
        <v>6806</v>
      </c>
      <c r="F760">
        <v>197.81</v>
      </c>
      <c r="H760">
        <v>283.01</v>
      </c>
      <c r="I760">
        <v>267</v>
      </c>
      <c r="J760" t="b">
        <v>0</v>
      </c>
      <c r="K760" t="s">
        <v>8515</v>
      </c>
    </row>
    <row r="761" spans="1:11" x14ac:dyDescent="0.3">
      <c r="A761" t="s">
        <v>3420</v>
      </c>
      <c r="B761" t="s">
        <v>8516</v>
      </c>
      <c r="C761" t="s">
        <v>6790</v>
      </c>
      <c r="D761" t="s">
        <v>6776</v>
      </c>
      <c r="E761" t="s">
        <v>6793</v>
      </c>
      <c r="F761">
        <v>58.03</v>
      </c>
      <c r="H761">
        <v>69.63</v>
      </c>
      <c r="I761">
        <v>227</v>
      </c>
      <c r="J761" t="b">
        <v>0</v>
      </c>
      <c r="K761" t="s">
        <v>8517</v>
      </c>
    </row>
    <row r="762" spans="1:11" x14ac:dyDescent="0.3">
      <c r="A762" t="s">
        <v>447</v>
      </c>
      <c r="B762" t="s">
        <v>8518</v>
      </c>
      <c r="C762" t="s">
        <v>6781</v>
      </c>
      <c r="D762" t="s">
        <v>6816</v>
      </c>
      <c r="E762" t="s">
        <v>6822</v>
      </c>
      <c r="F762">
        <v>48.47</v>
      </c>
      <c r="H762">
        <v>87.4</v>
      </c>
      <c r="I762">
        <v>165</v>
      </c>
      <c r="J762" t="b">
        <v>0</v>
      </c>
      <c r="K762" t="s">
        <v>8519</v>
      </c>
    </row>
    <row r="763" spans="1:11" x14ac:dyDescent="0.3">
      <c r="A763" t="s">
        <v>8520</v>
      </c>
      <c r="B763" t="s">
        <v>8521</v>
      </c>
      <c r="C763" t="s">
        <v>6781</v>
      </c>
      <c r="D763" t="s">
        <v>6776</v>
      </c>
      <c r="E763" t="s">
        <v>6806</v>
      </c>
      <c r="F763">
        <v>32.770000000000003</v>
      </c>
      <c r="H763">
        <v>46.9</v>
      </c>
      <c r="I763">
        <v>93</v>
      </c>
      <c r="J763" t="b">
        <v>1</v>
      </c>
      <c r="K763" t="s">
        <v>8522</v>
      </c>
    </row>
    <row r="764" spans="1:11" x14ac:dyDescent="0.3">
      <c r="A764" t="s">
        <v>8523</v>
      </c>
      <c r="B764" t="s">
        <v>8524</v>
      </c>
      <c r="C764" t="s">
        <v>6790</v>
      </c>
      <c r="D764" t="s">
        <v>6776</v>
      </c>
      <c r="E764" t="s">
        <v>6783</v>
      </c>
      <c r="F764">
        <v>188.4</v>
      </c>
      <c r="H764">
        <v>453.37</v>
      </c>
      <c r="I764">
        <v>377</v>
      </c>
      <c r="J764" t="b">
        <v>0</v>
      </c>
      <c r="K764" t="s">
        <v>8525</v>
      </c>
    </row>
    <row r="765" spans="1:11" x14ac:dyDescent="0.3">
      <c r="A765" t="s">
        <v>1925</v>
      </c>
      <c r="B765" t="s">
        <v>8526</v>
      </c>
      <c r="C765" t="s">
        <v>6775</v>
      </c>
      <c r="D765" t="s">
        <v>6796</v>
      </c>
      <c r="E765" t="s">
        <v>6783</v>
      </c>
      <c r="F765">
        <v>158.18</v>
      </c>
      <c r="H765">
        <v>239.59</v>
      </c>
      <c r="I765">
        <v>11</v>
      </c>
      <c r="J765" t="b">
        <v>0</v>
      </c>
      <c r="K765" t="s">
        <v>8527</v>
      </c>
    </row>
    <row r="766" spans="1:11" x14ac:dyDescent="0.3">
      <c r="A766" t="s">
        <v>1654</v>
      </c>
      <c r="B766" t="s">
        <v>8528</v>
      </c>
      <c r="C766" t="s">
        <v>6781</v>
      </c>
      <c r="D766" t="s">
        <v>6831</v>
      </c>
      <c r="E766" t="s">
        <v>6783</v>
      </c>
      <c r="F766">
        <v>25.85</v>
      </c>
      <c r="H766">
        <v>32.33</v>
      </c>
      <c r="I766">
        <v>444</v>
      </c>
      <c r="J766" t="b">
        <v>1</v>
      </c>
      <c r="K766" t="s">
        <v>8529</v>
      </c>
    </row>
    <row r="767" spans="1:11" x14ac:dyDescent="0.3">
      <c r="A767" t="s">
        <v>1669</v>
      </c>
      <c r="B767" t="s">
        <v>8530</v>
      </c>
      <c r="C767" t="s">
        <v>6775</v>
      </c>
      <c r="D767" t="s">
        <v>6796</v>
      </c>
      <c r="E767" t="s">
        <v>6822</v>
      </c>
      <c r="F767">
        <v>171.64</v>
      </c>
      <c r="H767">
        <v>328.44</v>
      </c>
      <c r="I767">
        <v>373</v>
      </c>
      <c r="J767" t="b">
        <v>0</v>
      </c>
      <c r="K767" t="s">
        <v>8531</v>
      </c>
    </row>
    <row r="768" spans="1:11" x14ac:dyDescent="0.3">
      <c r="A768" t="s">
        <v>21</v>
      </c>
      <c r="B768" t="s">
        <v>8532</v>
      </c>
      <c r="C768" t="s">
        <v>6781</v>
      </c>
      <c r="D768" t="s">
        <v>6831</v>
      </c>
      <c r="E768" t="s">
        <v>6777</v>
      </c>
      <c r="F768">
        <v>107.88</v>
      </c>
      <c r="H768">
        <v>235.59</v>
      </c>
      <c r="I768">
        <v>268</v>
      </c>
      <c r="J768" t="b">
        <v>0</v>
      </c>
      <c r="K768" t="s">
        <v>8533</v>
      </c>
    </row>
    <row r="769" spans="1:11" x14ac:dyDescent="0.3">
      <c r="A769" t="s">
        <v>1316</v>
      </c>
      <c r="B769" t="s">
        <v>8534</v>
      </c>
      <c r="C769" t="s">
        <v>6809</v>
      </c>
      <c r="D769" t="s">
        <v>6796</v>
      </c>
      <c r="E769" t="s">
        <v>6777</v>
      </c>
      <c r="F769">
        <v>34.909999999999997</v>
      </c>
      <c r="H769">
        <v>51.68</v>
      </c>
      <c r="I769">
        <v>398</v>
      </c>
      <c r="J769" t="b">
        <v>0</v>
      </c>
      <c r="K769" t="s">
        <v>8535</v>
      </c>
    </row>
    <row r="770" spans="1:11" x14ac:dyDescent="0.3">
      <c r="A770" t="s">
        <v>8536</v>
      </c>
      <c r="B770" t="s">
        <v>8537</v>
      </c>
      <c r="C770" t="s">
        <v>6790</v>
      </c>
      <c r="D770" t="s">
        <v>6816</v>
      </c>
      <c r="E770" t="s">
        <v>6806</v>
      </c>
      <c r="F770">
        <v>110.55</v>
      </c>
      <c r="H770">
        <v>240.32</v>
      </c>
      <c r="I770">
        <v>387</v>
      </c>
      <c r="J770" t="b">
        <v>0</v>
      </c>
      <c r="K770" t="s">
        <v>8538</v>
      </c>
    </row>
    <row r="771" spans="1:11" x14ac:dyDescent="0.3">
      <c r="A771" t="s">
        <v>8539</v>
      </c>
      <c r="B771" t="s">
        <v>8540</v>
      </c>
      <c r="C771" t="s">
        <v>6790</v>
      </c>
      <c r="D771" t="s">
        <v>6796</v>
      </c>
      <c r="E771" t="s">
        <v>6822</v>
      </c>
      <c r="F771">
        <v>183.42</v>
      </c>
      <c r="H771">
        <v>244.42</v>
      </c>
      <c r="I771">
        <v>463</v>
      </c>
      <c r="J771" t="b">
        <v>0</v>
      </c>
      <c r="K771" t="s">
        <v>8541</v>
      </c>
    </row>
    <row r="772" spans="1:11" x14ac:dyDescent="0.3">
      <c r="A772" t="s">
        <v>3090</v>
      </c>
      <c r="B772" t="s">
        <v>8542</v>
      </c>
      <c r="C772" t="s">
        <v>6775</v>
      </c>
      <c r="D772" t="s">
        <v>6831</v>
      </c>
      <c r="E772" t="s">
        <v>6822</v>
      </c>
      <c r="F772">
        <v>61.68</v>
      </c>
      <c r="H772">
        <v>75.180000000000007</v>
      </c>
      <c r="I772">
        <v>478</v>
      </c>
      <c r="J772" t="b">
        <v>0</v>
      </c>
      <c r="K772" t="s">
        <v>8543</v>
      </c>
    </row>
    <row r="773" spans="1:11" x14ac:dyDescent="0.3">
      <c r="A773" t="s">
        <v>8544</v>
      </c>
      <c r="B773" t="s">
        <v>8545</v>
      </c>
      <c r="C773" t="s">
        <v>6790</v>
      </c>
      <c r="D773" t="s">
        <v>6799</v>
      </c>
      <c r="E773" t="s">
        <v>6783</v>
      </c>
      <c r="F773">
        <v>188.97</v>
      </c>
      <c r="H773">
        <v>284.86</v>
      </c>
      <c r="I773">
        <v>374</v>
      </c>
      <c r="J773" t="b">
        <v>0</v>
      </c>
      <c r="K773" t="s">
        <v>8546</v>
      </c>
    </row>
    <row r="774" spans="1:11" x14ac:dyDescent="0.3">
      <c r="A774" t="s">
        <v>4119</v>
      </c>
      <c r="B774" t="s">
        <v>8547</v>
      </c>
      <c r="C774" t="s">
        <v>6790</v>
      </c>
      <c r="D774" t="s">
        <v>6796</v>
      </c>
      <c r="E774" t="s">
        <v>6777</v>
      </c>
      <c r="F774">
        <v>99.27</v>
      </c>
      <c r="H774">
        <v>129.15</v>
      </c>
      <c r="I774">
        <v>206</v>
      </c>
      <c r="J774" t="b">
        <v>0</v>
      </c>
      <c r="K774" t="s">
        <v>8548</v>
      </c>
    </row>
    <row r="775" spans="1:11" x14ac:dyDescent="0.3">
      <c r="A775" t="s">
        <v>596</v>
      </c>
      <c r="B775" t="s">
        <v>8549</v>
      </c>
      <c r="C775" t="s">
        <v>6781</v>
      </c>
      <c r="D775" t="s">
        <v>6816</v>
      </c>
      <c r="E775" t="s">
        <v>6783</v>
      </c>
      <c r="F775">
        <v>70.28</v>
      </c>
      <c r="H775">
        <v>135.94999999999999</v>
      </c>
      <c r="I775">
        <v>314</v>
      </c>
      <c r="J775" t="b">
        <v>0</v>
      </c>
      <c r="K775" t="s">
        <v>8550</v>
      </c>
    </row>
    <row r="776" spans="1:11" x14ac:dyDescent="0.3">
      <c r="A776" t="s">
        <v>8551</v>
      </c>
      <c r="B776" t="s">
        <v>8552</v>
      </c>
      <c r="C776" t="s">
        <v>6775</v>
      </c>
      <c r="D776" t="s">
        <v>6816</v>
      </c>
      <c r="E776" t="s">
        <v>6793</v>
      </c>
      <c r="F776">
        <v>183.33</v>
      </c>
      <c r="H776">
        <v>386.03</v>
      </c>
      <c r="I776">
        <v>101</v>
      </c>
      <c r="J776" t="b">
        <v>1</v>
      </c>
      <c r="K776" t="s">
        <v>8553</v>
      </c>
    </row>
    <row r="777" spans="1:11" x14ac:dyDescent="0.3">
      <c r="A777" t="s">
        <v>2710</v>
      </c>
      <c r="B777" t="s">
        <v>8554</v>
      </c>
      <c r="C777" t="s">
        <v>6781</v>
      </c>
      <c r="D777" t="s">
        <v>6799</v>
      </c>
      <c r="E777" t="s">
        <v>6783</v>
      </c>
      <c r="F777">
        <v>57.99</v>
      </c>
      <c r="H777">
        <v>67.59</v>
      </c>
      <c r="I777">
        <v>227</v>
      </c>
      <c r="J777" t="b">
        <v>1</v>
      </c>
      <c r="K777" t="s">
        <v>8555</v>
      </c>
    </row>
    <row r="778" spans="1:11" x14ac:dyDescent="0.3">
      <c r="A778" t="s">
        <v>2101</v>
      </c>
      <c r="B778" t="s">
        <v>8556</v>
      </c>
      <c r="C778" t="s">
        <v>6790</v>
      </c>
      <c r="D778" t="s">
        <v>6782</v>
      </c>
      <c r="E778" t="s">
        <v>6783</v>
      </c>
      <c r="F778">
        <v>72.98</v>
      </c>
      <c r="H778">
        <v>107.03</v>
      </c>
      <c r="I778">
        <v>480</v>
      </c>
      <c r="J778" t="b">
        <v>1</v>
      </c>
      <c r="K778" t="s">
        <v>8557</v>
      </c>
    </row>
    <row r="779" spans="1:11" x14ac:dyDescent="0.3">
      <c r="A779" t="s">
        <v>2070</v>
      </c>
      <c r="B779" t="s">
        <v>8558</v>
      </c>
      <c r="C779" t="s">
        <v>6787</v>
      </c>
      <c r="D779" t="s">
        <v>6796</v>
      </c>
      <c r="E779" t="s">
        <v>6777</v>
      </c>
      <c r="F779">
        <v>193.92</v>
      </c>
      <c r="H779">
        <v>246.98</v>
      </c>
      <c r="I779">
        <v>25</v>
      </c>
      <c r="J779" t="b">
        <v>0</v>
      </c>
      <c r="K779" t="s">
        <v>8559</v>
      </c>
    </row>
    <row r="780" spans="1:11" x14ac:dyDescent="0.3">
      <c r="A780" t="s">
        <v>1934</v>
      </c>
      <c r="B780" t="s">
        <v>8560</v>
      </c>
      <c r="C780" t="s">
        <v>6781</v>
      </c>
      <c r="D780" t="s">
        <v>6816</v>
      </c>
      <c r="E780" t="s">
        <v>6806</v>
      </c>
      <c r="F780">
        <v>77.319999999999993</v>
      </c>
      <c r="H780">
        <v>140</v>
      </c>
      <c r="I780">
        <v>193</v>
      </c>
      <c r="J780" t="b">
        <v>0</v>
      </c>
      <c r="K780" t="s">
        <v>8561</v>
      </c>
    </row>
    <row r="781" spans="1:11" x14ac:dyDescent="0.3">
      <c r="A781" t="s">
        <v>1852</v>
      </c>
      <c r="B781" t="s">
        <v>8562</v>
      </c>
      <c r="C781" t="s">
        <v>6787</v>
      </c>
      <c r="D781" t="s">
        <v>6776</v>
      </c>
      <c r="E781" t="s">
        <v>6783</v>
      </c>
      <c r="F781">
        <v>89.74</v>
      </c>
      <c r="H781">
        <v>109.4</v>
      </c>
      <c r="I781">
        <v>403</v>
      </c>
      <c r="J781" t="b">
        <v>0</v>
      </c>
      <c r="K781" t="s">
        <v>8563</v>
      </c>
    </row>
    <row r="782" spans="1:11" x14ac:dyDescent="0.3">
      <c r="A782" t="s">
        <v>3446</v>
      </c>
      <c r="B782" t="s">
        <v>8564</v>
      </c>
      <c r="C782" t="s">
        <v>6781</v>
      </c>
      <c r="D782" t="s">
        <v>6776</v>
      </c>
      <c r="E782" t="s">
        <v>6783</v>
      </c>
      <c r="F782">
        <v>153.55000000000001</v>
      </c>
      <c r="H782">
        <v>355.3</v>
      </c>
      <c r="I782">
        <v>440</v>
      </c>
      <c r="J782" t="b">
        <v>1</v>
      </c>
      <c r="K782" t="s">
        <v>8565</v>
      </c>
    </row>
    <row r="783" spans="1:11" x14ac:dyDescent="0.3">
      <c r="A783" t="s">
        <v>3484</v>
      </c>
      <c r="B783" t="s">
        <v>8566</v>
      </c>
      <c r="C783" t="s">
        <v>6809</v>
      </c>
      <c r="D783" t="s">
        <v>6796</v>
      </c>
      <c r="E783" t="s">
        <v>6793</v>
      </c>
      <c r="F783">
        <v>175.18</v>
      </c>
      <c r="H783">
        <v>359.01</v>
      </c>
      <c r="I783">
        <v>44</v>
      </c>
      <c r="J783" t="b">
        <v>0</v>
      </c>
      <c r="K783" t="s">
        <v>8567</v>
      </c>
    </row>
    <row r="784" spans="1:11" x14ac:dyDescent="0.3">
      <c r="A784" t="s">
        <v>1798</v>
      </c>
      <c r="B784" t="s">
        <v>8568</v>
      </c>
      <c r="C784" t="s">
        <v>6809</v>
      </c>
      <c r="D784" t="s">
        <v>6831</v>
      </c>
      <c r="E784" t="s">
        <v>6783</v>
      </c>
      <c r="F784">
        <v>23.42</v>
      </c>
      <c r="H784">
        <v>34.01</v>
      </c>
      <c r="I784">
        <v>485</v>
      </c>
      <c r="J784" t="b">
        <v>0</v>
      </c>
      <c r="K784" t="s">
        <v>8569</v>
      </c>
    </row>
    <row r="785" spans="1:11" x14ac:dyDescent="0.3">
      <c r="A785" t="s">
        <v>8570</v>
      </c>
      <c r="B785" t="s">
        <v>8571</v>
      </c>
      <c r="C785" t="s">
        <v>6809</v>
      </c>
      <c r="D785" t="s">
        <v>6796</v>
      </c>
      <c r="E785" t="s">
        <v>6806</v>
      </c>
      <c r="F785">
        <v>140.80000000000001</v>
      </c>
      <c r="H785">
        <v>246.84</v>
      </c>
      <c r="I785">
        <v>237</v>
      </c>
      <c r="J785" t="b">
        <v>0</v>
      </c>
      <c r="K785" t="s">
        <v>8572</v>
      </c>
    </row>
    <row r="786" spans="1:11" x14ac:dyDescent="0.3">
      <c r="A786" t="s">
        <v>8573</v>
      </c>
      <c r="B786" t="s">
        <v>8574</v>
      </c>
      <c r="C786" t="s">
        <v>6781</v>
      </c>
      <c r="D786" t="s">
        <v>6799</v>
      </c>
      <c r="E786" t="s">
        <v>6777</v>
      </c>
      <c r="F786">
        <v>99.85</v>
      </c>
      <c r="H786">
        <v>183.55</v>
      </c>
      <c r="I786">
        <v>376</v>
      </c>
      <c r="J786" t="b">
        <v>0</v>
      </c>
      <c r="K786" t="s">
        <v>8575</v>
      </c>
    </row>
    <row r="787" spans="1:11" x14ac:dyDescent="0.3">
      <c r="A787" t="s">
        <v>1430</v>
      </c>
      <c r="B787" t="s">
        <v>8576</v>
      </c>
      <c r="C787" t="s">
        <v>6775</v>
      </c>
      <c r="D787" t="s">
        <v>6831</v>
      </c>
      <c r="E787" t="s">
        <v>6806</v>
      </c>
      <c r="F787">
        <v>194.34</v>
      </c>
      <c r="H787">
        <v>221.24</v>
      </c>
      <c r="I787">
        <v>359</v>
      </c>
      <c r="J787" t="b">
        <v>0</v>
      </c>
      <c r="K787" t="s">
        <v>8577</v>
      </c>
    </row>
    <row r="788" spans="1:11" x14ac:dyDescent="0.3">
      <c r="A788" t="s">
        <v>1636</v>
      </c>
      <c r="B788" t="s">
        <v>8578</v>
      </c>
      <c r="C788" t="s">
        <v>6775</v>
      </c>
      <c r="D788" t="s">
        <v>6816</v>
      </c>
      <c r="E788" t="s">
        <v>6777</v>
      </c>
      <c r="F788">
        <v>77.239999999999995</v>
      </c>
      <c r="H788">
        <v>174.22</v>
      </c>
      <c r="I788">
        <v>348</v>
      </c>
      <c r="J788" t="b">
        <v>0</v>
      </c>
      <c r="K788" t="s">
        <v>8579</v>
      </c>
    </row>
    <row r="789" spans="1:11" x14ac:dyDescent="0.3">
      <c r="A789" t="s">
        <v>920</v>
      </c>
      <c r="B789" t="s">
        <v>8580</v>
      </c>
      <c r="C789" t="s">
        <v>6781</v>
      </c>
      <c r="D789" t="s">
        <v>6776</v>
      </c>
      <c r="E789" t="s">
        <v>6822</v>
      </c>
      <c r="F789">
        <v>144.38</v>
      </c>
      <c r="H789">
        <v>330.88</v>
      </c>
      <c r="I789">
        <v>66</v>
      </c>
      <c r="J789" t="b">
        <v>0</v>
      </c>
      <c r="K789" t="s">
        <v>8581</v>
      </c>
    </row>
    <row r="790" spans="1:11" x14ac:dyDescent="0.3">
      <c r="A790" t="s">
        <v>3328</v>
      </c>
      <c r="B790" t="s">
        <v>8582</v>
      </c>
      <c r="C790" t="s">
        <v>6775</v>
      </c>
      <c r="D790" t="s">
        <v>6799</v>
      </c>
      <c r="E790" t="s">
        <v>6822</v>
      </c>
      <c r="F790">
        <v>95.25</v>
      </c>
      <c r="H790">
        <v>207.77</v>
      </c>
      <c r="I790">
        <v>86</v>
      </c>
      <c r="J790" t="b">
        <v>0</v>
      </c>
      <c r="K790" t="s">
        <v>8583</v>
      </c>
    </row>
    <row r="791" spans="1:11" x14ac:dyDescent="0.3">
      <c r="A791" t="s">
        <v>1039</v>
      </c>
      <c r="B791" t="s">
        <v>8584</v>
      </c>
      <c r="C791" t="s">
        <v>6775</v>
      </c>
      <c r="D791" t="s">
        <v>6799</v>
      </c>
      <c r="E791" t="s">
        <v>6793</v>
      </c>
      <c r="F791">
        <v>119.6</v>
      </c>
      <c r="H791">
        <v>140.88</v>
      </c>
      <c r="I791">
        <v>215</v>
      </c>
      <c r="J791" t="b">
        <v>0</v>
      </c>
      <c r="K791" t="s">
        <v>8585</v>
      </c>
    </row>
    <row r="792" spans="1:11" x14ac:dyDescent="0.3">
      <c r="A792" t="s">
        <v>2204</v>
      </c>
      <c r="B792" t="s">
        <v>8586</v>
      </c>
      <c r="C792" t="s">
        <v>6809</v>
      </c>
      <c r="D792" t="s">
        <v>6799</v>
      </c>
      <c r="E792" t="s">
        <v>6793</v>
      </c>
      <c r="F792">
        <v>104.77</v>
      </c>
      <c r="H792">
        <v>183.75</v>
      </c>
      <c r="I792">
        <v>27</v>
      </c>
      <c r="J792" t="b">
        <v>1</v>
      </c>
      <c r="K792" t="s">
        <v>8587</v>
      </c>
    </row>
    <row r="793" spans="1:11" x14ac:dyDescent="0.3">
      <c r="A793" t="s">
        <v>8588</v>
      </c>
      <c r="B793" t="s">
        <v>8589</v>
      </c>
      <c r="C793" t="s">
        <v>6775</v>
      </c>
      <c r="D793" t="s">
        <v>6816</v>
      </c>
      <c r="E793" t="s">
        <v>6806</v>
      </c>
      <c r="F793">
        <v>5.86</v>
      </c>
      <c r="H793">
        <v>13.33</v>
      </c>
      <c r="I793">
        <v>148</v>
      </c>
      <c r="J793" t="b">
        <v>0</v>
      </c>
      <c r="K793" t="s">
        <v>8590</v>
      </c>
    </row>
    <row r="794" spans="1:11" x14ac:dyDescent="0.3">
      <c r="A794" t="s">
        <v>3951</v>
      </c>
      <c r="B794" t="s">
        <v>8591</v>
      </c>
      <c r="C794" t="s">
        <v>6781</v>
      </c>
      <c r="D794" t="s">
        <v>6776</v>
      </c>
      <c r="E794" t="s">
        <v>6793</v>
      </c>
      <c r="F794">
        <v>161.24</v>
      </c>
      <c r="H794">
        <v>309.58</v>
      </c>
      <c r="I794">
        <v>357</v>
      </c>
      <c r="J794" t="b">
        <v>0</v>
      </c>
      <c r="K794" t="s">
        <v>8592</v>
      </c>
    </row>
    <row r="795" spans="1:11" x14ac:dyDescent="0.3">
      <c r="A795" t="s">
        <v>8593</v>
      </c>
      <c r="B795" t="s">
        <v>8594</v>
      </c>
      <c r="C795" t="s">
        <v>6787</v>
      </c>
      <c r="D795" t="s">
        <v>6799</v>
      </c>
      <c r="E795" t="s">
        <v>6806</v>
      </c>
      <c r="F795">
        <v>159.72999999999999</v>
      </c>
      <c r="H795">
        <v>382.23</v>
      </c>
      <c r="I795">
        <v>107</v>
      </c>
      <c r="J795" t="b">
        <v>0</v>
      </c>
      <c r="K795" t="s">
        <v>8595</v>
      </c>
    </row>
    <row r="796" spans="1:11" x14ac:dyDescent="0.3">
      <c r="A796" t="s">
        <v>8596</v>
      </c>
      <c r="B796" t="s">
        <v>8597</v>
      </c>
      <c r="C796" t="s">
        <v>6775</v>
      </c>
      <c r="D796" t="s">
        <v>6782</v>
      </c>
      <c r="E796" t="s">
        <v>6777</v>
      </c>
      <c r="F796">
        <v>91.72</v>
      </c>
      <c r="H796">
        <v>200.09</v>
      </c>
      <c r="I796">
        <v>294</v>
      </c>
      <c r="J796" t="b">
        <v>0</v>
      </c>
      <c r="K796" t="s">
        <v>8598</v>
      </c>
    </row>
    <row r="797" spans="1:11" x14ac:dyDescent="0.3">
      <c r="A797" t="s">
        <v>423</v>
      </c>
      <c r="B797" t="s">
        <v>8599</v>
      </c>
      <c r="C797" t="s">
        <v>6790</v>
      </c>
      <c r="D797" t="s">
        <v>6816</v>
      </c>
      <c r="E797" t="s">
        <v>6822</v>
      </c>
      <c r="F797">
        <v>190.8</v>
      </c>
      <c r="H797">
        <v>324.8</v>
      </c>
      <c r="I797">
        <v>218</v>
      </c>
      <c r="J797" t="b">
        <v>0</v>
      </c>
      <c r="K797" t="s">
        <v>8600</v>
      </c>
    </row>
    <row r="798" spans="1:11" x14ac:dyDescent="0.3">
      <c r="A798" t="s">
        <v>1590</v>
      </c>
      <c r="B798" t="s">
        <v>8601</v>
      </c>
      <c r="C798" t="s">
        <v>6787</v>
      </c>
      <c r="D798" t="s">
        <v>6799</v>
      </c>
      <c r="E798" t="s">
        <v>6806</v>
      </c>
      <c r="F798">
        <v>93.82</v>
      </c>
      <c r="H798">
        <v>181.04</v>
      </c>
      <c r="I798">
        <v>456</v>
      </c>
      <c r="J798" t="b">
        <v>0</v>
      </c>
      <c r="K798" t="s">
        <v>8602</v>
      </c>
    </row>
    <row r="799" spans="1:11" x14ac:dyDescent="0.3">
      <c r="A799" t="s">
        <v>60</v>
      </c>
      <c r="B799" t="s">
        <v>8603</v>
      </c>
      <c r="C799" t="s">
        <v>6790</v>
      </c>
      <c r="D799" t="s">
        <v>6782</v>
      </c>
      <c r="E799" t="s">
        <v>6777</v>
      </c>
      <c r="F799">
        <v>12.92</v>
      </c>
      <c r="H799">
        <v>15.41</v>
      </c>
      <c r="I799">
        <v>418</v>
      </c>
      <c r="J799" t="b">
        <v>1</v>
      </c>
      <c r="K799" t="s">
        <v>8604</v>
      </c>
    </row>
    <row r="800" spans="1:11" x14ac:dyDescent="0.3">
      <c r="A800" t="s">
        <v>3429</v>
      </c>
      <c r="B800" t="s">
        <v>8605</v>
      </c>
      <c r="C800" t="s">
        <v>6787</v>
      </c>
      <c r="D800" t="s">
        <v>6816</v>
      </c>
      <c r="E800" t="s">
        <v>6806</v>
      </c>
      <c r="F800">
        <v>115.93</v>
      </c>
      <c r="H800">
        <v>230.08</v>
      </c>
      <c r="I800">
        <v>486</v>
      </c>
      <c r="J800" t="b">
        <v>0</v>
      </c>
      <c r="K800" t="s">
        <v>8606</v>
      </c>
    </row>
    <row r="801" spans="1:11" x14ac:dyDescent="0.3">
      <c r="A801" t="s">
        <v>1893</v>
      </c>
      <c r="B801" t="s">
        <v>8607</v>
      </c>
      <c r="C801" t="s">
        <v>6787</v>
      </c>
      <c r="D801" t="s">
        <v>6799</v>
      </c>
      <c r="E801" t="s">
        <v>6806</v>
      </c>
      <c r="F801">
        <v>105.51</v>
      </c>
      <c r="H801">
        <v>255.63</v>
      </c>
      <c r="I801">
        <v>227</v>
      </c>
      <c r="J801" t="b">
        <v>0</v>
      </c>
      <c r="K801" t="s">
        <v>8608</v>
      </c>
    </row>
    <row r="802" spans="1:11" x14ac:dyDescent="0.3">
      <c r="A802" t="s">
        <v>8609</v>
      </c>
      <c r="B802" t="s">
        <v>8610</v>
      </c>
      <c r="C802" t="s">
        <v>6809</v>
      </c>
      <c r="D802" t="s">
        <v>6776</v>
      </c>
      <c r="E802" t="s">
        <v>6783</v>
      </c>
      <c r="F802">
        <v>191.84</v>
      </c>
      <c r="H802">
        <v>283.70999999999998</v>
      </c>
      <c r="I802">
        <v>107</v>
      </c>
      <c r="J802" t="b">
        <v>0</v>
      </c>
      <c r="K802" t="s">
        <v>8611</v>
      </c>
    </row>
    <row r="803" spans="1:11" x14ac:dyDescent="0.3">
      <c r="A803" t="s">
        <v>1200</v>
      </c>
      <c r="B803" t="s">
        <v>8612</v>
      </c>
      <c r="C803" t="s">
        <v>6787</v>
      </c>
      <c r="D803" t="s">
        <v>6799</v>
      </c>
      <c r="E803" t="s">
        <v>6777</v>
      </c>
      <c r="F803">
        <v>165.62</v>
      </c>
      <c r="H803">
        <v>289.67</v>
      </c>
      <c r="I803">
        <v>370</v>
      </c>
      <c r="J803" t="b">
        <v>0</v>
      </c>
      <c r="K803" t="s">
        <v>8613</v>
      </c>
    </row>
    <row r="804" spans="1:11" x14ac:dyDescent="0.3">
      <c r="A804" t="s">
        <v>8614</v>
      </c>
      <c r="B804" t="s">
        <v>8615</v>
      </c>
      <c r="C804" t="s">
        <v>6775</v>
      </c>
      <c r="D804" t="s">
        <v>6796</v>
      </c>
      <c r="E804" t="s">
        <v>6783</v>
      </c>
      <c r="F804">
        <v>161.02000000000001</v>
      </c>
      <c r="H804">
        <v>266.52999999999997</v>
      </c>
      <c r="I804">
        <v>55</v>
      </c>
      <c r="J804" t="b">
        <v>1</v>
      </c>
      <c r="K804" t="s">
        <v>8616</v>
      </c>
    </row>
    <row r="805" spans="1:11" x14ac:dyDescent="0.3">
      <c r="A805" t="s">
        <v>507</v>
      </c>
      <c r="B805" t="s">
        <v>8617</v>
      </c>
      <c r="C805" t="s">
        <v>6790</v>
      </c>
      <c r="D805" t="s">
        <v>6799</v>
      </c>
      <c r="E805" t="s">
        <v>6806</v>
      </c>
      <c r="F805">
        <v>177.23</v>
      </c>
      <c r="H805">
        <v>339.63</v>
      </c>
      <c r="I805">
        <v>261</v>
      </c>
      <c r="J805" t="b">
        <v>0</v>
      </c>
      <c r="K805" t="s">
        <v>8618</v>
      </c>
    </row>
    <row r="806" spans="1:11" x14ac:dyDescent="0.3">
      <c r="A806" t="s">
        <v>8619</v>
      </c>
      <c r="B806" t="s">
        <v>8620</v>
      </c>
      <c r="C806" t="s">
        <v>6809</v>
      </c>
      <c r="D806" t="s">
        <v>6796</v>
      </c>
      <c r="E806" t="s">
        <v>6777</v>
      </c>
      <c r="F806">
        <v>13.66</v>
      </c>
      <c r="H806">
        <v>27</v>
      </c>
      <c r="I806">
        <v>277</v>
      </c>
      <c r="J806" t="b">
        <v>1</v>
      </c>
      <c r="K806" t="s">
        <v>8621</v>
      </c>
    </row>
    <row r="807" spans="1:11" x14ac:dyDescent="0.3">
      <c r="A807" t="s">
        <v>8622</v>
      </c>
      <c r="B807" t="s">
        <v>8623</v>
      </c>
      <c r="C807" t="s">
        <v>6790</v>
      </c>
      <c r="D807" t="s">
        <v>6776</v>
      </c>
      <c r="E807" t="s">
        <v>6783</v>
      </c>
      <c r="F807">
        <v>65.62</v>
      </c>
      <c r="H807">
        <v>80.55</v>
      </c>
      <c r="I807">
        <v>201</v>
      </c>
      <c r="J807" t="b">
        <v>0</v>
      </c>
      <c r="K807" t="s">
        <v>8624</v>
      </c>
    </row>
    <row r="808" spans="1:11" x14ac:dyDescent="0.3">
      <c r="A808" t="s">
        <v>3009</v>
      </c>
      <c r="B808" t="s">
        <v>8625</v>
      </c>
      <c r="C808" t="s">
        <v>6790</v>
      </c>
      <c r="D808" t="s">
        <v>6831</v>
      </c>
      <c r="E808" t="s">
        <v>6822</v>
      </c>
      <c r="F808">
        <v>97.4</v>
      </c>
      <c r="H808">
        <v>214.21</v>
      </c>
      <c r="I808">
        <v>104</v>
      </c>
      <c r="J808" t="b">
        <v>0</v>
      </c>
      <c r="K808" t="s">
        <v>8626</v>
      </c>
    </row>
    <row r="809" spans="1:11" x14ac:dyDescent="0.3">
      <c r="A809" t="s">
        <v>1278</v>
      </c>
      <c r="B809" t="s">
        <v>8627</v>
      </c>
      <c r="C809" t="s">
        <v>6809</v>
      </c>
      <c r="D809" t="s">
        <v>6776</v>
      </c>
      <c r="E809" t="s">
        <v>6777</v>
      </c>
      <c r="F809">
        <v>194.82</v>
      </c>
      <c r="H809">
        <v>367.25</v>
      </c>
      <c r="I809">
        <v>124</v>
      </c>
      <c r="J809" t="b">
        <v>0</v>
      </c>
      <c r="K809" t="s">
        <v>8628</v>
      </c>
    </row>
    <row r="810" spans="1:11" x14ac:dyDescent="0.3">
      <c r="A810" t="s">
        <v>1271</v>
      </c>
      <c r="B810" t="s">
        <v>8629</v>
      </c>
      <c r="C810" t="s">
        <v>6787</v>
      </c>
      <c r="D810" t="s">
        <v>6796</v>
      </c>
      <c r="E810" t="s">
        <v>6793</v>
      </c>
      <c r="F810">
        <v>180.75</v>
      </c>
      <c r="H810">
        <v>310.3</v>
      </c>
      <c r="I810">
        <v>206</v>
      </c>
      <c r="J810" t="b">
        <v>1</v>
      </c>
      <c r="K810" t="s">
        <v>8630</v>
      </c>
    </row>
    <row r="811" spans="1:11" x14ac:dyDescent="0.3">
      <c r="A811" t="s">
        <v>3044</v>
      </c>
      <c r="B811" t="s">
        <v>8631</v>
      </c>
      <c r="C811" t="s">
        <v>6781</v>
      </c>
      <c r="D811" t="s">
        <v>6796</v>
      </c>
      <c r="E811" t="s">
        <v>6777</v>
      </c>
      <c r="F811">
        <v>119.86</v>
      </c>
      <c r="H811">
        <v>192.48</v>
      </c>
      <c r="I811">
        <v>137</v>
      </c>
      <c r="J811" t="b">
        <v>1</v>
      </c>
      <c r="K811" t="s">
        <v>8632</v>
      </c>
    </row>
    <row r="812" spans="1:11" x14ac:dyDescent="0.3">
      <c r="A812" t="s">
        <v>3304</v>
      </c>
      <c r="B812" t="s">
        <v>8633</v>
      </c>
      <c r="C812" t="s">
        <v>6809</v>
      </c>
      <c r="D812" t="s">
        <v>6816</v>
      </c>
      <c r="E812" t="s">
        <v>6777</v>
      </c>
      <c r="F812">
        <v>97.9</v>
      </c>
      <c r="H812">
        <v>229.68</v>
      </c>
      <c r="I812">
        <v>466</v>
      </c>
      <c r="J812" t="b">
        <v>0</v>
      </c>
      <c r="K812" t="s">
        <v>8634</v>
      </c>
    </row>
    <row r="813" spans="1:11" x14ac:dyDescent="0.3">
      <c r="A813" t="s">
        <v>8635</v>
      </c>
      <c r="B813" t="s">
        <v>8636</v>
      </c>
      <c r="C813" t="s">
        <v>6775</v>
      </c>
      <c r="D813" t="s">
        <v>6816</v>
      </c>
      <c r="E813" t="s">
        <v>6793</v>
      </c>
      <c r="F813">
        <v>47.77</v>
      </c>
      <c r="H813">
        <v>107.77</v>
      </c>
      <c r="I813">
        <v>427</v>
      </c>
      <c r="J813" t="b">
        <v>1</v>
      </c>
      <c r="K813" t="s">
        <v>8637</v>
      </c>
    </row>
    <row r="814" spans="1:11" x14ac:dyDescent="0.3">
      <c r="A814" t="s">
        <v>3870</v>
      </c>
      <c r="B814" t="s">
        <v>8638</v>
      </c>
      <c r="C814" t="s">
        <v>6775</v>
      </c>
      <c r="D814" t="s">
        <v>6782</v>
      </c>
      <c r="E814" t="s">
        <v>6822</v>
      </c>
      <c r="F814">
        <v>95.18</v>
      </c>
      <c r="H814">
        <v>185.58</v>
      </c>
      <c r="I814">
        <v>358</v>
      </c>
      <c r="J814" t="b">
        <v>0</v>
      </c>
      <c r="K814" t="s">
        <v>8639</v>
      </c>
    </row>
    <row r="815" spans="1:11" x14ac:dyDescent="0.3">
      <c r="A815" t="s">
        <v>1820</v>
      </c>
      <c r="B815" t="s">
        <v>8640</v>
      </c>
      <c r="C815" t="s">
        <v>6790</v>
      </c>
      <c r="D815" t="s">
        <v>6799</v>
      </c>
      <c r="E815" t="s">
        <v>6777</v>
      </c>
      <c r="F815">
        <v>100.96</v>
      </c>
      <c r="H815">
        <v>178.5</v>
      </c>
      <c r="I815">
        <v>92</v>
      </c>
      <c r="J815" t="b">
        <v>0</v>
      </c>
      <c r="K815" t="s">
        <v>8641</v>
      </c>
    </row>
    <row r="816" spans="1:11" x14ac:dyDescent="0.3">
      <c r="A816" t="s">
        <v>4128</v>
      </c>
      <c r="B816" t="s">
        <v>8642</v>
      </c>
      <c r="C816" t="s">
        <v>6781</v>
      </c>
      <c r="D816" t="s">
        <v>6816</v>
      </c>
      <c r="E816" t="s">
        <v>6793</v>
      </c>
      <c r="F816">
        <v>24.81</v>
      </c>
      <c r="H816">
        <v>36.19</v>
      </c>
      <c r="I816">
        <v>275</v>
      </c>
      <c r="J816" t="b">
        <v>1</v>
      </c>
      <c r="K816" t="s">
        <v>8643</v>
      </c>
    </row>
    <row r="817" spans="1:11" x14ac:dyDescent="0.3">
      <c r="A817" t="s">
        <v>697</v>
      </c>
      <c r="B817" t="s">
        <v>8644</v>
      </c>
      <c r="C817" t="s">
        <v>6787</v>
      </c>
      <c r="D817" t="s">
        <v>6782</v>
      </c>
      <c r="E817" t="s">
        <v>6777</v>
      </c>
      <c r="F817">
        <v>126.29</v>
      </c>
      <c r="H817">
        <v>275.97000000000003</v>
      </c>
      <c r="I817">
        <v>464</v>
      </c>
      <c r="J817" t="b">
        <v>0</v>
      </c>
      <c r="K817" t="s">
        <v>8645</v>
      </c>
    </row>
    <row r="818" spans="1:11" x14ac:dyDescent="0.3">
      <c r="A818" t="s">
        <v>995</v>
      </c>
      <c r="B818" t="s">
        <v>8646</v>
      </c>
      <c r="C818" t="s">
        <v>6781</v>
      </c>
      <c r="D818" t="s">
        <v>6776</v>
      </c>
      <c r="E818" t="s">
        <v>6822</v>
      </c>
      <c r="F818">
        <v>12.68</v>
      </c>
      <c r="H818">
        <v>18.95</v>
      </c>
      <c r="I818">
        <v>119</v>
      </c>
      <c r="J818" t="b">
        <v>1</v>
      </c>
      <c r="K818" t="s">
        <v>8647</v>
      </c>
    </row>
    <row r="819" spans="1:11" x14ac:dyDescent="0.3">
      <c r="A819" t="s">
        <v>1344</v>
      </c>
      <c r="B819" t="s">
        <v>8648</v>
      </c>
      <c r="C819" t="s">
        <v>6790</v>
      </c>
      <c r="D819" t="s">
        <v>6776</v>
      </c>
      <c r="E819" t="s">
        <v>6806</v>
      </c>
      <c r="F819">
        <v>191.39</v>
      </c>
      <c r="H819">
        <v>405.17</v>
      </c>
      <c r="I819">
        <v>140</v>
      </c>
      <c r="J819" t="b">
        <v>0</v>
      </c>
      <c r="K819" t="s">
        <v>8649</v>
      </c>
    </row>
    <row r="820" spans="1:11" x14ac:dyDescent="0.3">
      <c r="A820" t="s">
        <v>8650</v>
      </c>
      <c r="B820" t="s">
        <v>8651</v>
      </c>
      <c r="C820" t="s">
        <v>6781</v>
      </c>
      <c r="D820" t="s">
        <v>6796</v>
      </c>
      <c r="E820" t="s">
        <v>6783</v>
      </c>
      <c r="F820">
        <v>94.59</v>
      </c>
      <c r="H820">
        <v>173.11</v>
      </c>
      <c r="I820">
        <v>277</v>
      </c>
      <c r="J820" t="b">
        <v>0</v>
      </c>
      <c r="K820" t="s">
        <v>8652</v>
      </c>
    </row>
    <row r="821" spans="1:11" x14ac:dyDescent="0.3">
      <c r="A821" t="s">
        <v>4001</v>
      </c>
      <c r="B821" t="s">
        <v>8653</v>
      </c>
      <c r="C821" t="s">
        <v>6809</v>
      </c>
      <c r="D821" t="s">
        <v>6816</v>
      </c>
      <c r="E821" t="s">
        <v>6822</v>
      </c>
      <c r="F821">
        <v>31.98</v>
      </c>
      <c r="H821">
        <v>70.86</v>
      </c>
      <c r="I821">
        <v>141</v>
      </c>
      <c r="J821" t="b">
        <v>1</v>
      </c>
      <c r="K821" t="s">
        <v>8654</v>
      </c>
    </row>
    <row r="822" spans="1:11" x14ac:dyDescent="0.3">
      <c r="A822" t="s">
        <v>8655</v>
      </c>
      <c r="B822" t="s">
        <v>8656</v>
      </c>
      <c r="C822" t="s">
        <v>6775</v>
      </c>
      <c r="D822" t="s">
        <v>6782</v>
      </c>
      <c r="E822" t="s">
        <v>6806</v>
      </c>
      <c r="F822">
        <v>68.540000000000006</v>
      </c>
      <c r="H822">
        <v>126.86</v>
      </c>
      <c r="I822">
        <v>124</v>
      </c>
      <c r="J822" t="b">
        <v>1</v>
      </c>
      <c r="K822" t="s">
        <v>8657</v>
      </c>
    </row>
    <row r="823" spans="1:11" x14ac:dyDescent="0.3">
      <c r="A823" t="s">
        <v>8658</v>
      </c>
      <c r="B823" t="s">
        <v>8659</v>
      </c>
      <c r="C823" t="s">
        <v>6775</v>
      </c>
      <c r="D823" t="s">
        <v>6816</v>
      </c>
      <c r="E823" t="s">
        <v>6783</v>
      </c>
      <c r="F823">
        <v>74.22</v>
      </c>
      <c r="H823">
        <v>143.47</v>
      </c>
      <c r="I823">
        <v>420</v>
      </c>
      <c r="J823" t="b">
        <v>0</v>
      </c>
      <c r="K823" t="s">
        <v>8660</v>
      </c>
    </row>
    <row r="824" spans="1:11" x14ac:dyDescent="0.3">
      <c r="A824" t="s">
        <v>1816</v>
      </c>
      <c r="B824" t="s">
        <v>8661</v>
      </c>
      <c r="C824" t="s">
        <v>6775</v>
      </c>
      <c r="D824" t="s">
        <v>6782</v>
      </c>
      <c r="E824" t="s">
        <v>6822</v>
      </c>
      <c r="F824">
        <v>23.63</v>
      </c>
      <c r="H824">
        <v>50.33</v>
      </c>
      <c r="I824">
        <v>272</v>
      </c>
      <c r="J824" t="b">
        <v>1</v>
      </c>
      <c r="K824" t="s">
        <v>8662</v>
      </c>
    </row>
    <row r="825" spans="1:11" x14ac:dyDescent="0.3">
      <c r="A825" t="s">
        <v>569</v>
      </c>
      <c r="B825" t="s">
        <v>8663</v>
      </c>
      <c r="C825" t="s">
        <v>6775</v>
      </c>
      <c r="D825" t="s">
        <v>6776</v>
      </c>
      <c r="E825" t="s">
        <v>6793</v>
      </c>
      <c r="F825">
        <v>142.41</v>
      </c>
      <c r="H825">
        <v>188.77</v>
      </c>
      <c r="I825">
        <v>463</v>
      </c>
      <c r="J825" t="b">
        <v>0</v>
      </c>
      <c r="K825" t="s">
        <v>8664</v>
      </c>
    </row>
    <row r="826" spans="1:11" x14ac:dyDescent="0.3">
      <c r="A826" t="s">
        <v>868</v>
      </c>
      <c r="B826" t="s">
        <v>8665</v>
      </c>
      <c r="C826" t="s">
        <v>6787</v>
      </c>
      <c r="D826" t="s">
        <v>6816</v>
      </c>
      <c r="E826" t="s">
        <v>6793</v>
      </c>
      <c r="F826">
        <v>99.3</v>
      </c>
      <c r="H826">
        <v>161.93</v>
      </c>
      <c r="I826">
        <v>246</v>
      </c>
      <c r="J826" t="b">
        <v>0</v>
      </c>
      <c r="K826" t="s">
        <v>8666</v>
      </c>
    </row>
    <row r="827" spans="1:11" x14ac:dyDescent="0.3">
      <c r="A827" t="s">
        <v>8667</v>
      </c>
      <c r="B827" t="s">
        <v>8668</v>
      </c>
      <c r="C827" t="s">
        <v>6790</v>
      </c>
      <c r="D827" t="s">
        <v>6831</v>
      </c>
      <c r="E827" t="s">
        <v>6822</v>
      </c>
      <c r="F827">
        <v>12.57</v>
      </c>
      <c r="H827">
        <v>27.03</v>
      </c>
      <c r="I827">
        <v>278</v>
      </c>
      <c r="J827" t="b">
        <v>0</v>
      </c>
      <c r="K827" t="s">
        <v>8669</v>
      </c>
    </row>
    <row r="828" spans="1:11" x14ac:dyDescent="0.3">
      <c r="A828" t="s">
        <v>2941</v>
      </c>
      <c r="B828" t="s">
        <v>8670</v>
      </c>
      <c r="C828" t="s">
        <v>6781</v>
      </c>
      <c r="D828" t="s">
        <v>6776</v>
      </c>
      <c r="E828" t="s">
        <v>6806</v>
      </c>
      <c r="F828">
        <v>188.49</v>
      </c>
      <c r="H828">
        <v>269.79000000000002</v>
      </c>
      <c r="I828">
        <v>427</v>
      </c>
      <c r="J828" t="b">
        <v>0</v>
      </c>
      <c r="K828" t="s">
        <v>8671</v>
      </c>
    </row>
    <row r="829" spans="1:11" x14ac:dyDescent="0.3">
      <c r="A829" t="s">
        <v>8672</v>
      </c>
      <c r="B829" t="s">
        <v>8673</v>
      </c>
      <c r="C829" t="s">
        <v>6781</v>
      </c>
      <c r="D829" t="s">
        <v>6831</v>
      </c>
      <c r="E829" t="s">
        <v>6822</v>
      </c>
      <c r="F829">
        <v>123.69</v>
      </c>
      <c r="H829">
        <v>262.75</v>
      </c>
      <c r="I829">
        <v>471</v>
      </c>
      <c r="J829" t="b">
        <v>1</v>
      </c>
      <c r="K829" t="s">
        <v>8674</v>
      </c>
    </row>
    <row r="830" spans="1:11" x14ac:dyDescent="0.3">
      <c r="A830" t="s">
        <v>934</v>
      </c>
      <c r="B830" t="s">
        <v>8675</v>
      </c>
      <c r="C830" t="s">
        <v>6775</v>
      </c>
      <c r="D830" t="s">
        <v>6782</v>
      </c>
      <c r="E830" t="s">
        <v>6806</v>
      </c>
      <c r="F830">
        <v>117.59</v>
      </c>
      <c r="H830">
        <v>192.9</v>
      </c>
      <c r="I830">
        <v>253</v>
      </c>
      <c r="J830" t="b">
        <v>0</v>
      </c>
      <c r="K830" t="s">
        <v>8676</v>
      </c>
    </row>
    <row r="831" spans="1:11" x14ac:dyDescent="0.3">
      <c r="A831" t="s">
        <v>4284</v>
      </c>
      <c r="B831" t="s">
        <v>8677</v>
      </c>
      <c r="C831" t="s">
        <v>6790</v>
      </c>
      <c r="D831" t="s">
        <v>6796</v>
      </c>
      <c r="E831" t="s">
        <v>6822</v>
      </c>
      <c r="F831">
        <v>122.87</v>
      </c>
      <c r="H831">
        <v>287.58999999999997</v>
      </c>
      <c r="I831">
        <v>290</v>
      </c>
      <c r="J831" t="b">
        <v>0</v>
      </c>
      <c r="K831" t="s">
        <v>8678</v>
      </c>
    </row>
    <row r="832" spans="1:11" x14ac:dyDescent="0.3">
      <c r="A832" t="s">
        <v>3360</v>
      </c>
      <c r="B832" t="s">
        <v>8679</v>
      </c>
      <c r="C832" t="s">
        <v>6781</v>
      </c>
      <c r="D832" t="s">
        <v>6816</v>
      </c>
      <c r="E832" t="s">
        <v>6783</v>
      </c>
      <c r="F832">
        <v>55.18</v>
      </c>
      <c r="H832">
        <v>80.069999999999993</v>
      </c>
      <c r="I832">
        <v>84</v>
      </c>
      <c r="J832" t="b">
        <v>0</v>
      </c>
      <c r="K832" t="s">
        <v>8680</v>
      </c>
    </row>
    <row r="833" spans="1:11" x14ac:dyDescent="0.3">
      <c r="A833" t="s">
        <v>2429</v>
      </c>
      <c r="B833" t="s">
        <v>8681</v>
      </c>
      <c r="C833" t="s">
        <v>6781</v>
      </c>
      <c r="D833" t="s">
        <v>6831</v>
      </c>
      <c r="E833" t="s">
        <v>6806</v>
      </c>
      <c r="F833">
        <v>53.67</v>
      </c>
      <c r="H833">
        <v>84.85</v>
      </c>
      <c r="I833">
        <v>81</v>
      </c>
      <c r="J833" t="b">
        <v>1</v>
      </c>
      <c r="K833" t="s">
        <v>8682</v>
      </c>
    </row>
    <row r="834" spans="1:11" x14ac:dyDescent="0.3">
      <c r="A834" t="s">
        <v>8683</v>
      </c>
      <c r="B834" t="s">
        <v>8684</v>
      </c>
      <c r="C834" t="s">
        <v>6775</v>
      </c>
      <c r="D834" t="s">
        <v>6796</v>
      </c>
      <c r="E834" t="s">
        <v>6793</v>
      </c>
      <c r="F834">
        <v>54.17</v>
      </c>
      <c r="H834">
        <v>111.05</v>
      </c>
      <c r="I834">
        <v>472</v>
      </c>
      <c r="J834" t="b">
        <v>0</v>
      </c>
      <c r="K834" t="s">
        <v>8685</v>
      </c>
    </row>
    <row r="835" spans="1:11" x14ac:dyDescent="0.3">
      <c r="A835" t="s">
        <v>8686</v>
      </c>
      <c r="B835" t="s">
        <v>8687</v>
      </c>
      <c r="C835" t="s">
        <v>6781</v>
      </c>
      <c r="D835" t="s">
        <v>6831</v>
      </c>
      <c r="E835" t="s">
        <v>6783</v>
      </c>
      <c r="F835">
        <v>42.77</v>
      </c>
      <c r="H835">
        <v>87.72</v>
      </c>
      <c r="I835">
        <v>62</v>
      </c>
      <c r="J835" t="b">
        <v>0</v>
      </c>
      <c r="K835" t="s">
        <v>8688</v>
      </c>
    </row>
    <row r="836" spans="1:11" x14ac:dyDescent="0.3">
      <c r="A836" t="s">
        <v>1210</v>
      </c>
      <c r="B836" t="s">
        <v>8689</v>
      </c>
      <c r="C836" t="s">
        <v>6809</v>
      </c>
      <c r="D836" t="s">
        <v>6782</v>
      </c>
      <c r="E836" t="s">
        <v>6783</v>
      </c>
      <c r="F836">
        <v>34.85</v>
      </c>
      <c r="H836">
        <v>55.54</v>
      </c>
      <c r="I836">
        <v>391</v>
      </c>
      <c r="J836" t="b">
        <v>1</v>
      </c>
      <c r="K836" t="s">
        <v>8690</v>
      </c>
    </row>
    <row r="837" spans="1:11" x14ac:dyDescent="0.3">
      <c r="A837" t="s">
        <v>1501</v>
      </c>
      <c r="B837" t="s">
        <v>8691</v>
      </c>
      <c r="C837" t="s">
        <v>6775</v>
      </c>
      <c r="D837" t="s">
        <v>6799</v>
      </c>
      <c r="E837" t="s">
        <v>6777</v>
      </c>
      <c r="F837">
        <v>47.44</v>
      </c>
      <c r="H837">
        <v>78.2</v>
      </c>
      <c r="I837">
        <v>141</v>
      </c>
      <c r="J837" t="b">
        <v>1</v>
      </c>
      <c r="K837" t="s">
        <v>8692</v>
      </c>
    </row>
    <row r="838" spans="1:11" x14ac:dyDescent="0.3">
      <c r="A838" t="s">
        <v>8693</v>
      </c>
      <c r="B838" t="s">
        <v>8694</v>
      </c>
      <c r="C838" t="s">
        <v>6790</v>
      </c>
      <c r="D838" t="s">
        <v>6799</v>
      </c>
      <c r="E838" t="s">
        <v>6822</v>
      </c>
      <c r="F838">
        <v>182.92</v>
      </c>
      <c r="H838">
        <v>397.85</v>
      </c>
      <c r="I838">
        <v>217</v>
      </c>
      <c r="J838" t="b">
        <v>1</v>
      </c>
      <c r="K838" t="s">
        <v>8695</v>
      </c>
    </row>
    <row r="839" spans="1:11" x14ac:dyDescent="0.3">
      <c r="A839" t="s">
        <v>3449</v>
      </c>
      <c r="B839" t="s">
        <v>8696</v>
      </c>
      <c r="C839" t="s">
        <v>6790</v>
      </c>
      <c r="D839" t="s">
        <v>6782</v>
      </c>
      <c r="E839" t="s">
        <v>6777</v>
      </c>
      <c r="F839">
        <v>78.61</v>
      </c>
      <c r="H839">
        <v>118.57</v>
      </c>
      <c r="I839">
        <v>79</v>
      </c>
      <c r="J839" t="b">
        <v>0</v>
      </c>
      <c r="K839" t="s">
        <v>8697</v>
      </c>
    </row>
    <row r="840" spans="1:11" x14ac:dyDescent="0.3">
      <c r="A840" t="s">
        <v>1290</v>
      </c>
      <c r="B840" t="s">
        <v>8698</v>
      </c>
      <c r="C840" t="s">
        <v>6781</v>
      </c>
      <c r="D840" t="s">
        <v>6782</v>
      </c>
      <c r="E840" t="s">
        <v>6822</v>
      </c>
      <c r="F840">
        <v>58.29</v>
      </c>
      <c r="H840">
        <v>105.22</v>
      </c>
      <c r="I840">
        <v>215</v>
      </c>
      <c r="J840" t="b">
        <v>1</v>
      </c>
      <c r="K840" t="s">
        <v>8699</v>
      </c>
    </row>
    <row r="841" spans="1:11" x14ac:dyDescent="0.3">
      <c r="A841" t="s">
        <v>2138</v>
      </c>
      <c r="B841" t="s">
        <v>8700</v>
      </c>
      <c r="C841" t="s">
        <v>6809</v>
      </c>
      <c r="D841" t="s">
        <v>6782</v>
      </c>
      <c r="E841" t="s">
        <v>6777</v>
      </c>
      <c r="F841">
        <v>149.65</v>
      </c>
      <c r="H841">
        <v>261.83</v>
      </c>
      <c r="I841">
        <v>350</v>
      </c>
      <c r="J841" t="b">
        <v>0</v>
      </c>
      <c r="K841" t="s">
        <v>8701</v>
      </c>
    </row>
    <row r="842" spans="1:11" x14ac:dyDescent="0.3">
      <c r="A842" t="s">
        <v>528</v>
      </c>
      <c r="B842" t="s">
        <v>8702</v>
      </c>
      <c r="C842" t="s">
        <v>6775</v>
      </c>
      <c r="D842" t="s">
        <v>6831</v>
      </c>
      <c r="E842" t="s">
        <v>6822</v>
      </c>
      <c r="F842">
        <v>162.1</v>
      </c>
      <c r="H842">
        <v>252.78</v>
      </c>
      <c r="I842">
        <v>442</v>
      </c>
      <c r="J842" t="b">
        <v>0</v>
      </c>
      <c r="K842" t="s">
        <v>8703</v>
      </c>
    </row>
    <row r="843" spans="1:11" x14ac:dyDescent="0.3">
      <c r="A843" t="s">
        <v>8704</v>
      </c>
      <c r="B843" t="s">
        <v>8705</v>
      </c>
      <c r="C843" t="s">
        <v>6781</v>
      </c>
      <c r="D843" t="s">
        <v>6799</v>
      </c>
      <c r="E843" t="s">
        <v>6822</v>
      </c>
      <c r="F843">
        <v>17.45</v>
      </c>
      <c r="H843">
        <v>20.27</v>
      </c>
      <c r="I843">
        <v>382</v>
      </c>
      <c r="J843" t="b">
        <v>1</v>
      </c>
      <c r="K843" t="s">
        <v>8706</v>
      </c>
    </row>
    <row r="844" spans="1:11" x14ac:dyDescent="0.3">
      <c r="A844" t="s">
        <v>3635</v>
      </c>
      <c r="B844" t="s">
        <v>8707</v>
      </c>
      <c r="C844" t="s">
        <v>6809</v>
      </c>
      <c r="D844" t="s">
        <v>6816</v>
      </c>
      <c r="E844" t="s">
        <v>6806</v>
      </c>
      <c r="F844">
        <v>92.45</v>
      </c>
      <c r="H844">
        <v>129.07</v>
      </c>
      <c r="I844">
        <v>115</v>
      </c>
      <c r="J844" t="b">
        <v>1</v>
      </c>
      <c r="K844" t="s">
        <v>8708</v>
      </c>
    </row>
    <row r="845" spans="1:11" x14ac:dyDescent="0.3">
      <c r="A845" t="s">
        <v>2066</v>
      </c>
      <c r="B845" t="s">
        <v>8709</v>
      </c>
      <c r="C845" t="s">
        <v>6775</v>
      </c>
      <c r="D845" t="s">
        <v>6782</v>
      </c>
      <c r="E845" t="s">
        <v>6793</v>
      </c>
      <c r="F845">
        <v>48.67</v>
      </c>
      <c r="H845">
        <v>119.44</v>
      </c>
      <c r="I845">
        <v>414</v>
      </c>
      <c r="J845" t="b">
        <v>1</v>
      </c>
      <c r="K845" t="s">
        <v>8710</v>
      </c>
    </row>
    <row r="846" spans="1:11" x14ac:dyDescent="0.3">
      <c r="A846" t="s">
        <v>123</v>
      </c>
      <c r="B846" t="s">
        <v>8711</v>
      </c>
      <c r="C846" t="s">
        <v>6790</v>
      </c>
      <c r="D846" t="s">
        <v>6796</v>
      </c>
      <c r="E846" t="s">
        <v>6793</v>
      </c>
      <c r="F846">
        <v>104.43</v>
      </c>
      <c r="H846">
        <v>224.17</v>
      </c>
      <c r="I846">
        <v>229</v>
      </c>
      <c r="J846" t="b">
        <v>0</v>
      </c>
      <c r="K846" t="s">
        <v>8712</v>
      </c>
    </row>
    <row r="847" spans="1:11" x14ac:dyDescent="0.3">
      <c r="A847" t="s">
        <v>1456</v>
      </c>
      <c r="B847" t="s">
        <v>8713</v>
      </c>
      <c r="C847" t="s">
        <v>6787</v>
      </c>
      <c r="D847" t="s">
        <v>6782</v>
      </c>
      <c r="E847" t="s">
        <v>6777</v>
      </c>
      <c r="F847">
        <v>103.05</v>
      </c>
      <c r="H847">
        <v>128.22999999999999</v>
      </c>
      <c r="I847">
        <v>248</v>
      </c>
      <c r="J847" t="b">
        <v>0</v>
      </c>
      <c r="K847" t="s">
        <v>8714</v>
      </c>
    </row>
    <row r="848" spans="1:11" x14ac:dyDescent="0.3">
      <c r="A848" t="s">
        <v>2357</v>
      </c>
      <c r="B848" t="s">
        <v>8715</v>
      </c>
      <c r="C848" t="s">
        <v>6775</v>
      </c>
      <c r="D848" t="s">
        <v>6776</v>
      </c>
      <c r="E848" t="s">
        <v>6793</v>
      </c>
      <c r="F848">
        <v>172.53</v>
      </c>
      <c r="H848">
        <v>350.53</v>
      </c>
      <c r="I848">
        <v>35</v>
      </c>
      <c r="J848" t="b">
        <v>1</v>
      </c>
      <c r="K848" t="s">
        <v>8716</v>
      </c>
    </row>
    <row r="849" spans="1:11" x14ac:dyDescent="0.3">
      <c r="A849" t="s">
        <v>1899</v>
      </c>
      <c r="B849" t="s">
        <v>8717</v>
      </c>
      <c r="C849" t="s">
        <v>6787</v>
      </c>
      <c r="D849" t="s">
        <v>6816</v>
      </c>
      <c r="E849" t="s">
        <v>6822</v>
      </c>
      <c r="F849">
        <v>146.62</v>
      </c>
      <c r="H849">
        <v>270.12</v>
      </c>
      <c r="I849">
        <v>470</v>
      </c>
      <c r="J849" t="b">
        <v>0</v>
      </c>
      <c r="K849" t="s">
        <v>8718</v>
      </c>
    </row>
    <row r="850" spans="1:11" x14ac:dyDescent="0.3">
      <c r="A850" t="s">
        <v>2436</v>
      </c>
      <c r="B850" t="s">
        <v>8719</v>
      </c>
      <c r="C850" t="s">
        <v>6775</v>
      </c>
      <c r="D850" t="s">
        <v>6831</v>
      </c>
      <c r="E850" t="s">
        <v>6806</v>
      </c>
      <c r="F850">
        <v>31.52</v>
      </c>
      <c r="H850">
        <v>64.209999999999994</v>
      </c>
      <c r="I850">
        <v>196</v>
      </c>
      <c r="J850" t="b">
        <v>0</v>
      </c>
      <c r="K850" t="s">
        <v>8720</v>
      </c>
    </row>
    <row r="851" spans="1:11" x14ac:dyDescent="0.3">
      <c r="A851" t="s">
        <v>8721</v>
      </c>
      <c r="B851" t="s">
        <v>8722</v>
      </c>
      <c r="C851" t="s">
        <v>6790</v>
      </c>
      <c r="D851" t="s">
        <v>6776</v>
      </c>
      <c r="E851" t="s">
        <v>6783</v>
      </c>
      <c r="F851">
        <v>30.74</v>
      </c>
      <c r="H851">
        <v>43.75</v>
      </c>
      <c r="I851">
        <v>472</v>
      </c>
      <c r="J851" t="b">
        <v>0</v>
      </c>
      <c r="K851" t="s">
        <v>8723</v>
      </c>
    </row>
    <row r="852" spans="1:11" x14ac:dyDescent="0.3">
      <c r="A852" t="s">
        <v>2051</v>
      </c>
      <c r="B852" t="s">
        <v>8724</v>
      </c>
      <c r="C852" t="s">
        <v>6781</v>
      </c>
      <c r="D852" t="s">
        <v>6831</v>
      </c>
      <c r="E852" t="s">
        <v>6783</v>
      </c>
      <c r="F852">
        <v>37.840000000000003</v>
      </c>
      <c r="H852">
        <v>49.76</v>
      </c>
      <c r="I852">
        <v>341</v>
      </c>
      <c r="J852" t="b">
        <v>0</v>
      </c>
      <c r="K852" t="s">
        <v>8725</v>
      </c>
    </row>
    <row r="853" spans="1:11" x14ac:dyDescent="0.3">
      <c r="A853" t="s">
        <v>8726</v>
      </c>
      <c r="B853" t="s">
        <v>8727</v>
      </c>
      <c r="C853" t="s">
        <v>6790</v>
      </c>
      <c r="D853" t="s">
        <v>6799</v>
      </c>
      <c r="E853" t="s">
        <v>6777</v>
      </c>
      <c r="F853">
        <v>130.94</v>
      </c>
      <c r="H853">
        <v>254.62</v>
      </c>
      <c r="I853">
        <v>405</v>
      </c>
      <c r="J853" t="b">
        <v>0</v>
      </c>
      <c r="K853" t="s">
        <v>8728</v>
      </c>
    </row>
    <row r="854" spans="1:11" x14ac:dyDescent="0.3">
      <c r="A854" t="s">
        <v>1015</v>
      </c>
      <c r="B854" t="s">
        <v>8729</v>
      </c>
      <c r="C854" t="s">
        <v>6809</v>
      </c>
      <c r="D854" t="s">
        <v>6782</v>
      </c>
      <c r="E854" t="s">
        <v>6806</v>
      </c>
      <c r="F854">
        <v>29.08</v>
      </c>
      <c r="H854">
        <v>55.68</v>
      </c>
      <c r="I854">
        <v>366</v>
      </c>
      <c r="J854" t="b">
        <v>0</v>
      </c>
      <c r="K854" t="s">
        <v>8730</v>
      </c>
    </row>
    <row r="855" spans="1:11" x14ac:dyDescent="0.3">
      <c r="A855" t="s">
        <v>8731</v>
      </c>
      <c r="B855" t="s">
        <v>8732</v>
      </c>
      <c r="C855" t="s">
        <v>6809</v>
      </c>
      <c r="D855" t="s">
        <v>6796</v>
      </c>
      <c r="E855" t="s">
        <v>6806</v>
      </c>
      <c r="F855">
        <v>197.69</v>
      </c>
      <c r="H855">
        <v>419.61</v>
      </c>
      <c r="I855">
        <v>352</v>
      </c>
      <c r="J855" t="b">
        <v>0</v>
      </c>
      <c r="K855" t="s">
        <v>8733</v>
      </c>
    </row>
    <row r="856" spans="1:11" x14ac:dyDescent="0.3">
      <c r="A856" t="s">
        <v>8734</v>
      </c>
      <c r="B856" t="s">
        <v>8735</v>
      </c>
      <c r="C856" t="s">
        <v>6787</v>
      </c>
      <c r="D856" t="s">
        <v>6782</v>
      </c>
      <c r="E856" t="s">
        <v>6777</v>
      </c>
      <c r="F856">
        <v>171.19</v>
      </c>
      <c r="H856">
        <v>315.16000000000003</v>
      </c>
      <c r="I856">
        <v>1</v>
      </c>
      <c r="J856" t="b">
        <v>1</v>
      </c>
      <c r="K856" t="s">
        <v>8736</v>
      </c>
    </row>
    <row r="857" spans="1:11" x14ac:dyDescent="0.3">
      <c r="A857" t="s">
        <v>1497</v>
      </c>
      <c r="B857" t="s">
        <v>8737</v>
      </c>
      <c r="C857" t="s">
        <v>6787</v>
      </c>
      <c r="D857" t="s">
        <v>6816</v>
      </c>
      <c r="E857" t="s">
        <v>6777</v>
      </c>
      <c r="F857">
        <v>135.11000000000001</v>
      </c>
      <c r="H857">
        <v>280.25</v>
      </c>
      <c r="I857">
        <v>14</v>
      </c>
      <c r="J857" t="b">
        <v>0</v>
      </c>
      <c r="K857" t="s">
        <v>8738</v>
      </c>
    </row>
    <row r="858" spans="1:11" x14ac:dyDescent="0.3">
      <c r="A858" t="s">
        <v>1003</v>
      </c>
      <c r="B858" t="s">
        <v>8739</v>
      </c>
      <c r="C858" t="s">
        <v>6790</v>
      </c>
      <c r="D858" t="s">
        <v>6799</v>
      </c>
      <c r="E858" t="s">
        <v>6806</v>
      </c>
      <c r="F858">
        <v>180.69</v>
      </c>
      <c r="H858">
        <v>297.89</v>
      </c>
      <c r="I858">
        <v>375</v>
      </c>
      <c r="J858" t="b">
        <v>0</v>
      </c>
      <c r="K858" t="s">
        <v>8740</v>
      </c>
    </row>
    <row r="859" spans="1:11" x14ac:dyDescent="0.3">
      <c r="A859" t="s">
        <v>8741</v>
      </c>
      <c r="B859" t="s">
        <v>8742</v>
      </c>
      <c r="C859" t="s">
        <v>6787</v>
      </c>
      <c r="D859" t="s">
        <v>6816</v>
      </c>
      <c r="E859" t="s">
        <v>6793</v>
      </c>
      <c r="F859">
        <v>187.09</v>
      </c>
      <c r="H859">
        <v>455.52</v>
      </c>
      <c r="I859">
        <v>468</v>
      </c>
      <c r="J859" t="b">
        <v>0</v>
      </c>
      <c r="K859" t="s">
        <v>8743</v>
      </c>
    </row>
    <row r="860" spans="1:11" x14ac:dyDescent="0.3">
      <c r="A860" t="s">
        <v>8744</v>
      </c>
      <c r="B860" t="s">
        <v>8745</v>
      </c>
      <c r="C860" t="s">
        <v>6809</v>
      </c>
      <c r="D860" t="s">
        <v>6831</v>
      </c>
      <c r="E860" t="s">
        <v>6822</v>
      </c>
      <c r="F860">
        <v>199.14</v>
      </c>
      <c r="H860">
        <v>483.73</v>
      </c>
      <c r="I860">
        <v>481</v>
      </c>
      <c r="J860" t="b">
        <v>1</v>
      </c>
      <c r="K860" t="s">
        <v>8746</v>
      </c>
    </row>
    <row r="861" spans="1:11" x14ac:dyDescent="0.3">
      <c r="A861" t="s">
        <v>8747</v>
      </c>
      <c r="B861" t="s">
        <v>8748</v>
      </c>
      <c r="C861" t="s">
        <v>6787</v>
      </c>
      <c r="D861" t="s">
        <v>6776</v>
      </c>
      <c r="E861" t="s">
        <v>6793</v>
      </c>
      <c r="F861">
        <v>91.15</v>
      </c>
      <c r="H861">
        <v>164.87</v>
      </c>
      <c r="I861">
        <v>401</v>
      </c>
      <c r="J861" t="b">
        <v>1</v>
      </c>
      <c r="K861" t="s">
        <v>8749</v>
      </c>
    </row>
    <row r="862" spans="1:11" x14ac:dyDescent="0.3">
      <c r="A862" t="s">
        <v>1857</v>
      </c>
      <c r="B862" t="s">
        <v>8750</v>
      </c>
      <c r="C862" t="s">
        <v>6775</v>
      </c>
      <c r="D862" t="s">
        <v>6796</v>
      </c>
      <c r="E862" t="s">
        <v>6806</v>
      </c>
      <c r="F862">
        <v>175.35</v>
      </c>
      <c r="H862">
        <v>239.96</v>
      </c>
      <c r="I862">
        <v>441</v>
      </c>
      <c r="J862" t="b">
        <v>1</v>
      </c>
      <c r="K862" t="s">
        <v>8751</v>
      </c>
    </row>
    <row r="863" spans="1:11" x14ac:dyDescent="0.3">
      <c r="A863" t="s">
        <v>1117</v>
      </c>
      <c r="B863" t="s">
        <v>8752</v>
      </c>
      <c r="C863" t="s">
        <v>6787</v>
      </c>
      <c r="D863" t="s">
        <v>6796</v>
      </c>
      <c r="E863" t="s">
        <v>6806</v>
      </c>
      <c r="F863">
        <v>88.96</v>
      </c>
      <c r="H863">
        <v>163.69999999999999</v>
      </c>
      <c r="I863">
        <v>481</v>
      </c>
      <c r="J863" t="b">
        <v>0</v>
      </c>
      <c r="K863" t="s">
        <v>8753</v>
      </c>
    </row>
    <row r="864" spans="1:11" x14ac:dyDescent="0.3">
      <c r="A864" t="s">
        <v>8754</v>
      </c>
      <c r="B864" t="s">
        <v>8755</v>
      </c>
      <c r="C864" t="s">
        <v>6781</v>
      </c>
      <c r="D864" t="s">
        <v>6816</v>
      </c>
      <c r="E864" t="s">
        <v>6806</v>
      </c>
      <c r="F864">
        <v>137.09</v>
      </c>
      <c r="H864">
        <v>269.49</v>
      </c>
      <c r="I864">
        <v>398</v>
      </c>
      <c r="J864" t="b">
        <v>0</v>
      </c>
      <c r="K864" t="s">
        <v>8756</v>
      </c>
    </row>
    <row r="865" spans="1:11" x14ac:dyDescent="0.3">
      <c r="A865" t="s">
        <v>8757</v>
      </c>
      <c r="B865" t="s">
        <v>8758</v>
      </c>
      <c r="C865" t="s">
        <v>6781</v>
      </c>
      <c r="D865" t="s">
        <v>6776</v>
      </c>
      <c r="E865" t="s">
        <v>6783</v>
      </c>
      <c r="F865">
        <v>176.45</v>
      </c>
      <c r="H865">
        <v>268.83</v>
      </c>
      <c r="I865">
        <v>304</v>
      </c>
      <c r="J865" t="b">
        <v>1</v>
      </c>
      <c r="K865" t="s">
        <v>8759</v>
      </c>
    </row>
    <row r="866" spans="1:11" x14ac:dyDescent="0.3">
      <c r="A866" t="s">
        <v>8760</v>
      </c>
      <c r="B866" t="s">
        <v>8761</v>
      </c>
      <c r="C866" t="s">
        <v>6790</v>
      </c>
      <c r="D866" t="s">
        <v>6816</v>
      </c>
      <c r="E866" t="s">
        <v>6783</v>
      </c>
      <c r="F866">
        <v>16.75</v>
      </c>
      <c r="H866">
        <v>23.1</v>
      </c>
      <c r="I866">
        <v>67</v>
      </c>
      <c r="J866" t="b">
        <v>1</v>
      </c>
      <c r="K866" t="s">
        <v>8762</v>
      </c>
    </row>
    <row r="867" spans="1:11" x14ac:dyDescent="0.3">
      <c r="A867" t="s">
        <v>2916</v>
      </c>
      <c r="B867" t="s">
        <v>8763</v>
      </c>
      <c r="C867" t="s">
        <v>6790</v>
      </c>
      <c r="D867" t="s">
        <v>6782</v>
      </c>
      <c r="E867" t="s">
        <v>6793</v>
      </c>
      <c r="F867">
        <v>180.35</v>
      </c>
      <c r="H867">
        <v>274.76</v>
      </c>
      <c r="I867">
        <v>460</v>
      </c>
      <c r="J867" t="b">
        <v>1</v>
      </c>
      <c r="K867" t="s">
        <v>8764</v>
      </c>
    </row>
    <row r="868" spans="1:11" x14ac:dyDescent="0.3">
      <c r="A868" t="s">
        <v>1777</v>
      </c>
      <c r="B868" t="s">
        <v>8765</v>
      </c>
      <c r="C868" t="s">
        <v>6775</v>
      </c>
      <c r="D868" t="s">
        <v>6816</v>
      </c>
      <c r="E868" t="s">
        <v>6783</v>
      </c>
      <c r="F868">
        <v>115.67</v>
      </c>
      <c r="H868">
        <v>136.59</v>
      </c>
      <c r="I868">
        <v>137</v>
      </c>
      <c r="J868" t="b">
        <v>0</v>
      </c>
      <c r="K868" t="s">
        <v>8766</v>
      </c>
    </row>
    <row r="869" spans="1:11" x14ac:dyDescent="0.3">
      <c r="A869" t="s">
        <v>8767</v>
      </c>
      <c r="B869" t="s">
        <v>8768</v>
      </c>
      <c r="C869" t="s">
        <v>6775</v>
      </c>
      <c r="D869" t="s">
        <v>6776</v>
      </c>
      <c r="E869" t="s">
        <v>6806</v>
      </c>
      <c r="F869">
        <v>10.19</v>
      </c>
      <c r="H869">
        <v>23.68</v>
      </c>
      <c r="I869">
        <v>317</v>
      </c>
      <c r="J869" t="b">
        <v>0</v>
      </c>
      <c r="K869" t="s">
        <v>8769</v>
      </c>
    </row>
    <row r="870" spans="1:11" x14ac:dyDescent="0.3">
      <c r="A870" t="s">
        <v>8770</v>
      </c>
      <c r="B870" t="s">
        <v>8771</v>
      </c>
      <c r="C870" t="s">
        <v>6787</v>
      </c>
      <c r="D870" t="s">
        <v>6782</v>
      </c>
      <c r="E870" t="s">
        <v>6777</v>
      </c>
      <c r="F870">
        <v>34.200000000000003</v>
      </c>
      <c r="H870">
        <v>49.26</v>
      </c>
      <c r="I870">
        <v>124</v>
      </c>
      <c r="J870" t="b">
        <v>0</v>
      </c>
      <c r="K870" t="s">
        <v>8772</v>
      </c>
    </row>
    <row r="871" spans="1:11" x14ac:dyDescent="0.3">
      <c r="A871" t="s">
        <v>1253</v>
      </c>
      <c r="B871" t="s">
        <v>8773</v>
      </c>
      <c r="C871" t="s">
        <v>6787</v>
      </c>
      <c r="D871" t="s">
        <v>6816</v>
      </c>
      <c r="E871" t="s">
        <v>6783</v>
      </c>
      <c r="F871">
        <v>162.03</v>
      </c>
      <c r="H871">
        <v>337.56</v>
      </c>
      <c r="I871">
        <v>90</v>
      </c>
      <c r="J871" t="b">
        <v>0</v>
      </c>
      <c r="K871" t="s">
        <v>8774</v>
      </c>
    </row>
    <row r="872" spans="1:11" x14ac:dyDescent="0.3">
      <c r="A872" t="s">
        <v>1709</v>
      </c>
      <c r="B872" t="s">
        <v>8775</v>
      </c>
      <c r="C872" t="s">
        <v>6809</v>
      </c>
      <c r="D872" t="s">
        <v>6816</v>
      </c>
      <c r="E872" t="s">
        <v>6822</v>
      </c>
      <c r="F872">
        <v>14.06</v>
      </c>
      <c r="H872">
        <v>29.77</v>
      </c>
      <c r="I872">
        <v>315</v>
      </c>
      <c r="J872" t="b">
        <v>0</v>
      </c>
      <c r="K872" t="s">
        <v>8776</v>
      </c>
    </row>
    <row r="873" spans="1:11" x14ac:dyDescent="0.3">
      <c r="A873" t="s">
        <v>3810</v>
      </c>
      <c r="B873" t="s">
        <v>8777</v>
      </c>
      <c r="C873" t="s">
        <v>6809</v>
      </c>
      <c r="D873" t="s">
        <v>6796</v>
      </c>
      <c r="E873" t="s">
        <v>6783</v>
      </c>
      <c r="F873">
        <v>78.05</v>
      </c>
      <c r="H873">
        <v>144.96</v>
      </c>
      <c r="I873">
        <v>331</v>
      </c>
      <c r="J873" t="b">
        <v>1</v>
      </c>
      <c r="K873" t="s">
        <v>8778</v>
      </c>
    </row>
    <row r="874" spans="1:11" x14ac:dyDescent="0.3">
      <c r="A874" t="s">
        <v>680</v>
      </c>
      <c r="B874" t="s">
        <v>8779</v>
      </c>
      <c r="C874" t="s">
        <v>6781</v>
      </c>
      <c r="D874" t="s">
        <v>6816</v>
      </c>
      <c r="E874" t="s">
        <v>6806</v>
      </c>
      <c r="F874">
        <v>91.2</v>
      </c>
      <c r="H874">
        <v>100.5</v>
      </c>
      <c r="I874">
        <v>95</v>
      </c>
      <c r="J874" t="b">
        <v>0</v>
      </c>
      <c r="K874" t="s">
        <v>8780</v>
      </c>
    </row>
    <row r="875" spans="1:11" x14ac:dyDescent="0.3">
      <c r="A875" t="s">
        <v>2919</v>
      </c>
      <c r="B875" t="s">
        <v>8781</v>
      </c>
      <c r="C875" t="s">
        <v>6781</v>
      </c>
      <c r="D875" t="s">
        <v>6831</v>
      </c>
      <c r="E875" t="s">
        <v>6793</v>
      </c>
      <c r="F875">
        <v>138.04</v>
      </c>
      <c r="H875">
        <v>342.26</v>
      </c>
      <c r="I875">
        <v>318</v>
      </c>
      <c r="J875" t="b">
        <v>0</v>
      </c>
      <c r="K875" t="s">
        <v>8782</v>
      </c>
    </row>
    <row r="876" spans="1:11" x14ac:dyDescent="0.3">
      <c r="A876" t="s">
        <v>4494</v>
      </c>
      <c r="B876" t="s">
        <v>8783</v>
      </c>
      <c r="C876" t="s">
        <v>6790</v>
      </c>
      <c r="D876" t="s">
        <v>6776</v>
      </c>
      <c r="E876" t="s">
        <v>6822</v>
      </c>
      <c r="F876">
        <v>69.37</v>
      </c>
      <c r="H876">
        <v>80.69</v>
      </c>
      <c r="I876">
        <v>173</v>
      </c>
      <c r="J876" t="b">
        <v>0</v>
      </c>
      <c r="K876" t="s">
        <v>8784</v>
      </c>
    </row>
    <row r="877" spans="1:11" x14ac:dyDescent="0.3">
      <c r="A877" t="s">
        <v>2749</v>
      </c>
      <c r="B877" t="s">
        <v>8785</v>
      </c>
      <c r="C877" t="s">
        <v>6787</v>
      </c>
      <c r="D877" t="s">
        <v>6816</v>
      </c>
      <c r="E877" t="s">
        <v>6777</v>
      </c>
      <c r="F877">
        <v>62.69</v>
      </c>
      <c r="H877">
        <v>88.99</v>
      </c>
      <c r="I877">
        <v>359</v>
      </c>
      <c r="J877" t="b">
        <v>1</v>
      </c>
      <c r="K877" t="s">
        <v>8786</v>
      </c>
    </row>
    <row r="878" spans="1:11" x14ac:dyDescent="0.3">
      <c r="A878" t="s">
        <v>803</v>
      </c>
      <c r="B878" t="s">
        <v>8787</v>
      </c>
      <c r="C878" t="s">
        <v>6809</v>
      </c>
      <c r="D878" t="s">
        <v>6831</v>
      </c>
      <c r="E878" t="s">
        <v>6822</v>
      </c>
      <c r="F878">
        <v>109.78</v>
      </c>
      <c r="H878">
        <v>178.1</v>
      </c>
      <c r="I878">
        <v>24</v>
      </c>
      <c r="J878" t="b">
        <v>1</v>
      </c>
      <c r="K878" t="s">
        <v>8788</v>
      </c>
    </row>
    <row r="879" spans="1:11" x14ac:dyDescent="0.3">
      <c r="A879" t="s">
        <v>8789</v>
      </c>
      <c r="B879" t="s">
        <v>8790</v>
      </c>
      <c r="C879" t="s">
        <v>6787</v>
      </c>
      <c r="D879" t="s">
        <v>6796</v>
      </c>
      <c r="E879" t="s">
        <v>6806</v>
      </c>
      <c r="F879">
        <v>131.55000000000001</v>
      </c>
      <c r="H879">
        <v>317.91000000000003</v>
      </c>
      <c r="I879">
        <v>472</v>
      </c>
      <c r="J879" t="b">
        <v>1</v>
      </c>
      <c r="K879" t="s">
        <v>8791</v>
      </c>
    </row>
    <row r="880" spans="1:11" x14ac:dyDescent="0.3">
      <c r="A880" t="s">
        <v>3481</v>
      </c>
      <c r="B880" t="s">
        <v>8792</v>
      </c>
      <c r="C880" t="s">
        <v>6775</v>
      </c>
      <c r="D880" t="s">
        <v>6816</v>
      </c>
      <c r="E880" t="s">
        <v>6793</v>
      </c>
      <c r="F880">
        <v>189.65</v>
      </c>
      <c r="H880">
        <v>467.21</v>
      </c>
      <c r="I880">
        <v>450</v>
      </c>
      <c r="J880" t="b">
        <v>1</v>
      </c>
      <c r="K880" t="s">
        <v>8793</v>
      </c>
    </row>
    <row r="881" spans="1:11" x14ac:dyDescent="0.3">
      <c r="A881" t="s">
        <v>38</v>
      </c>
      <c r="B881" t="s">
        <v>8794</v>
      </c>
      <c r="C881" t="s">
        <v>6781</v>
      </c>
      <c r="D881" t="s">
        <v>6782</v>
      </c>
      <c r="E881" t="s">
        <v>6777</v>
      </c>
      <c r="F881">
        <v>46.84</v>
      </c>
      <c r="H881">
        <v>55.86</v>
      </c>
      <c r="I881">
        <v>259</v>
      </c>
      <c r="J881" t="b">
        <v>0</v>
      </c>
      <c r="K881" t="s">
        <v>8795</v>
      </c>
    </row>
    <row r="882" spans="1:11" x14ac:dyDescent="0.3">
      <c r="A882" t="s">
        <v>8796</v>
      </c>
      <c r="B882" t="s">
        <v>8797</v>
      </c>
      <c r="C882" t="s">
        <v>6781</v>
      </c>
      <c r="D882" t="s">
        <v>6799</v>
      </c>
      <c r="E882" t="s">
        <v>6806</v>
      </c>
      <c r="F882">
        <v>41.45</v>
      </c>
      <c r="H882">
        <v>66.5</v>
      </c>
      <c r="I882">
        <v>320</v>
      </c>
      <c r="J882" t="b">
        <v>0</v>
      </c>
      <c r="K882" t="s">
        <v>8798</v>
      </c>
    </row>
    <row r="883" spans="1:11" x14ac:dyDescent="0.3">
      <c r="A883" t="s">
        <v>8799</v>
      </c>
      <c r="B883" t="s">
        <v>8800</v>
      </c>
      <c r="C883" t="s">
        <v>6809</v>
      </c>
      <c r="D883" t="s">
        <v>6831</v>
      </c>
      <c r="E883" t="s">
        <v>6822</v>
      </c>
      <c r="F883">
        <v>13.82</v>
      </c>
      <c r="H883">
        <v>30.24</v>
      </c>
      <c r="I883">
        <v>196</v>
      </c>
      <c r="J883" t="b">
        <v>0</v>
      </c>
      <c r="K883" t="s">
        <v>8801</v>
      </c>
    </row>
    <row r="884" spans="1:11" x14ac:dyDescent="0.3">
      <c r="A884" t="s">
        <v>1662</v>
      </c>
      <c r="B884" t="s">
        <v>8802</v>
      </c>
      <c r="C884" t="s">
        <v>6787</v>
      </c>
      <c r="D884" t="s">
        <v>6796</v>
      </c>
      <c r="E884" t="s">
        <v>6806</v>
      </c>
      <c r="F884">
        <v>147.32</v>
      </c>
      <c r="H884">
        <v>265.61</v>
      </c>
      <c r="I884">
        <v>58</v>
      </c>
      <c r="J884" t="b">
        <v>0</v>
      </c>
      <c r="K884" t="s">
        <v>8803</v>
      </c>
    </row>
    <row r="885" spans="1:11" x14ac:dyDescent="0.3">
      <c r="A885" t="s">
        <v>2566</v>
      </c>
      <c r="B885" t="s">
        <v>8804</v>
      </c>
      <c r="C885" t="s">
        <v>6775</v>
      </c>
      <c r="D885" t="s">
        <v>6796</v>
      </c>
      <c r="E885" t="s">
        <v>6822</v>
      </c>
      <c r="F885">
        <v>175.95</v>
      </c>
      <c r="H885">
        <v>423.41</v>
      </c>
      <c r="I885">
        <v>356</v>
      </c>
      <c r="J885" t="b">
        <v>1</v>
      </c>
      <c r="K885" t="s">
        <v>8805</v>
      </c>
    </row>
    <row r="886" spans="1:11" x14ac:dyDescent="0.3">
      <c r="A886" t="s">
        <v>1678</v>
      </c>
      <c r="B886" t="s">
        <v>8806</v>
      </c>
      <c r="C886" t="s">
        <v>6809</v>
      </c>
      <c r="D886" t="s">
        <v>6796</v>
      </c>
      <c r="E886" t="s">
        <v>6783</v>
      </c>
      <c r="F886">
        <v>133.55000000000001</v>
      </c>
      <c r="H886">
        <v>285.87</v>
      </c>
      <c r="I886">
        <v>491</v>
      </c>
      <c r="J886" t="b">
        <v>0</v>
      </c>
      <c r="K886" t="s">
        <v>8807</v>
      </c>
    </row>
    <row r="887" spans="1:11" x14ac:dyDescent="0.3">
      <c r="A887" t="s">
        <v>839</v>
      </c>
      <c r="B887" t="s">
        <v>8808</v>
      </c>
      <c r="C887" t="s">
        <v>6790</v>
      </c>
      <c r="D887" t="s">
        <v>6816</v>
      </c>
      <c r="E887" t="s">
        <v>6793</v>
      </c>
      <c r="F887">
        <v>7.49</v>
      </c>
      <c r="H887">
        <v>11.85</v>
      </c>
      <c r="I887">
        <v>283</v>
      </c>
      <c r="J887" t="b">
        <v>1</v>
      </c>
      <c r="K887" t="s">
        <v>8809</v>
      </c>
    </row>
    <row r="888" spans="1:11" x14ac:dyDescent="0.3">
      <c r="A888" t="s">
        <v>8810</v>
      </c>
      <c r="B888" t="s">
        <v>8811</v>
      </c>
      <c r="C888" t="s">
        <v>6781</v>
      </c>
      <c r="D888" t="s">
        <v>6831</v>
      </c>
      <c r="E888" t="s">
        <v>6793</v>
      </c>
      <c r="F888">
        <v>185.16</v>
      </c>
      <c r="H888">
        <v>359.25</v>
      </c>
      <c r="I888">
        <v>50</v>
      </c>
      <c r="J888" t="b">
        <v>0</v>
      </c>
      <c r="K888" t="s">
        <v>8812</v>
      </c>
    </row>
    <row r="889" spans="1:11" x14ac:dyDescent="0.3">
      <c r="A889" t="s">
        <v>831</v>
      </c>
      <c r="B889" t="s">
        <v>8813</v>
      </c>
      <c r="C889" t="s">
        <v>6775</v>
      </c>
      <c r="D889" t="s">
        <v>6796</v>
      </c>
      <c r="E889" t="s">
        <v>6783</v>
      </c>
      <c r="F889">
        <v>107.17</v>
      </c>
      <c r="H889">
        <v>132.32</v>
      </c>
      <c r="I889">
        <v>283</v>
      </c>
      <c r="J889" t="b">
        <v>0</v>
      </c>
      <c r="K889" t="s">
        <v>8814</v>
      </c>
    </row>
    <row r="890" spans="1:11" x14ac:dyDescent="0.3">
      <c r="A890" t="s">
        <v>1390</v>
      </c>
      <c r="B890" t="s">
        <v>8815</v>
      </c>
      <c r="C890" t="s">
        <v>6787</v>
      </c>
      <c r="D890" t="s">
        <v>6831</v>
      </c>
      <c r="E890" t="s">
        <v>6806</v>
      </c>
      <c r="F890">
        <v>44.81</v>
      </c>
      <c r="H890">
        <v>84.15</v>
      </c>
      <c r="I890">
        <v>217</v>
      </c>
      <c r="J890" t="b">
        <v>0</v>
      </c>
      <c r="K890" t="s">
        <v>8816</v>
      </c>
    </row>
    <row r="891" spans="1:11" x14ac:dyDescent="0.3">
      <c r="A891" t="s">
        <v>210</v>
      </c>
      <c r="B891" t="s">
        <v>8817</v>
      </c>
      <c r="C891" t="s">
        <v>6787</v>
      </c>
      <c r="D891" t="s">
        <v>6776</v>
      </c>
      <c r="E891" t="s">
        <v>6777</v>
      </c>
      <c r="F891">
        <v>86.51</v>
      </c>
      <c r="H891">
        <v>198.4</v>
      </c>
      <c r="I891">
        <v>488</v>
      </c>
      <c r="J891" t="b">
        <v>1</v>
      </c>
      <c r="K891" t="s">
        <v>8818</v>
      </c>
    </row>
    <row r="892" spans="1:11" x14ac:dyDescent="0.3">
      <c r="A892" t="s">
        <v>2183</v>
      </c>
      <c r="B892" t="s">
        <v>8819</v>
      </c>
      <c r="C892" t="s">
        <v>6809</v>
      </c>
      <c r="D892" t="s">
        <v>6831</v>
      </c>
      <c r="E892" t="s">
        <v>6822</v>
      </c>
      <c r="F892">
        <v>144.29</v>
      </c>
      <c r="H892">
        <v>174.41</v>
      </c>
      <c r="I892">
        <v>202</v>
      </c>
      <c r="J892" t="b">
        <v>0</v>
      </c>
      <c r="K892" t="s">
        <v>8820</v>
      </c>
    </row>
    <row r="893" spans="1:11" x14ac:dyDescent="0.3">
      <c r="A893" t="s">
        <v>3684</v>
      </c>
      <c r="B893" t="s">
        <v>8821</v>
      </c>
      <c r="C893" t="s">
        <v>6809</v>
      </c>
      <c r="D893" t="s">
        <v>6782</v>
      </c>
      <c r="E893" t="s">
        <v>6777</v>
      </c>
      <c r="F893">
        <v>27.29</v>
      </c>
      <c r="H893">
        <v>53.86</v>
      </c>
      <c r="I893">
        <v>74</v>
      </c>
      <c r="J893" t="b">
        <v>0</v>
      </c>
      <c r="K893" t="s">
        <v>8822</v>
      </c>
    </row>
    <row r="894" spans="1:11" x14ac:dyDescent="0.3">
      <c r="A894" t="s">
        <v>2340</v>
      </c>
      <c r="B894" t="s">
        <v>8823</v>
      </c>
      <c r="C894" t="s">
        <v>6790</v>
      </c>
      <c r="D894" t="s">
        <v>6776</v>
      </c>
      <c r="E894" t="s">
        <v>6783</v>
      </c>
      <c r="F894">
        <v>88.77</v>
      </c>
      <c r="H894">
        <v>107.07</v>
      </c>
      <c r="I894">
        <v>70</v>
      </c>
      <c r="J894" t="b">
        <v>0</v>
      </c>
      <c r="K894" t="s">
        <v>8824</v>
      </c>
    </row>
    <row r="895" spans="1:11" x14ac:dyDescent="0.3">
      <c r="A895" t="s">
        <v>3552</v>
      </c>
      <c r="B895" t="s">
        <v>8825</v>
      </c>
      <c r="C895" t="s">
        <v>6787</v>
      </c>
      <c r="D895" t="s">
        <v>6816</v>
      </c>
      <c r="E895" t="s">
        <v>6806</v>
      </c>
      <c r="F895">
        <v>176.16</v>
      </c>
      <c r="H895">
        <v>390.88</v>
      </c>
      <c r="I895">
        <v>50</v>
      </c>
      <c r="J895" t="b">
        <v>0</v>
      </c>
      <c r="K895" t="s">
        <v>8826</v>
      </c>
    </row>
    <row r="896" spans="1:11" x14ac:dyDescent="0.3">
      <c r="A896" t="s">
        <v>1190</v>
      </c>
      <c r="B896" t="s">
        <v>8827</v>
      </c>
      <c r="C896" t="s">
        <v>6809</v>
      </c>
      <c r="D896" t="s">
        <v>6796</v>
      </c>
      <c r="E896" t="s">
        <v>6806</v>
      </c>
      <c r="F896">
        <v>97.22</v>
      </c>
      <c r="H896">
        <v>151.68</v>
      </c>
      <c r="I896">
        <v>360</v>
      </c>
      <c r="J896" t="b">
        <v>0</v>
      </c>
      <c r="K896" t="s">
        <v>8828</v>
      </c>
    </row>
    <row r="897" spans="1:11" x14ac:dyDescent="0.3">
      <c r="A897" t="s">
        <v>2569</v>
      </c>
      <c r="B897" t="s">
        <v>8829</v>
      </c>
      <c r="C897" t="s">
        <v>6775</v>
      </c>
      <c r="D897" t="s">
        <v>6799</v>
      </c>
      <c r="E897" t="s">
        <v>6783</v>
      </c>
      <c r="F897">
        <v>151.93</v>
      </c>
      <c r="H897">
        <v>213.92</v>
      </c>
      <c r="I897">
        <v>485</v>
      </c>
      <c r="J897" t="b">
        <v>0</v>
      </c>
      <c r="K897" t="s">
        <v>8830</v>
      </c>
    </row>
    <row r="898" spans="1:11" x14ac:dyDescent="0.3">
      <c r="A898" t="s">
        <v>291</v>
      </c>
      <c r="B898" t="s">
        <v>8831</v>
      </c>
      <c r="C898" t="s">
        <v>6787</v>
      </c>
      <c r="D898" t="s">
        <v>6799</v>
      </c>
      <c r="E898" t="s">
        <v>6806</v>
      </c>
      <c r="F898">
        <v>86.23</v>
      </c>
      <c r="H898">
        <v>104.86</v>
      </c>
      <c r="I898">
        <v>130</v>
      </c>
      <c r="J898" t="b">
        <v>1</v>
      </c>
      <c r="K898" t="s">
        <v>8832</v>
      </c>
    </row>
    <row r="899" spans="1:11" x14ac:dyDescent="0.3">
      <c r="A899" t="s">
        <v>3561</v>
      </c>
      <c r="B899" t="s">
        <v>8833</v>
      </c>
      <c r="C899" t="s">
        <v>6790</v>
      </c>
      <c r="D899" t="s">
        <v>6831</v>
      </c>
      <c r="E899" t="s">
        <v>6783</v>
      </c>
      <c r="F899">
        <v>82.67</v>
      </c>
      <c r="H899">
        <v>131.72999999999999</v>
      </c>
      <c r="I899">
        <v>400</v>
      </c>
      <c r="J899" t="b">
        <v>0</v>
      </c>
      <c r="K899" t="s">
        <v>8834</v>
      </c>
    </row>
    <row r="900" spans="1:11" x14ac:dyDescent="0.3">
      <c r="A900" t="s">
        <v>4179</v>
      </c>
      <c r="B900" t="s">
        <v>8835</v>
      </c>
      <c r="C900" t="s">
        <v>6775</v>
      </c>
      <c r="D900" t="s">
        <v>6796</v>
      </c>
      <c r="E900" t="s">
        <v>6793</v>
      </c>
      <c r="F900" s="5">
        <v>-155.76</v>
      </c>
      <c r="G900" s="5" t="s">
        <v>9535</v>
      </c>
      <c r="H900">
        <v>276.89</v>
      </c>
      <c r="I900">
        <v>320</v>
      </c>
      <c r="J900" t="b">
        <v>1</v>
      </c>
      <c r="K900" t="s">
        <v>8836</v>
      </c>
    </row>
    <row r="901" spans="1:11" x14ac:dyDescent="0.3">
      <c r="A901" t="s">
        <v>3597</v>
      </c>
      <c r="B901" t="s">
        <v>8837</v>
      </c>
      <c r="C901" t="s">
        <v>6775</v>
      </c>
      <c r="D901" t="s">
        <v>6799</v>
      </c>
      <c r="E901" t="s">
        <v>6822</v>
      </c>
      <c r="F901">
        <v>160.61000000000001</v>
      </c>
      <c r="H901">
        <v>181.75</v>
      </c>
      <c r="I901">
        <v>379</v>
      </c>
      <c r="J901" t="b">
        <v>0</v>
      </c>
      <c r="K901" t="s">
        <v>8838</v>
      </c>
    </row>
    <row r="902" spans="1:11" x14ac:dyDescent="0.3">
      <c r="A902" t="s">
        <v>2975</v>
      </c>
      <c r="B902" t="s">
        <v>8839</v>
      </c>
      <c r="C902" t="s">
        <v>6787</v>
      </c>
      <c r="D902" t="s">
        <v>6799</v>
      </c>
      <c r="E902" t="s">
        <v>6793</v>
      </c>
      <c r="F902">
        <v>113.8</v>
      </c>
      <c r="H902">
        <v>228.75</v>
      </c>
      <c r="I902">
        <v>30</v>
      </c>
      <c r="J902" t="b">
        <v>0</v>
      </c>
      <c r="K902" t="s">
        <v>8840</v>
      </c>
    </row>
    <row r="903" spans="1:11" x14ac:dyDescent="0.3">
      <c r="A903" t="s">
        <v>8841</v>
      </c>
      <c r="B903" t="s">
        <v>8842</v>
      </c>
      <c r="C903" t="s">
        <v>6781</v>
      </c>
      <c r="D903" t="s">
        <v>6782</v>
      </c>
      <c r="E903" t="s">
        <v>6822</v>
      </c>
      <c r="F903">
        <v>84.48</v>
      </c>
      <c r="H903">
        <v>140.15</v>
      </c>
      <c r="I903">
        <v>327</v>
      </c>
      <c r="J903" t="b">
        <v>0</v>
      </c>
      <c r="K903" t="s">
        <v>8843</v>
      </c>
    </row>
    <row r="904" spans="1:11" x14ac:dyDescent="0.3">
      <c r="A904" t="s">
        <v>3285</v>
      </c>
      <c r="B904" t="s">
        <v>8844</v>
      </c>
      <c r="C904" t="s">
        <v>6809</v>
      </c>
      <c r="D904" t="s">
        <v>6776</v>
      </c>
      <c r="E904" t="s">
        <v>6806</v>
      </c>
      <c r="F904">
        <v>75.17</v>
      </c>
      <c r="H904">
        <v>101.22</v>
      </c>
      <c r="I904">
        <v>66</v>
      </c>
      <c r="J904" t="b">
        <v>0</v>
      </c>
      <c r="K904" t="s">
        <v>8845</v>
      </c>
    </row>
    <row r="905" spans="1:11" x14ac:dyDescent="0.3">
      <c r="A905" t="s">
        <v>3195</v>
      </c>
      <c r="B905" t="s">
        <v>8846</v>
      </c>
      <c r="C905" t="s">
        <v>6809</v>
      </c>
      <c r="D905" t="s">
        <v>6796</v>
      </c>
      <c r="E905" t="s">
        <v>6806</v>
      </c>
      <c r="F905">
        <v>116.72</v>
      </c>
      <c r="H905">
        <v>218.57</v>
      </c>
      <c r="I905">
        <v>158</v>
      </c>
      <c r="J905" t="b">
        <v>0</v>
      </c>
      <c r="K905" t="s">
        <v>8847</v>
      </c>
    </row>
    <row r="906" spans="1:11" x14ac:dyDescent="0.3">
      <c r="A906" t="s">
        <v>8848</v>
      </c>
      <c r="B906" t="s">
        <v>8849</v>
      </c>
      <c r="C906" t="s">
        <v>6787</v>
      </c>
      <c r="D906" t="s">
        <v>6782</v>
      </c>
      <c r="E906" t="s">
        <v>6822</v>
      </c>
      <c r="F906">
        <v>138.07</v>
      </c>
      <c r="H906">
        <v>207.27</v>
      </c>
      <c r="I906">
        <v>89</v>
      </c>
      <c r="J906" t="b">
        <v>0</v>
      </c>
      <c r="K906" t="s">
        <v>8850</v>
      </c>
    </row>
    <row r="907" spans="1:11" x14ac:dyDescent="0.3">
      <c r="A907" t="s">
        <v>685</v>
      </c>
      <c r="B907" t="s">
        <v>8851</v>
      </c>
      <c r="C907" t="s">
        <v>6787</v>
      </c>
      <c r="D907" t="s">
        <v>6796</v>
      </c>
      <c r="E907" t="s">
        <v>6783</v>
      </c>
      <c r="F907">
        <v>187.53</v>
      </c>
      <c r="H907">
        <v>331.3</v>
      </c>
      <c r="I907">
        <v>427</v>
      </c>
      <c r="J907" t="b">
        <v>0</v>
      </c>
      <c r="K907" t="s">
        <v>8852</v>
      </c>
    </row>
    <row r="908" spans="1:11" x14ac:dyDescent="0.3">
      <c r="A908" t="s">
        <v>8853</v>
      </c>
      <c r="B908" t="s">
        <v>8854</v>
      </c>
      <c r="C908" t="s">
        <v>6787</v>
      </c>
      <c r="D908" t="s">
        <v>6831</v>
      </c>
      <c r="E908" t="s">
        <v>6793</v>
      </c>
      <c r="F908" s="5">
        <v>-25.17</v>
      </c>
      <c r="G908" s="5" t="s">
        <v>9535</v>
      </c>
      <c r="H908">
        <v>40.33</v>
      </c>
      <c r="I908">
        <v>71</v>
      </c>
      <c r="J908" t="b">
        <v>0</v>
      </c>
      <c r="K908" t="s">
        <v>8855</v>
      </c>
    </row>
    <row r="909" spans="1:11" x14ac:dyDescent="0.3">
      <c r="A909" t="s">
        <v>1091</v>
      </c>
      <c r="B909" t="s">
        <v>8856</v>
      </c>
      <c r="C909" t="s">
        <v>6787</v>
      </c>
      <c r="D909" t="s">
        <v>6831</v>
      </c>
      <c r="E909" t="s">
        <v>6806</v>
      </c>
      <c r="F909">
        <v>37.299999999999997</v>
      </c>
      <c r="H909">
        <v>61.16</v>
      </c>
      <c r="I909">
        <v>240</v>
      </c>
      <c r="J909" t="b">
        <v>0</v>
      </c>
      <c r="K909" t="s">
        <v>8857</v>
      </c>
    </row>
    <row r="910" spans="1:11" x14ac:dyDescent="0.3">
      <c r="A910" t="s">
        <v>8858</v>
      </c>
      <c r="B910" t="s">
        <v>8859</v>
      </c>
      <c r="C910" t="s">
        <v>6809</v>
      </c>
      <c r="D910" t="s">
        <v>6782</v>
      </c>
      <c r="E910" t="s">
        <v>6783</v>
      </c>
      <c r="F910">
        <v>80.86</v>
      </c>
      <c r="H910">
        <v>192.3</v>
      </c>
      <c r="I910">
        <v>117</v>
      </c>
      <c r="J910" t="b">
        <v>0</v>
      </c>
      <c r="K910" t="s">
        <v>8860</v>
      </c>
    </row>
    <row r="911" spans="1:11" x14ac:dyDescent="0.3">
      <c r="A911" t="s">
        <v>8861</v>
      </c>
      <c r="B911" t="s">
        <v>8862</v>
      </c>
      <c r="C911" t="s">
        <v>6787</v>
      </c>
      <c r="D911" t="s">
        <v>6831</v>
      </c>
      <c r="E911" t="s">
        <v>6793</v>
      </c>
      <c r="F911">
        <v>53.53</v>
      </c>
      <c r="H911">
        <v>75.75</v>
      </c>
      <c r="I911">
        <v>25</v>
      </c>
      <c r="J911" t="b">
        <v>0</v>
      </c>
      <c r="K911" t="s">
        <v>8863</v>
      </c>
    </row>
    <row r="912" spans="1:11" x14ac:dyDescent="0.3">
      <c r="A912" t="s">
        <v>8864</v>
      </c>
      <c r="B912" t="s">
        <v>8865</v>
      </c>
      <c r="C912" t="s">
        <v>6787</v>
      </c>
      <c r="D912" t="s">
        <v>6816</v>
      </c>
      <c r="E912" t="s">
        <v>6777</v>
      </c>
      <c r="F912">
        <v>75.599999999999994</v>
      </c>
      <c r="H912">
        <v>143.16999999999999</v>
      </c>
      <c r="I912">
        <v>392</v>
      </c>
      <c r="J912" t="b">
        <v>0</v>
      </c>
      <c r="K912" t="s">
        <v>8866</v>
      </c>
    </row>
    <row r="913" spans="1:11" x14ac:dyDescent="0.3">
      <c r="A913" t="s">
        <v>2515</v>
      </c>
      <c r="B913" t="s">
        <v>8867</v>
      </c>
      <c r="C913" t="s">
        <v>6790</v>
      </c>
      <c r="D913" t="s">
        <v>6776</v>
      </c>
      <c r="E913" t="s">
        <v>6793</v>
      </c>
      <c r="F913">
        <v>168.39</v>
      </c>
      <c r="H913">
        <v>385.92</v>
      </c>
      <c r="I913">
        <v>134</v>
      </c>
      <c r="J913" t="b">
        <v>0</v>
      </c>
      <c r="K913" t="s">
        <v>8868</v>
      </c>
    </row>
    <row r="914" spans="1:11" x14ac:dyDescent="0.3">
      <c r="A914" t="s">
        <v>2678</v>
      </c>
      <c r="B914" t="s">
        <v>8869</v>
      </c>
      <c r="C914" t="s">
        <v>6787</v>
      </c>
      <c r="D914" t="s">
        <v>6796</v>
      </c>
      <c r="E914" t="s">
        <v>6777</v>
      </c>
      <c r="F914">
        <v>85.98</v>
      </c>
      <c r="H914">
        <v>176.32</v>
      </c>
      <c r="I914">
        <v>169</v>
      </c>
      <c r="J914" t="b">
        <v>0</v>
      </c>
      <c r="K914" t="s">
        <v>8870</v>
      </c>
    </row>
    <row r="915" spans="1:11" x14ac:dyDescent="0.3">
      <c r="A915" t="s">
        <v>2741</v>
      </c>
      <c r="B915" t="s">
        <v>8871</v>
      </c>
      <c r="C915" t="s">
        <v>6787</v>
      </c>
      <c r="D915" t="s">
        <v>6799</v>
      </c>
      <c r="E915" t="s">
        <v>6806</v>
      </c>
      <c r="F915">
        <v>133.19999999999999</v>
      </c>
      <c r="H915">
        <v>322.93</v>
      </c>
      <c r="I915">
        <v>224</v>
      </c>
      <c r="J915" t="b">
        <v>0</v>
      </c>
      <c r="K915" t="s">
        <v>8872</v>
      </c>
    </row>
    <row r="916" spans="1:11" x14ac:dyDescent="0.3">
      <c r="A916" t="s">
        <v>1407</v>
      </c>
      <c r="B916" t="s">
        <v>8873</v>
      </c>
      <c r="C916" t="s">
        <v>6781</v>
      </c>
      <c r="D916" t="s">
        <v>6831</v>
      </c>
      <c r="E916" t="s">
        <v>6777</v>
      </c>
      <c r="F916">
        <v>111.42</v>
      </c>
      <c r="H916">
        <v>167.12</v>
      </c>
      <c r="I916">
        <v>213</v>
      </c>
      <c r="J916" t="b">
        <v>1</v>
      </c>
      <c r="K916" t="s">
        <v>8874</v>
      </c>
    </row>
    <row r="917" spans="1:11" x14ac:dyDescent="0.3">
      <c r="A917" t="s">
        <v>8875</v>
      </c>
      <c r="B917" t="s">
        <v>8876</v>
      </c>
      <c r="C917" t="s">
        <v>6809</v>
      </c>
      <c r="D917" t="s">
        <v>6796</v>
      </c>
      <c r="E917" t="s">
        <v>6777</v>
      </c>
      <c r="F917">
        <v>31.44</v>
      </c>
      <c r="H917">
        <v>69.75</v>
      </c>
      <c r="I917">
        <v>83</v>
      </c>
      <c r="J917" t="b">
        <v>0</v>
      </c>
      <c r="K917" t="s">
        <v>8877</v>
      </c>
    </row>
    <row r="918" spans="1:11" x14ac:dyDescent="0.3">
      <c r="A918" t="s">
        <v>8878</v>
      </c>
      <c r="B918" s="5" t="s">
        <v>9534</v>
      </c>
      <c r="C918" t="s">
        <v>6775</v>
      </c>
      <c r="D918" t="s">
        <v>6776</v>
      </c>
      <c r="E918" t="s">
        <v>6783</v>
      </c>
      <c r="F918">
        <v>60.47</v>
      </c>
      <c r="H918">
        <v>80.75</v>
      </c>
      <c r="I918">
        <v>449</v>
      </c>
      <c r="J918" t="b">
        <v>1</v>
      </c>
      <c r="K918" t="s">
        <v>8879</v>
      </c>
    </row>
    <row r="919" spans="1:11" x14ac:dyDescent="0.3">
      <c r="A919" t="s">
        <v>8880</v>
      </c>
      <c r="B919" t="s">
        <v>8881</v>
      </c>
      <c r="C919" t="s">
        <v>6809</v>
      </c>
      <c r="D919" t="s">
        <v>6796</v>
      </c>
      <c r="E919" t="s">
        <v>6806</v>
      </c>
      <c r="F919">
        <v>129.51</v>
      </c>
      <c r="H919">
        <v>162.55000000000001</v>
      </c>
      <c r="I919">
        <v>95</v>
      </c>
      <c r="J919" t="b">
        <v>0</v>
      </c>
      <c r="K919" t="s">
        <v>8882</v>
      </c>
    </row>
    <row r="920" spans="1:11" x14ac:dyDescent="0.3">
      <c r="A920" t="s">
        <v>8883</v>
      </c>
      <c r="B920" t="s">
        <v>8884</v>
      </c>
      <c r="C920" t="s">
        <v>6775</v>
      </c>
      <c r="D920" t="s">
        <v>6782</v>
      </c>
      <c r="E920" t="s">
        <v>6783</v>
      </c>
      <c r="F920">
        <v>84.21</v>
      </c>
      <c r="H920">
        <v>99.3</v>
      </c>
      <c r="I920">
        <v>491</v>
      </c>
      <c r="J920" t="b">
        <v>0</v>
      </c>
      <c r="K920" t="s">
        <v>8885</v>
      </c>
    </row>
    <row r="921" spans="1:11" x14ac:dyDescent="0.3">
      <c r="A921" t="s">
        <v>4544</v>
      </c>
      <c r="B921" t="s">
        <v>8886</v>
      </c>
      <c r="C921" t="s">
        <v>6790</v>
      </c>
      <c r="D921" t="s">
        <v>6776</v>
      </c>
      <c r="E921" t="s">
        <v>6822</v>
      </c>
      <c r="F921">
        <v>174.64</v>
      </c>
      <c r="H921">
        <v>254.48</v>
      </c>
      <c r="I921">
        <v>371</v>
      </c>
      <c r="J921" t="b">
        <v>1</v>
      </c>
      <c r="K921" t="s">
        <v>8887</v>
      </c>
    </row>
    <row r="922" spans="1:11" x14ac:dyDescent="0.3">
      <c r="A922" t="s">
        <v>1297</v>
      </c>
      <c r="B922" t="s">
        <v>8888</v>
      </c>
      <c r="C922" t="s">
        <v>6781</v>
      </c>
      <c r="D922" t="s">
        <v>6816</v>
      </c>
      <c r="E922" t="s">
        <v>6793</v>
      </c>
      <c r="F922">
        <v>136.38</v>
      </c>
      <c r="H922">
        <v>253.44</v>
      </c>
      <c r="I922">
        <v>344</v>
      </c>
      <c r="J922" t="b">
        <v>1</v>
      </c>
      <c r="K922" t="s">
        <v>8889</v>
      </c>
    </row>
    <row r="923" spans="1:11" x14ac:dyDescent="0.3">
      <c r="A923" t="s">
        <v>8890</v>
      </c>
      <c r="B923" t="s">
        <v>8891</v>
      </c>
      <c r="C923" t="s">
        <v>6790</v>
      </c>
      <c r="D923" t="s">
        <v>6796</v>
      </c>
      <c r="E923" t="s">
        <v>6793</v>
      </c>
      <c r="F923">
        <v>198.24</v>
      </c>
      <c r="H923">
        <v>237.61</v>
      </c>
      <c r="I923">
        <v>419</v>
      </c>
      <c r="J923" t="b">
        <v>0</v>
      </c>
      <c r="K923" t="s">
        <v>8892</v>
      </c>
    </row>
    <row r="924" spans="1:11" x14ac:dyDescent="0.3">
      <c r="A924" t="s">
        <v>8893</v>
      </c>
      <c r="B924" t="s">
        <v>8894</v>
      </c>
      <c r="C924" t="s">
        <v>6781</v>
      </c>
      <c r="D924" t="s">
        <v>6831</v>
      </c>
      <c r="E924" t="s">
        <v>6783</v>
      </c>
      <c r="F924">
        <v>100.5</v>
      </c>
      <c r="H924">
        <v>116.52</v>
      </c>
      <c r="I924">
        <v>108</v>
      </c>
      <c r="J924" t="b">
        <v>0</v>
      </c>
      <c r="K924" t="s">
        <v>8895</v>
      </c>
    </row>
    <row r="925" spans="1:11" x14ac:dyDescent="0.3">
      <c r="A925" t="s">
        <v>8896</v>
      </c>
      <c r="B925" t="s">
        <v>8897</v>
      </c>
      <c r="C925" t="s">
        <v>6781</v>
      </c>
      <c r="D925" t="s">
        <v>6796</v>
      </c>
      <c r="E925" t="s">
        <v>6822</v>
      </c>
      <c r="F925">
        <v>175.75</v>
      </c>
      <c r="H925">
        <v>201.2</v>
      </c>
      <c r="I925">
        <v>160</v>
      </c>
      <c r="J925" t="b">
        <v>1</v>
      </c>
      <c r="K925" t="s">
        <v>8898</v>
      </c>
    </row>
    <row r="926" spans="1:11" x14ac:dyDescent="0.3">
      <c r="A926" t="s">
        <v>3404</v>
      </c>
      <c r="B926" t="s">
        <v>8899</v>
      </c>
      <c r="C926" t="s">
        <v>6787</v>
      </c>
      <c r="D926" t="s">
        <v>6831</v>
      </c>
      <c r="E926" t="s">
        <v>6783</v>
      </c>
      <c r="F926">
        <v>30.82</v>
      </c>
      <c r="H926">
        <v>76.790000000000006</v>
      </c>
      <c r="I926">
        <v>304</v>
      </c>
      <c r="J926" t="b">
        <v>1</v>
      </c>
      <c r="K926" t="s">
        <v>8900</v>
      </c>
    </row>
    <row r="927" spans="1:11" x14ac:dyDescent="0.3">
      <c r="A927" t="s">
        <v>2705</v>
      </c>
      <c r="B927" t="s">
        <v>8901</v>
      </c>
      <c r="C927" t="s">
        <v>6775</v>
      </c>
      <c r="D927" t="s">
        <v>6782</v>
      </c>
      <c r="E927" t="s">
        <v>6793</v>
      </c>
      <c r="F927">
        <v>63.19</v>
      </c>
      <c r="H927">
        <v>156.57</v>
      </c>
      <c r="I927">
        <v>219</v>
      </c>
      <c r="J927" t="b">
        <v>0</v>
      </c>
      <c r="K927" t="s">
        <v>8902</v>
      </c>
    </row>
    <row r="928" spans="1:11" x14ac:dyDescent="0.3">
      <c r="A928" t="s">
        <v>836</v>
      </c>
      <c r="B928" t="s">
        <v>8903</v>
      </c>
      <c r="C928" t="s">
        <v>6787</v>
      </c>
      <c r="D928" t="s">
        <v>6799</v>
      </c>
      <c r="E928" t="s">
        <v>6822</v>
      </c>
      <c r="F928">
        <v>44.66</v>
      </c>
      <c r="H928">
        <v>104.63</v>
      </c>
      <c r="I928">
        <v>328</v>
      </c>
      <c r="J928" t="b">
        <v>0</v>
      </c>
      <c r="K928" t="s">
        <v>8904</v>
      </c>
    </row>
    <row r="929" spans="1:11" x14ac:dyDescent="0.3">
      <c r="A929" t="s">
        <v>3310</v>
      </c>
      <c r="B929" t="s">
        <v>8905</v>
      </c>
      <c r="C929" t="s">
        <v>6775</v>
      </c>
      <c r="D929" t="s">
        <v>6776</v>
      </c>
      <c r="E929" t="s">
        <v>6822</v>
      </c>
      <c r="F929">
        <v>33.159999999999997</v>
      </c>
      <c r="H929">
        <v>52.62</v>
      </c>
      <c r="I929">
        <v>429</v>
      </c>
      <c r="J929" t="b">
        <v>1</v>
      </c>
      <c r="K929" t="s">
        <v>8906</v>
      </c>
    </row>
    <row r="930" spans="1:11" x14ac:dyDescent="0.3">
      <c r="A930" t="s">
        <v>8907</v>
      </c>
      <c r="B930" t="s">
        <v>8908</v>
      </c>
      <c r="C930" t="s">
        <v>6790</v>
      </c>
      <c r="D930" t="s">
        <v>6776</v>
      </c>
      <c r="E930" t="s">
        <v>6806</v>
      </c>
      <c r="F930">
        <v>79.83</v>
      </c>
      <c r="H930">
        <v>93.93</v>
      </c>
      <c r="I930">
        <v>421</v>
      </c>
      <c r="J930" t="b">
        <v>0</v>
      </c>
      <c r="K930" t="s">
        <v>8909</v>
      </c>
    </row>
    <row r="931" spans="1:11" x14ac:dyDescent="0.3">
      <c r="A931" t="s">
        <v>286</v>
      </c>
      <c r="B931" t="s">
        <v>8910</v>
      </c>
      <c r="C931" t="s">
        <v>6781</v>
      </c>
      <c r="D931" t="s">
        <v>6816</v>
      </c>
      <c r="E931" t="s">
        <v>6777</v>
      </c>
      <c r="F931">
        <v>21.68</v>
      </c>
      <c r="H931">
        <v>39.58</v>
      </c>
      <c r="I931">
        <v>452</v>
      </c>
      <c r="J931" t="b">
        <v>0</v>
      </c>
      <c r="K931" t="s">
        <v>8911</v>
      </c>
    </row>
    <row r="932" spans="1:11" x14ac:dyDescent="0.3">
      <c r="A932" t="s">
        <v>8912</v>
      </c>
      <c r="B932" t="s">
        <v>8913</v>
      </c>
      <c r="C932" t="s">
        <v>6781</v>
      </c>
      <c r="D932" t="s">
        <v>6799</v>
      </c>
      <c r="E932" t="s">
        <v>6822</v>
      </c>
      <c r="F932">
        <v>144.87</v>
      </c>
      <c r="H932">
        <v>263.3</v>
      </c>
      <c r="I932">
        <v>208</v>
      </c>
      <c r="J932" t="b">
        <v>0</v>
      </c>
      <c r="K932" t="s">
        <v>8914</v>
      </c>
    </row>
    <row r="933" spans="1:11" x14ac:dyDescent="0.3">
      <c r="A933" t="s">
        <v>3641</v>
      </c>
      <c r="B933" t="s">
        <v>8915</v>
      </c>
      <c r="C933" t="s">
        <v>6809</v>
      </c>
      <c r="D933" t="s">
        <v>6782</v>
      </c>
      <c r="E933" t="s">
        <v>6793</v>
      </c>
      <c r="F933">
        <v>9.19</v>
      </c>
      <c r="H933">
        <v>15.37</v>
      </c>
      <c r="I933">
        <v>90</v>
      </c>
      <c r="J933" t="b">
        <v>0</v>
      </c>
      <c r="K933" t="s">
        <v>8916</v>
      </c>
    </row>
    <row r="934" spans="1:11" x14ac:dyDescent="0.3">
      <c r="A934" t="s">
        <v>73</v>
      </c>
      <c r="B934" t="s">
        <v>8917</v>
      </c>
      <c r="C934" t="s">
        <v>6775</v>
      </c>
      <c r="D934" t="s">
        <v>6796</v>
      </c>
      <c r="E934" t="s">
        <v>6822</v>
      </c>
      <c r="F934">
        <v>113.12</v>
      </c>
      <c r="H934">
        <v>237.34</v>
      </c>
      <c r="I934">
        <v>356</v>
      </c>
      <c r="J934" t="b">
        <v>1</v>
      </c>
      <c r="K934" t="s">
        <v>8918</v>
      </c>
    </row>
    <row r="935" spans="1:11" x14ac:dyDescent="0.3">
      <c r="A935" t="s">
        <v>470</v>
      </c>
      <c r="B935" t="s">
        <v>8919</v>
      </c>
      <c r="C935" t="s">
        <v>6790</v>
      </c>
      <c r="D935" t="s">
        <v>6831</v>
      </c>
      <c r="E935" t="s">
        <v>6793</v>
      </c>
      <c r="F935">
        <v>38.76</v>
      </c>
      <c r="H935">
        <v>90.52</v>
      </c>
      <c r="I935">
        <v>301</v>
      </c>
      <c r="J935" t="b">
        <v>1</v>
      </c>
      <c r="K935" t="s">
        <v>8920</v>
      </c>
    </row>
    <row r="936" spans="1:11" x14ac:dyDescent="0.3">
      <c r="A936" t="s">
        <v>8921</v>
      </c>
      <c r="B936" t="s">
        <v>8922</v>
      </c>
      <c r="C936" t="s">
        <v>6781</v>
      </c>
      <c r="D936" t="s">
        <v>6776</v>
      </c>
      <c r="E936" t="s">
        <v>6806</v>
      </c>
      <c r="F936">
        <v>131.84</v>
      </c>
      <c r="H936">
        <v>190.94</v>
      </c>
      <c r="I936">
        <v>493</v>
      </c>
      <c r="J936" t="b">
        <v>0</v>
      </c>
      <c r="K936" t="s">
        <v>8923</v>
      </c>
    </row>
    <row r="937" spans="1:11" x14ac:dyDescent="0.3">
      <c r="A937" t="s">
        <v>8924</v>
      </c>
      <c r="B937" t="s">
        <v>8925</v>
      </c>
      <c r="C937" t="s">
        <v>6787</v>
      </c>
      <c r="D937" t="s">
        <v>6816</v>
      </c>
      <c r="E937" t="s">
        <v>6783</v>
      </c>
      <c r="F937">
        <v>81.430000000000007</v>
      </c>
      <c r="H937">
        <v>103.63</v>
      </c>
      <c r="I937">
        <v>90</v>
      </c>
      <c r="J937" t="b">
        <v>0</v>
      </c>
      <c r="K937" t="s">
        <v>8926</v>
      </c>
    </row>
    <row r="938" spans="1:11" x14ac:dyDescent="0.3">
      <c r="A938" t="s">
        <v>8927</v>
      </c>
      <c r="B938" t="s">
        <v>8928</v>
      </c>
      <c r="C938" t="s">
        <v>6809</v>
      </c>
      <c r="D938" t="s">
        <v>6831</v>
      </c>
      <c r="E938" t="s">
        <v>6783</v>
      </c>
      <c r="F938">
        <v>160</v>
      </c>
      <c r="H938">
        <v>259.49</v>
      </c>
      <c r="I938">
        <v>221</v>
      </c>
      <c r="J938" t="b">
        <v>0</v>
      </c>
      <c r="K938" t="s">
        <v>8929</v>
      </c>
    </row>
    <row r="939" spans="1:11" x14ac:dyDescent="0.3">
      <c r="A939" t="s">
        <v>399</v>
      </c>
      <c r="B939" t="s">
        <v>8930</v>
      </c>
      <c r="C939" t="s">
        <v>6787</v>
      </c>
      <c r="D939" t="s">
        <v>6796</v>
      </c>
      <c r="E939" t="s">
        <v>6822</v>
      </c>
      <c r="F939">
        <v>20.13</v>
      </c>
      <c r="H939">
        <v>43.04</v>
      </c>
      <c r="I939">
        <v>475</v>
      </c>
      <c r="J939" t="b">
        <v>0</v>
      </c>
      <c r="K939" t="s">
        <v>8931</v>
      </c>
    </row>
    <row r="940" spans="1:11" x14ac:dyDescent="0.3">
      <c r="A940" t="s">
        <v>383</v>
      </c>
      <c r="B940" t="s">
        <v>8932</v>
      </c>
      <c r="C940" t="s">
        <v>6781</v>
      </c>
      <c r="D940" t="s">
        <v>6831</v>
      </c>
      <c r="E940" t="s">
        <v>6822</v>
      </c>
      <c r="F940">
        <v>20.67</v>
      </c>
      <c r="H940">
        <v>45.5</v>
      </c>
      <c r="I940">
        <v>247</v>
      </c>
      <c r="J940" t="b">
        <v>0</v>
      </c>
      <c r="K940" t="s">
        <v>8933</v>
      </c>
    </row>
    <row r="941" spans="1:11" x14ac:dyDescent="0.3">
      <c r="A941" t="s">
        <v>307</v>
      </c>
      <c r="B941" t="s">
        <v>8934</v>
      </c>
      <c r="C941" t="s">
        <v>6787</v>
      </c>
      <c r="D941" t="s">
        <v>6799</v>
      </c>
      <c r="E941" t="s">
        <v>6822</v>
      </c>
      <c r="F941" s="5">
        <v>-128.62</v>
      </c>
      <c r="G941" s="5" t="s">
        <v>9535</v>
      </c>
      <c r="H941">
        <v>255.21</v>
      </c>
      <c r="I941">
        <v>274</v>
      </c>
      <c r="J941" t="b">
        <v>0</v>
      </c>
      <c r="K941" t="s">
        <v>8935</v>
      </c>
    </row>
    <row r="942" spans="1:11" x14ac:dyDescent="0.3">
      <c r="A942" t="s">
        <v>204</v>
      </c>
      <c r="B942" t="s">
        <v>8936</v>
      </c>
      <c r="C942" t="s">
        <v>6781</v>
      </c>
      <c r="D942" t="s">
        <v>6796</v>
      </c>
      <c r="E942" t="s">
        <v>6783</v>
      </c>
      <c r="F942">
        <v>172.93</v>
      </c>
      <c r="H942">
        <v>222.92</v>
      </c>
      <c r="I942">
        <v>265</v>
      </c>
      <c r="J942" t="b">
        <v>1</v>
      </c>
      <c r="K942" t="s">
        <v>8937</v>
      </c>
    </row>
    <row r="943" spans="1:11" x14ac:dyDescent="0.3">
      <c r="A943" t="s">
        <v>1917</v>
      </c>
      <c r="B943" t="s">
        <v>8938</v>
      </c>
      <c r="C943" t="s">
        <v>6775</v>
      </c>
      <c r="D943" t="s">
        <v>6816</v>
      </c>
      <c r="E943" t="s">
        <v>6806</v>
      </c>
      <c r="F943">
        <v>58.78</v>
      </c>
      <c r="H943">
        <v>99.41</v>
      </c>
      <c r="I943">
        <v>139</v>
      </c>
      <c r="J943" t="b">
        <v>1</v>
      </c>
      <c r="K943" t="s">
        <v>8939</v>
      </c>
    </row>
    <row r="944" spans="1:11" x14ac:dyDescent="0.3">
      <c r="A944" t="s">
        <v>8940</v>
      </c>
      <c r="B944" t="s">
        <v>8941</v>
      </c>
      <c r="C944" t="s">
        <v>6787</v>
      </c>
      <c r="D944" t="s">
        <v>6796</v>
      </c>
      <c r="E944" t="s">
        <v>6783</v>
      </c>
      <c r="F944">
        <v>130.6</v>
      </c>
      <c r="H944">
        <v>314.10000000000002</v>
      </c>
      <c r="I944">
        <v>358</v>
      </c>
      <c r="J944" t="b">
        <v>1</v>
      </c>
      <c r="K944" t="s">
        <v>8942</v>
      </c>
    </row>
    <row r="945" spans="1:11" x14ac:dyDescent="0.3">
      <c r="A945" t="s">
        <v>644</v>
      </c>
      <c r="B945" t="s">
        <v>8943</v>
      </c>
      <c r="C945" t="s">
        <v>6787</v>
      </c>
      <c r="D945" t="s">
        <v>6782</v>
      </c>
      <c r="E945" t="s">
        <v>6777</v>
      </c>
      <c r="F945">
        <v>121.85</v>
      </c>
      <c r="H945">
        <v>209.36</v>
      </c>
      <c r="I945">
        <v>224</v>
      </c>
      <c r="J945" t="b">
        <v>0</v>
      </c>
      <c r="K945" t="s">
        <v>8944</v>
      </c>
    </row>
    <row r="946" spans="1:11" x14ac:dyDescent="0.3">
      <c r="A946" t="s">
        <v>987</v>
      </c>
      <c r="B946" t="s">
        <v>8945</v>
      </c>
      <c r="C946" t="s">
        <v>6787</v>
      </c>
      <c r="D946" t="s">
        <v>6816</v>
      </c>
      <c r="E946" t="s">
        <v>6793</v>
      </c>
      <c r="F946">
        <v>93.93</v>
      </c>
      <c r="H946">
        <v>121.58</v>
      </c>
      <c r="I946">
        <v>52</v>
      </c>
      <c r="J946" t="b">
        <v>1</v>
      </c>
      <c r="K946" t="s">
        <v>8946</v>
      </c>
    </row>
    <row r="947" spans="1:11" x14ac:dyDescent="0.3">
      <c r="A947" t="s">
        <v>2044</v>
      </c>
      <c r="B947" t="s">
        <v>8947</v>
      </c>
      <c r="C947" t="s">
        <v>6787</v>
      </c>
      <c r="D947" t="s">
        <v>6799</v>
      </c>
      <c r="E947" t="s">
        <v>6783</v>
      </c>
      <c r="F947">
        <v>161.03</v>
      </c>
      <c r="H947">
        <v>199.23</v>
      </c>
      <c r="I947">
        <v>69</v>
      </c>
      <c r="J947" t="b">
        <v>0</v>
      </c>
      <c r="K947" t="s">
        <v>8948</v>
      </c>
    </row>
    <row r="948" spans="1:11" x14ac:dyDescent="0.3">
      <c r="A948" t="s">
        <v>437</v>
      </c>
      <c r="B948" t="s">
        <v>8949</v>
      </c>
      <c r="C948" t="s">
        <v>6809</v>
      </c>
      <c r="D948" t="s">
        <v>6831</v>
      </c>
      <c r="E948" t="s">
        <v>6806</v>
      </c>
      <c r="F948">
        <v>183.74</v>
      </c>
      <c r="H948">
        <v>393.84</v>
      </c>
      <c r="I948">
        <v>484</v>
      </c>
      <c r="J948" t="b">
        <v>1</v>
      </c>
      <c r="K948" t="s">
        <v>8950</v>
      </c>
    </row>
    <row r="949" spans="1:11" x14ac:dyDescent="0.3">
      <c r="A949" t="s">
        <v>2391</v>
      </c>
      <c r="B949" t="s">
        <v>8951</v>
      </c>
      <c r="C949" t="s">
        <v>6809</v>
      </c>
      <c r="D949" t="s">
        <v>6796</v>
      </c>
      <c r="E949" t="s">
        <v>6777</v>
      </c>
      <c r="F949">
        <v>149.58000000000001</v>
      </c>
      <c r="H949">
        <v>218.78</v>
      </c>
      <c r="I949">
        <v>439</v>
      </c>
      <c r="J949" t="b">
        <v>0</v>
      </c>
      <c r="K949" t="s">
        <v>8952</v>
      </c>
    </row>
    <row r="950" spans="1:11" x14ac:dyDescent="0.3">
      <c r="A950" t="s">
        <v>8953</v>
      </c>
      <c r="B950" t="s">
        <v>8954</v>
      </c>
      <c r="C950" t="s">
        <v>6787</v>
      </c>
      <c r="D950" t="s">
        <v>6799</v>
      </c>
      <c r="E950" t="s">
        <v>6777</v>
      </c>
      <c r="F950">
        <v>32.76</v>
      </c>
      <c r="H950">
        <v>51.8</v>
      </c>
      <c r="I950">
        <v>193</v>
      </c>
      <c r="J950" t="b">
        <v>0</v>
      </c>
      <c r="K950" t="s">
        <v>8955</v>
      </c>
    </row>
    <row r="951" spans="1:11" x14ac:dyDescent="0.3">
      <c r="A951" t="s">
        <v>339</v>
      </c>
      <c r="B951" t="s">
        <v>8956</v>
      </c>
      <c r="C951" t="s">
        <v>6781</v>
      </c>
      <c r="D951" t="s">
        <v>6831</v>
      </c>
      <c r="E951" t="s">
        <v>6822</v>
      </c>
      <c r="F951">
        <v>111.62</v>
      </c>
      <c r="H951">
        <v>137.77000000000001</v>
      </c>
      <c r="I951">
        <v>105</v>
      </c>
      <c r="J951" t="b">
        <v>1</v>
      </c>
      <c r="K951" t="s">
        <v>8957</v>
      </c>
    </row>
    <row r="952" spans="1:11" x14ac:dyDescent="0.3">
      <c r="A952" t="s">
        <v>8958</v>
      </c>
      <c r="B952" t="s">
        <v>8959</v>
      </c>
      <c r="C952" t="s">
        <v>6787</v>
      </c>
      <c r="D952" t="s">
        <v>6796</v>
      </c>
      <c r="E952" t="s">
        <v>6783</v>
      </c>
      <c r="F952">
        <v>83.14</v>
      </c>
      <c r="H952">
        <v>177</v>
      </c>
      <c r="I952">
        <v>45</v>
      </c>
      <c r="J952" t="b">
        <v>1</v>
      </c>
      <c r="K952" t="s">
        <v>8960</v>
      </c>
    </row>
    <row r="953" spans="1:11" x14ac:dyDescent="0.3">
      <c r="A953" t="s">
        <v>1439</v>
      </c>
      <c r="B953" t="s">
        <v>8961</v>
      </c>
      <c r="C953" t="s">
        <v>6781</v>
      </c>
      <c r="D953" t="s">
        <v>6799</v>
      </c>
      <c r="E953" t="s">
        <v>6806</v>
      </c>
      <c r="F953">
        <v>122.27</v>
      </c>
      <c r="H953">
        <v>221.04</v>
      </c>
      <c r="I953">
        <v>170</v>
      </c>
      <c r="J953" t="b">
        <v>0</v>
      </c>
      <c r="K953" t="s">
        <v>8962</v>
      </c>
    </row>
    <row r="954" spans="1:11" x14ac:dyDescent="0.3">
      <c r="A954" t="s">
        <v>8963</v>
      </c>
      <c r="B954" t="s">
        <v>8964</v>
      </c>
      <c r="C954" t="s">
        <v>6790</v>
      </c>
      <c r="D954" t="s">
        <v>6831</v>
      </c>
      <c r="E954" t="s">
        <v>6822</v>
      </c>
      <c r="F954">
        <v>100.3</v>
      </c>
      <c r="H954">
        <v>116.85</v>
      </c>
      <c r="I954">
        <v>43</v>
      </c>
      <c r="J954" t="b">
        <v>1</v>
      </c>
      <c r="K954" t="s">
        <v>8965</v>
      </c>
    </row>
    <row r="955" spans="1:11" x14ac:dyDescent="0.3">
      <c r="A955" t="s">
        <v>3087</v>
      </c>
      <c r="B955" t="s">
        <v>8966</v>
      </c>
      <c r="C955" t="s">
        <v>6790</v>
      </c>
      <c r="D955" t="s">
        <v>6816</v>
      </c>
      <c r="E955" t="s">
        <v>6822</v>
      </c>
      <c r="F955">
        <v>69.12</v>
      </c>
      <c r="H955">
        <v>107.81</v>
      </c>
      <c r="I955">
        <v>389</v>
      </c>
      <c r="J955" t="b">
        <v>0</v>
      </c>
      <c r="K955" t="s">
        <v>8967</v>
      </c>
    </row>
    <row r="956" spans="1:11" x14ac:dyDescent="0.3">
      <c r="A956" t="s">
        <v>3096</v>
      </c>
      <c r="B956" t="s">
        <v>8968</v>
      </c>
      <c r="C956" t="s">
        <v>6781</v>
      </c>
      <c r="D956" t="s">
        <v>6776</v>
      </c>
      <c r="E956" t="s">
        <v>6783</v>
      </c>
      <c r="F956">
        <v>121.36</v>
      </c>
      <c r="H956">
        <v>288.70999999999998</v>
      </c>
      <c r="I956">
        <v>455</v>
      </c>
      <c r="J956" t="b">
        <v>0</v>
      </c>
      <c r="K956" t="s">
        <v>8969</v>
      </c>
    </row>
    <row r="957" spans="1:11" x14ac:dyDescent="0.3">
      <c r="A957" t="s">
        <v>634</v>
      </c>
      <c r="B957" t="s">
        <v>8970</v>
      </c>
      <c r="C957" t="s">
        <v>6809</v>
      </c>
      <c r="D957" t="s">
        <v>6782</v>
      </c>
      <c r="E957" t="s">
        <v>6793</v>
      </c>
      <c r="F957">
        <v>32.5</v>
      </c>
      <c r="H957">
        <v>45.25</v>
      </c>
      <c r="I957">
        <v>83</v>
      </c>
      <c r="J957" t="b">
        <v>1</v>
      </c>
      <c r="K957" t="s">
        <v>8971</v>
      </c>
    </row>
    <row r="958" spans="1:11" x14ac:dyDescent="0.3">
      <c r="A958" t="s">
        <v>8972</v>
      </c>
      <c r="B958" t="s">
        <v>8973</v>
      </c>
      <c r="C958" t="s">
        <v>6787</v>
      </c>
      <c r="D958" t="s">
        <v>6799</v>
      </c>
      <c r="E958" t="s">
        <v>6783</v>
      </c>
      <c r="F958">
        <v>110.67</v>
      </c>
      <c r="H958">
        <v>185.31</v>
      </c>
      <c r="I958">
        <v>30</v>
      </c>
      <c r="J958" t="b">
        <v>1</v>
      </c>
      <c r="K958" t="s">
        <v>8974</v>
      </c>
    </row>
    <row r="959" spans="1:11" x14ac:dyDescent="0.3">
      <c r="A959" t="s">
        <v>3774</v>
      </c>
      <c r="B959" t="s">
        <v>8975</v>
      </c>
      <c r="C959" t="s">
        <v>6809</v>
      </c>
      <c r="D959" t="s">
        <v>6799</v>
      </c>
      <c r="E959" t="s">
        <v>6783</v>
      </c>
      <c r="F959">
        <v>165.43</v>
      </c>
      <c r="H959">
        <v>196.37</v>
      </c>
      <c r="I959">
        <v>97</v>
      </c>
      <c r="J959" t="b">
        <v>0</v>
      </c>
      <c r="K959" t="s">
        <v>8976</v>
      </c>
    </row>
    <row r="960" spans="1:11" x14ac:dyDescent="0.3">
      <c r="A960" t="s">
        <v>3981</v>
      </c>
      <c r="B960" t="s">
        <v>8977</v>
      </c>
      <c r="C960" t="s">
        <v>6790</v>
      </c>
      <c r="D960" t="s">
        <v>6816</v>
      </c>
      <c r="E960" t="s">
        <v>6822</v>
      </c>
      <c r="F960">
        <v>41.66</v>
      </c>
      <c r="H960">
        <v>72.69</v>
      </c>
      <c r="I960">
        <v>155</v>
      </c>
      <c r="J960" t="b">
        <v>0</v>
      </c>
      <c r="K960" t="s">
        <v>8978</v>
      </c>
    </row>
    <row r="961" spans="1:11" x14ac:dyDescent="0.3">
      <c r="A961" t="s">
        <v>1541</v>
      </c>
      <c r="B961" t="s">
        <v>8979</v>
      </c>
      <c r="C961" t="s">
        <v>6790</v>
      </c>
      <c r="D961" t="s">
        <v>6776</v>
      </c>
      <c r="E961" t="s">
        <v>6822</v>
      </c>
      <c r="F961">
        <v>108.32</v>
      </c>
      <c r="H961">
        <v>180.76</v>
      </c>
      <c r="I961">
        <v>450</v>
      </c>
      <c r="J961" t="b">
        <v>0</v>
      </c>
      <c r="K961" t="s">
        <v>8980</v>
      </c>
    </row>
    <row r="962" spans="1:11" x14ac:dyDescent="0.3">
      <c r="A962" t="s">
        <v>1187</v>
      </c>
      <c r="B962" t="s">
        <v>8981</v>
      </c>
      <c r="C962" t="s">
        <v>6809</v>
      </c>
      <c r="D962" t="s">
        <v>6799</v>
      </c>
      <c r="E962" t="s">
        <v>6822</v>
      </c>
      <c r="F962">
        <v>44.69</v>
      </c>
      <c r="H962">
        <v>80.23</v>
      </c>
      <c r="I962">
        <v>176</v>
      </c>
      <c r="J962" t="b">
        <v>0</v>
      </c>
      <c r="K962" t="s">
        <v>8982</v>
      </c>
    </row>
    <row r="963" spans="1:11" x14ac:dyDescent="0.3">
      <c r="A963" t="s">
        <v>8983</v>
      </c>
      <c r="B963" t="s">
        <v>8984</v>
      </c>
      <c r="C963" t="s">
        <v>6809</v>
      </c>
      <c r="D963" t="s">
        <v>6796</v>
      </c>
      <c r="E963" t="s">
        <v>6777</v>
      </c>
      <c r="F963">
        <v>106.27</v>
      </c>
      <c r="H963">
        <v>135.05000000000001</v>
      </c>
      <c r="I963">
        <v>22</v>
      </c>
      <c r="J963" t="b">
        <v>0</v>
      </c>
      <c r="K963" t="s">
        <v>8985</v>
      </c>
    </row>
    <row r="964" spans="1:11" x14ac:dyDescent="0.3">
      <c r="A964" t="s">
        <v>1633</v>
      </c>
      <c r="B964" t="s">
        <v>8986</v>
      </c>
      <c r="C964" t="s">
        <v>6790</v>
      </c>
      <c r="D964" t="s">
        <v>6796</v>
      </c>
      <c r="E964" t="s">
        <v>6822</v>
      </c>
      <c r="F964">
        <v>89.65</v>
      </c>
      <c r="H964">
        <v>184.53</v>
      </c>
      <c r="I964">
        <v>426</v>
      </c>
      <c r="J964" t="b">
        <v>0</v>
      </c>
      <c r="K964" t="s">
        <v>8987</v>
      </c>
    </row>
    <row r="965" spans="1:11" x14ac:dyDescent="0.3">
      <c r="A965" t="s">
        <v>739</v>
      </c>
      <c r="B965" t="s">
        <v>8988</v>
      </c>
      <c r="C965" t="s">
        <v>6787</v>
      </c>
      <c r="D965" t="s">
        <v>6799</v>
      </c>
      <c r="E965" t="s">
        <v>6806</v>
      </c>
      <c r="F965">
        <v>131.32</v>
      </c>
      <c r="H965">
        <v>256.06</v>
      </c>
      <c r="I965">
        <v>391</v>
      </c>
      <c r="J965" t="b">
        <v>0</v>
      </c>
      <c r="K965" t="s">
        <v>8989</v>
      </c>
    </row>
    <row r="966" spans="1:11" x14ac:dyDescent="0.3">
      <c r="A966" t="s">
        <v>1755</v>
      </c>
      <c r="B966" t="s">
        <v>8990</v>
      </c>
      <c r="C966" t="s">
        <v>6775</v>
      </c>
      <c r="D966" t="s">
        <v>6796</v>
      </c>
      <c r="E966" t="s">
        <v>6783</v>
      </c>
      <c r="F966">
        <v>104.8</v>
      </c>
      <c r="H966">
        <v>189.84</v>
      </c>
      <c r="I966">
        <v>104</v>
      </c>
      <c r="J966" t="b">
        <v>0</v>
      </c>
      <c r="K966" t="s">
        <v>8991</v>
      </c>
    </row>
    <row r="967" spans="1:11" x14ac:dyDescent="0.3">
      <c r="A967" t="s">
        <v>8992</v>
      </c>
      <c r="B967" t="s">
        <v>8993</v>
      </c>
      <c r="C967" t="s">
        <v>6787</v>
      </c>
      <c r="D967" t="s">
        <v>6816</v>
      </c>
      <c r="E967" t="s">
        <v>6783</v>
      </c>
      <c r="F967">
        <v>46.79</v>
      </c>
      <c r="H967">
        <v>56.51</v>
      </c>
      <c r="I967">
        <v>52</v>
      </c>
      <c r="J967" t="b">
        <v>0</v>
      </c>
      <c r="K967" t="s">
        <v>8994</v>
      </c>
    </row>
    <row r="968" spans="1:11" x14ac:dyDescent="0.3">
      <c r="A968" t="s">
        <v>8995</v>
      </c>
      <c r="B968" t="s">
        <v>8996</v>
      </c>
      <c r="C968" t="s">
        <v>6809</v>
      </c>
      <c r="D968" t="s">
        <v>6796</v>
      </c>
      <c r="E968" t="s">
        <v>6793</v>
      </c>
      <c r="F968">
        <v>145.38</v>
      </c>
      <c r="H968">
        <v>309.43</v>
      </c>
      <c r="I968">
        <v>258</v>
      </c>
      <c r="J968" t="b">
        <v>0</v>
      </c>
      <c r="K968" t="s">
        <v>8997</v>
      </c>
    </row>
    <row r="969" spans="1:11" x14ac:dyDescent="0.3">
      <c r="A969" t="s">
        <v>8998</v>
      </c>
      <c r="B969" t="s">
        <v>8999</v>
      </c>
      <c r="C969" t="s">
        <v>6809</v>
      </c>
      <c r="D969" t="s">
        <v>6782</v>
      </c>
      <c r="E969" t="s">
        <v>6822</v>
      </c>
      <c r="F969">
        <v>90.52</v>
      </c>
      <c r="H969">
        <v>120.44</v>
      </c>
      <c r="I969">
        <v>68</v>
      </c>
      <c r="J969" t="b">
        <v>1</v>
      </c>
      <c r="K969" t="s">
        <v>9000</v>
      </c>
    </row>
    <row r="970" spans="1:11" x14ac:dyDescent="0.3">
      <c r="A970" t="s">
        <v>9001</v>
      </c>
      <c r="B970" t="s">
        <v>9002</v>
      </c>
      <c r="C970" t="s">
        <v>6775</v>
      </c>
      <c r="D970" t="s">
        <v>6782</v>
      </c>
      <c r="E970" t="s">
        <v>6783</v>
      </c>
      <c r="F970">
        <v>32.590000000000003</v>
      </c>
      <c r="H970">
        <v>47.51</v>
      </c>
      <c r="I970">
        <v>484</v>
      </c>
      <c r="J970" t="b">
        <v>0</v>
      </c>
      <c r="K970" t="s">
        <v>9003</v>
      </c>
    </row>
    <row r="971" spans="1:11" x14ac:dyDescent="0.3">
      <c r="A971" t="s">
        <v>127</v>
      </c>
      <c r="B971" t="s">
        <v>9004</v>
      </c>
      <c r="C971" t="s">
        <v>6775</v>
      </c>
      <c r="D971" t="s">
        <v>6796</v>
      </c>
      <c r="E971" t="s">
        <v>6777</v>
      </c>
      <c r="F971">
        <v>7.97</v>
      </c>
      <c r="H971">
        <v>14.43</v>
      </c>
      <c r="I971">
        <v>296</v>
      </c>
      <c r="J971" t="b">
        <v>0</v>
      </c>
      <c r="K971" t="s">
        <v>9005</v>
      </c>
    </row>
    <row r="972" spans="1:11" x14ac:dyDescent="0.3">
      <c r="A972" t="s">
        <v>9006</v>
      </c>
      <c r="B972" t="s">
        <v>9007</v>
      </c>
      <c r="C972" t="s">
        <v>6775</v>
      </c>
      <c r="D972" t="s">
        <v>6816</v>
      </c>
      <c r="E972" t="s">
        <v>6777</v>
      </c>
      <c r="F972">
        <v>67.78</v>
      </c>
      <c r="H972">
        <v>108.48</v>
      </c>
      <c r="I972">
        <v>58</v>
      </c>
      <c r="J972" t="b">
        <v>0</v>
      </c>
      <c r="K972" t="s">
        <v>9008</v>
      </c>
    </row>
    <row r="973" spans="1:11" x14ac:dyDescent="0.3">
      <c r="A973" t="s">
        <v>2962</v>
      </c>
      <c r="B973" t="s">
        <v>9009</v>
      </c>
      <c r="C973" t="s">
        <v>6787</v>
      </c>
      <c r="D973" t="s">
        <v>6796</v>
      </c>
      <c r="E973" t="s">
        <v>6793</v>
      </c>
      <c r="F973">
        <v>188.91</v>
      </c>
      <c r="H973">
        <v>309.89999999999998</v>
      </c>
      <c r="I973">
        <v>403</v>
      </c>
      <c r="J973" t="b">
        <v>1</v>
      </c>
      <c r="K973" t="s">
        <v>9010</v>
      </c>
    </row>
    <row r="974" spans="1:11" x14ac:dyDescent="0.3">
      <c r="A974" t="s">
        <v>9011</v>
      </c>
      <c r="B974" t="s">
        <v>9012</v>
      </c>
      <c r="C974" t="s">
        <v>6787</v>
      </c>
      <c r="D974" t="s">
        <v>6816</v>
      </c>
      <c r="E974" t="s">
        <v>6777</v>
      </c>
      <c r="F974">
        <v>199.15</v>
      </c>
      <c r="H974">
        <v>228.16</v>
      </c>
      <c r="I974">
        <v>292</v>
      </c>
      <c r="J974" t="b">
        <v>1</v>
      </c>
      <c r="K974" t="s">
        <v>9013</v>
      </c>
    </row>
    <row r="975" spans="1:11" x14ac:dyDescent="0.3">
      <c r="A975" t="s">
        <v>3333</v>
      </c>
      <c r="B975" t="s">
        <v>9014</v>
      </c>
      <c r="C975" t="s">
        <v>6809</v>
      </c>
      <c r="D975" t="s">
        <v>6776</v>
      </c>
      <c r="E975" t="s">
        <v>6806</v>
      </c>
      <c r="F975">
        <v>76.959999999999994</v>
      </c>
      <c r="H975">
        <v>143.99</v>
      </c>
      <c r="I975">
        <v>67</v>
      </c>
      <c r="J975" t="b">
        <v>0</v>
      </c>
      <c r="K975" t="s">
        <v>9015</v>
      </c>
    </row>
    <row r="976" spans="1:11" x14ac:dyDescent="0.3">
      <c r="A976" t="s">
        <v>1223</v>
      </c>
      <c r="B976" t="s">
        <v>9016</v>
      </c>
      <c r="C976" t="s">
        <v>6809</v>
      </c>
      <c r="D976" t="s">
        <v>6799</v>
      </c>
      <c r="E976" t="s">
        <v>6793</v>
      </c>
      <c r="F976">
        <v>30.21</v>
      </c>
      <c r="H976">
        <v>54.75</v>
      </c>
      <c r="I976">
        <v>83</v>
      </c>
      <c r="J976" t="b">
        <v>0</v>
      </c>
      <c r="K976" t="s">
        <v>9017</v>
      </c>
    </row>
    <row r="977" spans="1:11" x14ac:dyDescent="0.3">
      <c r="A977" t="s">
        <v>3206</v>
      </c>
      <c r="B977" t="s">
        <v>9018</v>
      </c>
      <c r="C977" t="s">
        <v>6809</v>
      </c>
      <c r="D977" t="s">
        <v>6776</v>
      </c>
      <c r="E977" t="s">
        <v>6806</v>
      </c>
      <c r="F977">
        <v>50.47</v>
      </c>
      <c r="H977">
        <v>111.52</v>
      </c>
      <c r="I977">
        <v>304</v>
      </c>
      <c r="J977" t="b">
        <v>1</v>
      </c>
      <c r="K977" t="s">
        <v>9019</v>
      </c>
    </row>
    <row r="978" spans="1:11" x14ac:dyDescent="0.3">
      <c r="A978" t="s">
        <v>3191</v>
      </c>
      <c r="B978" t="s">
        <v>9020</v>
      </c>
      <c r="C978" t="s">
        <v>6781</v>
      </c>
      <c r="D978" t="s">
        <v>6816</v>
      </c>
      <c r="E978" t="s">
        <v>6806</v>
      </c>
      <c r="F978">
        <v>165.3</v>
      </c>
      <c r="H978">
        <v>297.08</v>
      </c>
      <c r="I978">
        <v>36</v>
      </c>
      <c r="J978" t="b">
        <v>1</v>
      </c>
      <c r="K978" t="s">
        <v>9021</v>
      </c>
    </row>
    <row r="979" spans="1:11" x14ac:dyDescent="0.3">
      <c r="A979" t="s">
        <v>2834</v>
      </c>
      <c r="B979" t="s">
        <v>9022</v>
      </c>
      <c r="C979" t="s">
        <v>6787</v>
      </c>
      <c r="D979" t="s">
        <v>6782</v>
      </c>
      <c r="E979" t="s">
        <v>6777</v>
      </c>
      <c r="F979">
        <v>120.04</v>
      </c>
      <c r="H979">
        <v>250.15</v>
      </c>
      <c r="I979">
        <v>29</v>
      </c>
      <c r="J979" t="b">
        <v>0</v>
      </c>
      <c r="K979" t="s">
        <v>9023</v>
      </c>
    </row>
    <row r="980" spans="1:11" x14ac:dyDescent="0.3">
      <c r="A980" t="s">
        <v>2909</v>
      </c>
      <c r="B980" t="s">
        <v>9024</v>
      </c>
      <c r="C980" t="s">
        <v>6809</v>
      </c>
      <c r="D980" t="s">
        <v>6782</v>
      </c>
      <c r="E980" t="s">
        <v>6777</v>
      </c>
      <c r="F980">
        <v>60.72</v>
      </c>
      <c r="H980">
        <v>103.85</v>
      </c>
      <c r="I980">
        <v>222</v>
      </c>
      <c r="J980" t="b">
        <v>0</v>
      </c>
      <c r="K980" t="s">
        <v>9025</v>
      </c>
    </row>
    <row r="981" spans="1:11" x14ac:dyDescent="0.3">
      <c r="A981" t="s">
        <v>1444</v>
      </c>
      <c r="B981" t="s">
        <v>9026</v>
      </c>
      <c r="C981" t="s">
        <v>6775</v>
      </c>
      <c r="D981" t="s">
        <v>6816</v>
      </c>
      <c r="E981" t="s">
        <v>6777</v>
      </c>
      <c r="F981">
        <v>49.63</v>
      </c>
      <c r="H981">
        <v>98.57</v>
      </c>
      <c r="I981">
        <v>474</v>
      </c>
      <c r="J981" t="b">
        <v>0</v>
      </c>
      <c r="K981" t="s">
        <v>9027</v>
      </c>
    </row>
    <row r="982" spans="1:11" x14ac:dyDescent="0.3">
      <c r="A982" t="s">
        <v>1159</v>
      </c>
      <c r="B982" t="s">
        <v>9028</v>
      </c>
      <c r="C982" t="s">
        <v>6781</v>
      </c>
      <c r="D982" t="s">
        <v>6799</v>
      </c>
      <c r="E982" t="s">
        <v>6806</v>
      </c>
      <c r="F982">
        <v>190.03</v>
      </c>
      <c r="H982">
        <v>307.60000000000002</v>
      </c>
      <c r="I982">
        <v>197</v>
      </c>
      <c r="J982" t="b">
        <v>0</v>
      </c>
      <c r="K982" t="s">
        <v>9029</v>
      </c>
    </row>
    <row r="983" spans="1:11" x14ac:dyDescent="0.3">
      <c r="A983" t="s">
        <v>3133</v>
      </c>
      <c r="B983" t="s">
        <v>9030</v>
      </c>
      <c r="C983" t="s">
        <v>6775</v>
      </c>
      <c r="D983" t="s">
        <v>6782</v>
      </c>
      <c r="E983" t="s">
        <v>6783</v>
      </c>
      <c r="F983">
        <v>180.51</v>
      </c>
      <c r="H983">
        <v>327.24</v>
      </c>
      <c r="I983">
        <v>274</v>
      </c>
      <c r="J983" t="b">
        <v>0</v>
      </c>
      <c r="K983" t="s">
        <v>9031</v>
      </c>
    </row>
    <row r="984" spans="1:11" x14ac:dyDescent="0.3">
      <c r="A984" t="s">
        <v>3234</v>
      </c>
      <c r="B984" t="s">
        <v>9032</v>
      </c>
      <c r="C984" t="s">
        <v>6787</v>
      </c>
      <c r="D984" t="s">
        <v>6799</v>
      </c>
      <c r="E984" t="s">
        <v>6783</v>
      </c>
      <c r="F984">
        <v>92.25</v>
      </c>
      <c r="H984">
        <v>212.95</v>
      </c>
      <c r="I984">
        <v>106</v>
      </c>
      <c r="J984" t="b">
        <v>1</v>
      </c>
      <c r="K984" t="s">
        <v>9033</v>
      </c>
    </row>
    <row r="985" spans="1:11" x14ac:dyDescent="0.3">
      <c r="A985" t="s">
        <v>1337</v>
      </c>
      <c r="B985" t="s">
        <v>9034</v>
      </c>
      <c r="C985" t="s">
        <v>6775</v>
      </c>
      <c r="D985" t="s">
        <v>6799</v>
      </c>
      <c r="E985" t="s">
        <v>6793</v>
      </c>
      <c r="F985">
        <v>58.57</v>
      </c>
      <c r="H985">
        <v>109.09</v>
      </c>
      <c r="I985">
        <v>54</v>
      </c>
      <c r="J985" t="b">
        <v>0</v>
      </c>
      <c r="K985" t="s">
        <v>9035</v>
      </c>
    </row>
    <row r="986" spans="1:11" x14ac:dyDescent="0.3">
      <c r="A986" t="s">
        <v>1459</v>
      </c>
      <c r="B986" t="s">
        <v>9036</v>
      </c>
      <c r="C986" t="s">
        <v>6775</v>
      </c>
      <c r="D986" t="s">
        <v>6776</v>
      </c>
      <c r="E986" t="s">
        <v>6822</v>
      </c>
      <c r="F986">
        <v>37.369999999999997</v>
      </c>
      <c r="H986">
        <v>61.46</v>
      </c>
      <c r="I986">
        <v>103</v>
      </c>
      <c r="J986" t="b">
        <v>0</v>
      </c>
      <c r="K986" t="s">
        <v>9037</v>
      </c>
    </row>
    <row r="987" spans="1:11" x14ac:dyDescent="0.3">
      <c r="A987" t="s">
        <v>9038</v>
      </c>
      <c r="B987" s="5" t="s">
        <v>9534</v>
      </c>
      <c r="C987" t="s">
        <v>6787</v>
      </c>
      <c r="D987" t="s">
        <v>6816</v>
      </c>
      <c r="E987" t="s">
        <v>6793</v>
      </c>
      <c r="F987">
        <v>187.65</v>
      </c>
      <c r="H987">
        <v>387.65</v>
      </c>
      <c r="I987">
        <v>23</v>
      </c>
      <c r="J987" t="b">
        <v>0</v>
      </c>
      <c r="K987" t="s">
        <v>9039</v>
      </c>
    </row>
    <row r="988" spans="1:11" x14ac:dyDescent="0.3">
      <c r="A988" t="s">
        <v>1570</v>
      </c>
      <c r="B988" t="s">
        <v>9040</v>
      </c>
      <c r="C988" t="s">
        <v>6781</v>
      </c>
      <c r="D988" t="s">
        <v>6776</v>
      </c>
      <c r="E988" t="s">
        <v>6777</v>
      </c>
      <c r="F988">
        <v>136.29</v>
      </c>
      <c r="H988">
        <v>276.94</v>
      </c>
      <c r="I988">
        <v>388</v>
      </c>
      <c r="J988" t="b">
        <v>0</v>
      </c>
      <c r="K988" t="s">
        <v>9041</v>
      </c>
    </row>
    <row r="989" spans="1:11" x14ac:dyDescent="0.3">
      <c r="A989" t="s">
        <v>564</v>
      </c>
      <c r="B989" t="s">
        <v>9042</v>
      </c>
      <c r="C989" t="s">
        <v>6781</v>
      </c>
      <c r="D989" t="s">
        <v>6816</v>
      </c>
      <c r="E989" t="s">
        <v>6822</v>
      </c>
      <c r="F989">
        <v>76.92</v>
      </c>
      <c r="H989">
        <v>189.44</v>
      </c>
      <c r="I989">
        <v>38</v>
      </c>
      <c r="J989" t="b">
        <v>0</v>
      </c>
      <c r="K989" t="s">
        <v>9043</v>
      </c>
    </row>
    <row r="990" spans="1:11" x14ac:dyDescent="0.3">
      <c r="A990" t="s">
        <v>3839</v>
      </c>
      <c r="B990" t="s">
        <v>9044</v>
      </c>
      <c r="C990" t="s">
        <v>6790</v>
      </c>
      <c r="D990" t="s">
        <v>6799</v>
      </c>
      <c r="E990" t="s">
        <v>6806</v>
      </c>
      <c r="F990">
        <v>152.41999999999999</v>
      </c>
      <c r="H990">
        <v>193.76</v>
      </c>
      <c r="I990">
        <v>269</v>
      </c>
      <c r="J990" t="b">
        <v>0</v>
      </c>
      <c r="K990" t="s">
        <v>9045</v>
      </c>
    </row>
    <row r="991" spans="1:11" x14ac:dyDescent="0.3">
      <c r="A991" t="s">
        <v>3113</v>
      </c>
      <c r="B991" t="s">
        <v>9046</v>
      </c>
      <c r="C991" t="s">
        <v>6775</v>
      </c>
      <c r="D991" t="s">
        <v>6796</v>
      </c>
      <c r="E991" t="s">
        <v>6822</v>
      </c>
      <c r="F991">
        <v>90.15</v>
      </c>
      <c r="H991">
        <v>114.05</v>
      </c>
      <c r="I991">
        <v>48</v>
      </c>
      <c r="J991" t="b">
        <v>0</v>
      </c>
      <c r="K991" t="s">
        <v>9047</v>
      </c>
    </row>
    <row r="992" spans="1:11" x14ac:dyDescent="0.3">
      <c r="A992" t="s">
        <v>9048</v>
      </c>
      <c r="B992" t="s">
        <v>9049</v>
      </c>
      <c r="C992" t="s">
        <v>6781</v>
      </c>
      <c r="D992" t="s">
        <v>6799</v>
      </c>
      <c r="E992" t="s">
        <v>6822</v>
      </c>
      <c r="F992">
        <v>187.24</v>
      </c>
      <c r="H992">
        <v>396.56</v>
      </c>
      <c r="I992">
        <v>12</v>
      </c>
      <c r="J992" t="b">
        <v>0</v>
      </c>
      <c r="K992" t="s">
        <v>9050</v>
      </c>
    </row>
    <row r="993" spans="1:11" x14ac:dyDescent="0.3">
      <c r="A993" t="s">
        <v>9051</v>
      </c>
      <c r="B993" t="s">
        <v>9052</v>
      </c>
      <c r="C993" t="s">
        <v>6781</v>
      </c>
      <c r="D993" t="s">
        <v>6831</v>
      </c>
      <c r="E993" t="s">
        <v>6806</v>
      </c>
      <c r="F993">
        <v>20.309999999999999</v>
      </c>
      <c r="H993">
        <v>48.04</v>
      </c>
      <c r="I993">
        <v>135</v>
      </c>
      <c r="J993" t="b">
        <v>0</v>
      </c>
      <c r="K993" t="s">
        <v>9053</v>
      </c>
    </row>
    <row r="994" spans="1:11" x14ac:dyDescent="0.3">
      <c r="A994" t="s">
        <v>2993</v>
      </c>
      <c r="B994" t="s">
        <v>9054</v>
      </c>
      <c r="C994" t="s">
        <v>6809</v>
      </c>
      <c r="D994" t="s">
        <v>6799</v>
      </c>
      <c r="E994" t="s">
        <v>6793</v>
      </c>
      <c r="F994">
        <v>25.68</v>
      </c>
      <c r="H994">
        <v>60.95</v>
      </c>
      <c r="I994">
        <v>294</v>
      </c>
      <c r="J994" t="b">
        <v>0</v>
      </c>
      <c r="K994" t="s">
        <v>9055</v>
      </c>
    </row>
    <row r="995" spans="1:11" x14ac:dyDescent="0.3">
      <c r="A995" t="s">
        <v>9056</v>
      </c>
      <c r="B995" t="s">
        <v>9057</v>
      </c>
      <c r="C995" t="s">
        <v>6809</v>
      </c>
      <c r="D995" t="s">
        <v>6831</v>
      </c>
      <c r="E995" t="s">
        <v>6806</v>
      </c>
      <c r="F995">
        <v>153.77000000000001</v>
      </c>
      <c r="H995">
        <v>358.09</v>
      </c>
      <c r="I995">
        <v>281</v>
      </c>
      <c r="J995" t="b">
        <v>0</v>
      </c>
      <c r="K995" t="s">
        <v>9058</v>
      </c>
    </row>
    <row r="996" spans="1:11" x14ac:dyDescent="0.3">
      <c r="A996" t="s">
        <v>1725</v>
      </c>
      <c r="B996" t="s">
        <v>9059</v>
      </c>
      <c r="C996" t="s">
        <v>6775</v>
      </c>
      <c r="D996" t="s">
        <v>6776</v>
      </c>
      <c r="E996" t="s">
        <v>6806</v>
      </c>
      <c r="F996">
        <v>96.42</v>
      </c>
      <c r="H996">
        <v>141.16999999999999</v>
      </c>
      <c r="I996">
        <v>392</v>
      </c>
      <c r="J996" t="b">
        <v>0</v>
      </c>
      <c r="K996" t="s">
        <v>9060</v>
      </c>
    </row>
    <row r="997" spans="1:11" x14ac:dyDescent="0.3">
      <c r="A997" t="s">
        <v>193</v>
      </c>
      <c r="B997" t="s">
        <v>9061</v>
      </c>
      <c r="C997" t="s">
        <v>6787</v>
      </c>
      <c r="D997" t="s">
        <v>6796</v>
      </c>
      <c r="E997" t="s">
        <v>6793</v>
      </c>
      <c r="F997">
        <v>57.34</v>
      </c>
      <c r="H997">
        <v>73.78</v>
      </c>
      <c r="I997">
        <v>480</v>
      </c>
      <c r="J997" t="b">
        <v>0</v>
      </c>
      <c r="K997" t="s">
        <v>9062</v>
      </c>
    </row>
    <row r="998" spans="1:11" x14ac:dyDescent="0.3">
      <c r="A998" t="s">
        <v>1695</v>
      </c>
      <c r="B998" t="s">
        <v>9063</v>
      </c>
      <c r="C998" t="s">
        <v>6790</v>
      </c>
      <c r="D998" t="s">
        <v>6782</v>
      </c>
      <c r="E998" t="s">
        <v>6806</v>
      </c>
      <c r="F998">
        <v>13.99</v>
      </c>
      <c r="H998">
        <v>19.25</v>
      </c>
      <c r="I998">
        <v>274</v>
      </c>
      <c r="J998" t="b">
        <v>1</v>
      </c>
      <c r="K998" t="s">
        <v>9064</v>
      </c>
    </row>
    <row r="999" spans="1:11" x14ac:dyDescent="0.3">
      <c r="A999" t="s">
        <v>418</v>
      </c>
      <c r="B999" t="s">
        <v>9065</v>
      </c>
      <c r="C999" t="s">
        <v>6775</v>
      </c>
      <c r="D999" t="s">
        <v>6831</v>
      </c>
      <c r="E999" t="s">
        <v>6777</v>
      </c>
      <c r="F999">
        <v>138.16</v>
      </c>
      <c r="H999">
        <v>285.43</v>
      </c>
      <c r="I999">
        <v>256</v>
      </c>
      <c r="J999" t="b">
        <v>0</v>
      </c>
      <c r="K999" t="s">
        <v>9066</v>
      </c>
    </row>
    <row r="1000" spans="1:11" x14ac:dyDescent="0.3">
      <c r="A1000" t="s">
        <v>1239</v>
      </c>
      <c r="B1000" t="s">
        <v>9067</v>
      </c>
      <c r="C1000" t="s">
        <v>6781</v>
      </c>
      <c r="D1000" t="s">
        <v>6816</v>
      </c>
      <c r="E1000" t="s">
        <v>6793</v>
      </c>
      <c r="F1000">
        <v>73.48</v>
      </c>
      <c r="H1000">
        <v>92.69</v>
      </c>
      <c r="I1000">
        <v>226</v>
      </c>
      <c r="J1000" t="b">
        <v>1</v>
      </c>
      <c r="K1000" t="s">
        <v>9068</v>
      </c>
    </row>
    <row r="1001" spans="1:11" x14ac:dyDescent="0.3">
      <c r="A1001" t="s">
        <v>1348</v>
      </c>
      <c r="B1001" t="s">
        <v>9069</v>
      </c>
      <c r="C1001" t="s">
        <v>6787</v>
      </c>
      <c r="D1001" t="s">
        <v>6816</v>
      </c>
      <c r="E1001" t="s">
        <v>6783</v>
      </c>
      <c r="F1001">
        <v>192.37</v>
      </c>
      <c r="H1001">
        <v>268.48</v>
      </c>
      <c r="I1001">
        <v>331</v>
      </c>
      <c r="J1001" t="b">
        <v>1</v>
      </c>
      <c r="K1001" t="s">
        <v>9070</v>
      </c>
    </row>
    <row r="1002" spans="1:11" x14ac:dyDescent="0.3">
      <c r="A1002" t="s">
        <v>1611</v>
      </c>
      <c r="B1002" t="s">
        <v>9071</v>
      </c>
      <c r="C1002" t="s">
        <v>6790</v>
      </c>
      <c r="D1002" t="s">
        <v>6831</v>
      </c>
      <c r="E1002" t="s">
        <v>6822</v>
      </c>
      <c r="F1002">
        <v>73.08</v>
      </c>
      <c r="H1002">
        <v>148.21</v>
      </c>
      <c r="I1002">
        <v>433</v>
      </c>
      <c r="J1002" t="b">
        <v>0</v>
      </c>
      <c r="K1002" t="s">
        <v>9072</v>
      </c>
    </row>
    <row r="1003" spans="1:11" x14ac:dyDescent="0.3">
      <c r="A1003" t="s">
        <v>2287</v>
      </c>
      <c r="B1003" t="s">
        <v>9073</v>
      </c>
      <c r="C1003" t="s">
        <v>6781</v>
      </c>
      <c r="D1003" t="s">
        <v>6776</v>
      </c>
      <c r="E1003" t="s">
        <v>6783</v>
      </c>
      <c r="F1003">
        <v>45.06</v>
      </c>
      <c r="H1003">
        <v>54.01</v>
      </c>
      <c r="I1003">
        <v>117</v>
      </c>
      <c r="J1003" t="b">
        <v>1</v>
      </c>
      <c r="K1003" t="s">
        <v>9074</v>
      </c>
    </row>
    <row r="1004" spans="1:11" x14ac:dyDescent="0.3">
      <c r="A1004" t="s">
        <v>2490</v>
      </c>
      <c r="B1004" t="s">
        <v>9075</v>
      </c>
      <c r="C1004" t="s">
        <v>6775</v>
      </c>
      <c r="D1004" t="s">
        <v>6796</v>
      </c>
      <c r="E1004" t="s">
        <v>6793</v>
      </c>
      <c r="F1004">
        <v>165.75</v>
      </c>
      <c r="H1004">
        <v>319.77999999999997</v>
      </c>
      <c r="I1004">
        <v>82</v>
      </c>
      <c r="J1004" t="b">
        <v>0</v>
      </c>
      <c r="K1004" t="s">
        <v>9076</v>
      </c>
    </row>
    <row r="1005" spans="1:11" x14ac:dyDescent="0.3">
      <c r="A1005" t="s">
        <v>9077</v>
      </c>
      <c r="B1005" t="s">
        <v>9078</v>
      </c>
      <c r="C1005" t="s">
        <v>6775</v>
      </c>
      <c r="D1005" t="s">
        <v>6776</v>
      </c>
      <c r="E1005" t="s">
        <v>6777</v>
      </c>
      <c r="F1005">
        <v>96.83</v>
      </c>
      <c r="H1005">
        <v>228.65</v>
      </c>
      <c r="I1005">
        <v>170</v>
      </c>
      <c r="J1005" t="b">
        <v>0</v>
      </c>
      <c r="K1005" t="s">
        <v>9079</v>
      </c>
    </row>
    <row r="1006" spans="1:11" x14ac:dyDescent="0.3">
      <c r="A1006" t="s">
        <v>9080</v>
      </c>
      <c r="B1006" t="s">
        <v>9081</v>
      </c>
      <c r="C1006" t="s">
        <v>6775</v>
      </c>
      <c r="D1006" t="s">
        <v>6816</v>
      </c>
      <c r="E1006" t="s">
        <v>6806</v>
      </c>
      <c r="F1006">
        <v>107.88</v>
      </c>
      <c r="H1006">
        <v>138.38</v>
      </c>
      <c r="I1006">
        <v>157</v>
      </c>
      <c r="J1006" t="b">
        <v>1</v>
      </c>
      <c r="K1006" t="s">
        <v>9082</v>
      </c>
    </row>
    <row r="1007" spans="1:11" x14ac:dyDescent="0.3">
      <c r="A1007" t="s">
        <v>822</v>
      </c>
      <c r="B1007" t="s">
        <v>9083</v>
      </c>
      <c r="C1007" t="s">
        <v>6787</v>
      </c>
      <c r="D1007" t="s">
        <v>6831</v>
      </c>
      <c r="E1007" t="s">
        <v>6793</v>
      </c>
      <c r="F1007">
        <v>88.55</v>
      </c>
      <c r="H1007">
        <v>106.5</v>
      </c>
      <c r="I1007">
        <v>207</v>
      </c>
      <c r="J1007" t="b">
        <v>0</v>
      </c>
      <c r="K1007" t="s">
        <v>9084</v>
      </c>
    </row>
    <row r="1008" spans="1:11" x14ac:dyDescent="0.3">
      <c r="A1008" t="s">
        <v>2896</v>
      </c>
      <c r="B1008" t="s">
        <v>9085</v>
      </c>
      <c r="C1008" t="s">
        <v>6781</v>
      </c>
      <c r="D1008" t="s">
        <v>6782</v>
      </c>
      <c r="E1008" t="s">
        <v>6783</v>
      </c>
      <c r="F1008">
        <v>163.74</v>
      </c>
      <c r="H1008">
        <v>398.18</v>
      </c>
      <c r="I1008">
        <v>122</v>
      </c>
      <c r="J1008" t="b">
        <v>0</v>
      </c>
      <c r="K1008" t="s">
        <v>9086</v>
      </c>
    </row>
    <row r="1009" spans="1:11" x14ac:dyDescent="0.3">
      <c r="A1009" t="s">
        <v>799</v>
      </c>
      <c r="B1009" t="s">
        <v>9087</v>
      </c>
      <c r="C1009" t="s">
        <v>6787</v>
      </c>
      <c r="D1009" t="s">
        <v>6782</v>
      </c>
      <c r="E1009" t="s">
        <v>6777</v>
      </c>
      <c r="F1009">
        <v>66.739999999999995</v>
      </c>
      <c r="H1009">
        <v>102.29</v>
      </c>
      <c r="I1009">
        <v>381</v>
      </c>
      <c r="J1009" t="b">
        <v>1</v>
      </c>
      <c r="K1009" t="s">
        <v>9088</v>
      </c>
    </row>
    <row r="1010" spans="1:11" x14ac:dyDescent="0.3">
      <c r="A1010" t="s">
        <v>4219</v>
      </c>
      <c r="B1010" t="s">
        <v>9089</v>
      </c>
      <c r="C1010" t="s">
        <v>6809</v>
      </c>
      <c r="D1010" t="s">
        <v>6776</v>
      </c>
      <c r="E1010" t="s">
        <v>6777</v>
      </c>
      <c r="F1010">
        <v>124.88</v>
      </c>
      <c r="H1010">
        <v>300.60000000000002</v>
      </c>
      <c r="I1010">
        <v>331</v>
      </c>
      <c r="J1010" t="b">
        <v>0</v>
      </c>
      <c r="K1010" t="s">
        <v>9090</v>
      </c>
    </row>
    <row r="1011" spans="1:11" x14ac:dyDescent="0.3">
      <c r="A1011" t="s">
        <v>1826</v>
      </c>
      <c r="B1011" t="s">
        <v>9091</v>
      </c>
      <c r="C1011" t="s">
        <v>6787</v>
      </c>
      <c r="D1011" t="s">
        <v>6799</v>
      </c>
      <c r="E1011" t="s">
        <v>6777</v>
      </c>
      <c r="F1011">
        <v>27.14</v>
      </c>
      <c r="H1011">
        <v>40.549999999999997</v>
      </c>
      <c r="I1011">
        <v>492</v>
      </c>
      <c r="J1011" t="b">
        <v>0</v>
      </c>
      <c r="K1011" t="s">
        <v>9092</v>
      </c>
    </row>
    <row r="1012" spans="1:11" x14ac:dyDescent="0.3">
      <c r="A1012" t="s">
        <v>1909</v>
      </c>
      <c r="B1012" t="s">
        <v>9093</v>
      </c>
      <c r="C1012" t="s">
        <v>6787</v>
      </c>
      <c r="D1012" t="s">
        <v>6782</v>
      </c>
      <c r="E1012" t="s">
        <v>6783</v>
      </c>
      <c r="F1012">
        <v>105.32</v>
      </c>
      <c r="H1012">
        <v>161.1</v>
      </c>
      <c r="I1012">
        <v>221</v>
      </c>
      <c r="J1012" t="b">
        <v>0</v>
      </c>
      <c r="K1012" t="s">
        <v>9094</v>
      </c>
    </row>
    <row r="1013" spans="1:11" x14ac:dyDescent="0.3">
      <c r="A1013" t="s">
        <v>117</v>
      </c>
      <c r="B1013" t="s">
        <v>9095</v>
      </c>
      <c r="C1013" t="s">
        <v>6781</v>
      </c>
      <c r="D1013" t="s">
        <v>6796</v>
      </c>
      <c r="E1013" t="s">
        <v>6783</v>
      </c>
      <c r="F1013">
        <v>132.05000000000001</v>
      </c>
      <c r="H1013">
        <v>225.42</v>
      </c>
      <c r="I1013">
        <v>44</v>
      </c>
      <c r="J1013" t="b">
        <v>0</v>
      </c>
      <c r="K1013" t="s">
        <v>9096</v>
      </c>
    </row>
    <row r="1014" spans="1:11" x14ac:dyDescent="0.3">
      <c r="A1014" t="s">
        <v>9097</v>
      </c>
      <c r="B1014" t="s">
        <v>9098</v>
      </c>
      <c r="C1014" t="s">
        <v>6809</v>
      </c>
      <c r="D1014" t="s">
        <v>6831</v>
      </c>
      <c r="E1014" t="s">
        <v>6783</v>
      </c>
      <c r="F1014">
        <v>22.51</v>
      </c>
      <c r="H1014">
        <v>27.09</v>
      </c>
      <c r="I1014">
        <v>205</v>
      </c>
      <c r="J1014" t="b">
        <v>0</v>
      </c>
      <c r="K1014" t="s">
        <v>9099</v>
      </c>
    </row>
    <row r="1015" spans="1:11" x14ac:dyDescent="0.3">
      <c r="A1015" t="s">
        <v>9100</v>
      </c>
      <c r="B1015" t="s">
        <v>9101</v>
      </c>
      <c r="C1015" t="s">
        <v>6809</v>
      </c>
      <c r="D1015" t="s">
        <v>6816</v>
      </c>
      <c r="E1015" t="s">
        <v>6822</v>
      </c>
      <c r="F1015">
        <v>91.97</v>
      </c>
      <c r="H1015">
        <v>108.72</v>
      </c>
      <c r="I1015">
        <v>39</v>
      </c>
      <c r="J1015" t="b">
        <v>0</v>
      </c>
      <c r="K1015" t="s">
        <v>9102</v>
      </c>
    </row>
    <row r="1016" spans="1:11" x14ac:dyDescent="0.3">
      <c r="A1016" t="s">
        <v>9103</v>
      </c>
      <c r="B1016" t="s">
        <v>9104</v>
      </c>
      <c r="C1016" t="s">
        <v>6787</v>
      </c>
      <c r="D1016" t="s">
        <v>6796</v>
      </c>
      <c r="E1016" t="s">
        <v>6793</v>
      </c>
      <c r="F1016">
        <v>63.15</v>
      </c>
      <c r="H1016">
        <v>95.63</v>
      </c>
      <c r="I1016">
        <v>332</v>
      </c>
      <c r="J1016" t="b">
        <v>0</v>
      </c>
      <c r="K1016" t="s">
        <v>9105</v>
      </c>
    </row>
    <row r="1017" spans="1:11" x14ac:dyDescent="0.3">
      <c r="A1017" t="s">
        <v>743</v>
      </c>
      <c r="B1017" t="s">
        <v>9106</v>
      </c>
      <c r="C1017" t="s">
        <v>6787</v>
      </c>
      <c r="D1017" t="s">
        <v>6776</v>
      </c>
      <c r="E1017" t="s">
        <v>6793</v>
      </c>
      <c r="F1017">
        <v>74.569999999999993</v>
      </c>
      <c r="H1017">
        <v>142.66</v>
      </c>
      <c r="I1017">
        <v>486</v>
      </c>
      <c r="J1017" t="b">
        <v>0</v>
      </c>
      <c r="K1017" t="s">
        <v>9107</v>
      </c>
    </row>
    <row r="1018" spans="1:11" x14ac:dyDescent="0.3">
      <c r="A1018" t="s">
        <v>9108</v>
      </c>
      <c r="B1018" t="s">
        <v>9109</v>
      </c>
      <c r="C1018" t="s">
        <v>6809</v>
      </c>
      <c r="D1018" t="s">
        <v>6799</v>
      </c>
      <c r="E1018" t="s">
        <v>6777</v>
      </c>
      <c r="F1018">
        <v>93.2</v>
      </c>
      <c r="H1018">
        <v>227.16</v>
      </c>
      <c r="I1018">
        <v>76</v>
      </c>
      <c r="J1018" t="b">
        <v>0</v>
      </c>
      <c r="K1018" t="s">
        <v>9110</v>
      </c>
    </row>
    <row r="1019" spans="1:11" x14ac:dyDescent="0.3">
      <c r="A1019" t="s">
        <v>1393</v>
      </c>
      <c r="B1019" t="s">
        <v>9111</v>
      </c>
      <c r="C1019" t="s">
        <v>6790</v>
      </c>
      <c r="D1019" t="s">
        <v>6782</v>
      </c>
      <c r="E1019" t="s">
        <v>6777</v>
      </c>
      <c r="F1019">
        <v>110.11</v>
      </c>
      <c r="H1019">
        <v>217.44</v>
      </c>
      <c r="I1019">
        <v>497</v>
      </c>
      <c r="J1019" t="b">
        <v>0</v>
      </c>
      <c r="K1019" t="s">
        <v>9112</v>
      </c>
    </row>
    <row r="1020" spans="1:11" x14ac:dyDescent="0.3">
      <c r="A1020" t="s">
        <v>9113</v>
      </c>
      <c r="B1020" t="s">
        <v>9114</v>
      </c>
      <c r="C1020" t="s">
        <v>6781</v>
      </c>
      <c r="D1020" t="s">
        <v>6776</v>
      </c>
      <c r="E1020" t="s">
        <v>6783</v>
      </c>
      <c r="F1020">
        <v>175.45</v>
      </c>
      <c r="H1020">
        <v>372.25</v>
      </c>
      <c r="I1020">
        <v>215</v>
      </c>
      <c r="J1020" t="b">
        <v>0</v>
      </c>
      <c r="K1020" t="s">
        <v>9115</v>
      </c>
    </row>
    <row r="1021" spans="1:11" x14ac:dyDescent="0.3">
      <c r="A1021" t="s">
        <v>624</v>
      </c>
      <c r="B1021" t="s">
        <v>9116</v>
      </c>
      <c r="C1021" t="s">
        <v>6775</v>
      </c>
      <c r="D1021" t="s">
        <v>6831</v>
      </c>
      <c r="E1021" t="s">
        <v>6783</v>
      </c>
      <c r="F1021">
        <v>146.51</v>
      </c>
      <c r="H1021">
        <v>332.13</v>
      </c>
      <c r="I1021">
        <v>174</v>
      </c>
      <c r="J1021" t="b">
        <v>0</v>
      </c>
      <c r="K1021" t="s">
        <v>9117</v>
      </c>
    </row>
    <row r="1022" spans="1:11" x14ac:dyDescent="0.3">
      <c r="A1022" t="s">
        <v>9118</v>
      </c>
      <c r="B1022" t="s">
        <v>9119</v>
      </c>
      <c r="C1022" t="s">
        <v>6809</v>
      </c>
      <c r="D1022" t="s">
        <v>6831</v>
      </c>
      <c r="E1022" t="s">
        <v>6777</v>
      </c>
      <c r="F1022">
        <v>171.13</v>
      </c>
      <c r="H1022">
        <v>416.91</v>
      </c>
      <c r="I1022">
        <v>367</v>
      </c>
      <c r="J1022" t="b">
        <v>1</v>
      </c>
      <c r="K1022" t="s">
        <v>9120</v>
      </c>
    </row>
    <row r="1023" spans="1:11" x14ac:dyDescent="0.3">
      <c r="A1023" t="s">
        <v>1577</v>
      </c>
      <c r="B1023" t="s">
        <v>9121</v>
      </c>
      <c r="C1023" t="s">
        <v>6787</v>
      </c>
      <c r="D1023" t="s">
        <v>6782</v>
      </c>
      <c r="E1023" t="s">
        <v>6783</v>
      </c>
      <c r="F1023">
        <v>55.35</v>
      </c>
      <c r="H1023">
        <v>123.11</v>
      </c>
      <c r="I1023">
        <v>478</v>
      </c>
      <c r="J1023" t="b">
        <v>1</v>
      </c>
      <c r="K1023" t="s">
        <v>9122</v>
      </c>
    </row>
    <row r="1024" spans="1:11" x14ac:dyDescent="0.3">
      <c r="A1024" t="s">
        <v>851</v>
      </c>
      <c r="B1024" t="s">
        <v>9123</v>
      </c>
      <c r="C1024" t="s">
        <v>6790</v>
      </c>
      <c r="D1024" t="s">
        <v>6782</v>
      </c>
      <c r="E1024" t="s">
        <v>6806</v>
      </c>
      <c r="F1024">
        <v>32.03</v>
      </c>
      <c r="H1024">
        <v>55.24</v>
      </c>
      <c r="I1024">
        <v>450</v>
      </c>
      <c r="J1024" t="b">
        <v>1</v>
      </c>
      <c r="K1024" t="s">
        <v>9124</v>
      </c>
    </row>
    <row r="1025" spans="1:11" x14ac:dyDescent="0.3">
      <c r="A1025" t="s">
        <v>2890</v>
      </c>
      <c r="B1025" t="s">
        <v>9125</v>
      </c>
      <c r="C1025" t="s">
        <v>6809</v>
      </c>
      <c r="D1025" t="s">
        <v>6816</v>
      </c>
      <c r="E1025" t="s">
        <v>6822</v>
      </c>
      <c r="F1025">
        <v>141.63</v>
      </c>
      <c r="H1025">
        <v>343.21</v>
      </c>
      <c r="I1025">
        <v>8</v>
      </c>
      <c r="J1025" t="b">
        <v>1</v>
      </c>
      <c r="K1025" t="s">
        <v>9126</v>
      </c>
    </row>
    <row r="1026" spans="1:11" x14ac:dyDescent="0.3">
      <c r="A1026" t="s">
        <v>9127</v>
      </c>
      <c r="B1026" t="s">
        <v>9128</v>
      </c>
      <c r="C1026" t="s">
        <v>6809</v>
      </c>
      <c r="D1026" t="s">
        <v>6796</v>
      </c>
      <c r="E1026" t="s">
        <v>6822</v>
      </c>
      <c r="F1026">
        <v>197.32</v>
      </c>
      <c r="H1026">
        <v>331.41</v>
      </c>
      <c r="I1026">
        <v>450</v>
      </c>
      <c r="J1026" t="b">
        <v>0</v>
      </c>
      <c r="K1026" t="s">
        <v>9129</v>
      </c>
    </row>
    <row r="1027" spans="1:11" x14ac:dyDescent="0.3">
      <c r="A1027" t="s">
        <v>9130</v>
      </c>
      <c r="B1027" t="s">
        <v>9131</v>
      </c>
      <c r="C1027" t="s">
        <v>6787</v>
      </c>
      <c r="D1027" t="s">
        <v>6782</v>
      </c>
      <c r="E1027" t="s">
        <v>6783</v>
      </c>
      <c r="F1027">
        <v>153.54</v>
      </c>
      <c r="H1027">
        <v>377.94</v>
      </c>
      <c r="I1027">
        <v>122</v>
      </c>
      <c r="J1027" t="b">
        <v>1</v>
      </c>
      <c r="K1027" t="s">
        <v>9132</v>
      </c>
    </row>
    <row r="1028" spans="1:11" x14ac:dyDescent="0.3">
      <c r="A1028" t="s">
        <v>573</v>
      </c>
      <c r="B1028" t="s">
        <v>9133</v>
      </c>
      <c r="C1028" t="s">
        <v>6775</v>
      </c>
      <c r="D1028" t="s">
        <v>6796</v>
      </c>
      <c r="E1028" t="s">
        <v>6783</v>
      </c>
      <c r="F1028">
        <v>175.9</v>
      </c>
      <c r="H1028">
        <v>413.2</v>
      </c>
      <c r="I1028">
        <v>407</v>
      </c>
      <c r="J1028" t="b">
        <v>0</v>
      </c>
      <c r="K1028" t="s">
        <v>9134</v>
      </c>
    </row>
    <row r="1029" spans="1:11" x14ac:dyDescent="0.3">
      <c r="A1029" t="s">
        <v>2731</v>
      </c>
      <c r="B1029" t="s">
        <v>9135</v>
      </c>
      <c r="C1029" t="s">
        <v>6775</v>
      </c>
      <c r="D1029" t="s">
        <v>6776</v>
      </c>
      <c r="E1029" t="s">
        <v>6806</v>
      </c>
      <c r="F1029">
        <v>113.52</v>
      </c>
      <c r="H1029">
        <v>175.33</v>
      </c>
      <c r="I1029">
        <v>237</v>
      </c>
      <c r="J1029" t="b">
        <v>0</v>
      </c>
      <c r="K1029" t="s">
        <v>9136</v>
      </c>
    </row>
    <row r="1030" spans="1:11" x14ac:dyDescent="0.3">
      <c r="A1030" t="s">
        <v>2402</v>
      </c>
      <c r="B1030" t="s">
        <v>9137</v>
      </c>
      <c r="C1030" t="s">
        <v>6775</v>
      </c>
      <c r="D1030" t="s">
        <v>6816</v>
      </c>
      <c r="E1030" t="s">
        <v>6822</v>
      </c>
      <c r="F1030">
        <v>50.75</v>
      </c>
      <c r="H1030">
        <v>62.86</v>
      </c>
      <c r="I1030">
        <v>108</v>
      </c>
      <c r="J1030" t="b">
        <v>1</v>
      </c>
      <c r="K1030" t="s">
        <v>9138</v>
      </c>
    </row>
    <row r="1031" spans="1:11" x14ac:dyDescent="0.3">
      <c r="A1031" t="s">
        <v>2658</v>
      </c>
      <c r="B1031" t="s">
        <v>9139</v>
      </c>
      <c r="C1031" t="s">
        <v>6790</v>
      </c>
      <c r="D1031" t="s">
        <v>6831</v>
      </c>
      <c r="E1031" t="s">
        <v>6822</v>
      </c>
      <c r="F1031">
        <v>13.56</v>
      </c>
      <c r="H1031">
        <v>33.42</v>
      </c>
      <c r="I1031">
        <v>388</v>
      </c>
      <c r="J1031" t="b">
        <v>1</v>
      </c>
      <c r="K1031" t="s">
        <v>9140</v>
      </c>
    </row>
    <row r="1032" spans="1:11" x14ac:dyDescent="0.3">
      <c r="A1032" t="s">
        <v>1614</v>
      </c>
      <c r="B1032" t="s">
        <v>9141</v>
      </c>
      <c r="C1032" t="s">
        <v>6790</v>
      </c>
      <c r="D1032" t="s">
        <v>6816</v>
      </c>
      <c r="E1032" t="s">
        <v>6822</v>
      </c>
      <c r="F1032">
        <v>37.6</v>
      </c>
      <c r="H1032">
        <v>62.07</v>
      </c>
      <c r="I1032">
        <v>394</v>
      </c>
      <c r="J1032" t="b">
        <v>0</v>
      </c>
      <c r="K1032" t="s">
        <v>9142</v>
      </c>
    </row>
    <row r="1033" spans="1:11" x14ac:dyDescent="0.3">
      <c r="A1033" t="s">
        <v>662</v>
      </c>
      <c r="B1033" t="s">
        <v>9143</v>
      </c>
      <c r="C1033" t="s">
        <v>6790</v>
      </c>
      <c r="D1033" t="s">
        <v>6796</v>
      </c>
      <c r="E1033" t="s">
        <v>6806</v>
      </c>
      <c r="F1033">
        <v>53.34</v>
      </c>
      <c r="H1033">
        <v>118.14</v>
      </c>
      <c r="I1033">
        <v>315</v>
      </c>
      <c r="J1033" t="b">
        <v>0</v>
      </c>
      <c r="K1033" t="s">
        <v>9144</v>
      </c>
    </row>
    <row r="1034" spans="1:11" x14ac:dyDescent="0.3">
      <c r="A1034" t="s">
        <v>111</v>
      </c>
      <c r="B1034" t="s">
        <v>9145</v>
      </c>
      <c r="C1034" t="s">
        <v>6781</v>
      </c>
      <c r="D1034" t="s">
        <v>6796</v>
      </c>
      <c r="E1034" t="s">
        <v>6793</v>
      </c>
      <c r="F1034">
        <v>90.31</v>
      </c>
      <c r="H1034">
        <v>130.66</v>
      </c>
      <c r="I1034">
        <v>120</v>
      </c>
      <c r="J1034" t="b">
        <v>0</v>
      </c>
      <c r="K1034" t="s">
        <v>9146</v>
      </c>
    </row>
    <row r="1035" spans="1:11" x14ac:dyDescent="0.3">
      <c r="A1035" t="s">
        <v>2772</v>
      </c>
      <c r="B1035" t="s">
        <v>9147</v>
      </c>
      <c r="C1035" t="s">
        <v>6775</v>
      </c>
      <c r="D1035" t="s">
        <v>6799</v>
      </c>
      <c r="E1035" t="s">
        <v>6783</v>
      </c>
      <c r="F1035">
        <v>109.84</v>
      </c>
      <c r="H1035">
        <v>134.97999999999999</v>
      </c>
      <c r="I1035">
        <v>121</v>
      </c>
      <c r="J1035" t="b">
        <v>0</v>
      </c>
      <c r="K1035" t="s">
        <v>9148</v>
      </c>
    </row>
    <row r="1036" spans="1:11" x14ac:dyDescent="0.3">
      <c r="A1036" t="s">
        <v>2499</v>
      </c>
      <c r="B1036" t="s">
        <v>9149</v>
      </c>
      <c r="C1036" t="s">
        <v>6775</v>
      </c>
      <c r="D1036" t="s">
        <v>6816</v>
      </c>
      <c r="E1036" t="s">
        <v>6822</v>
      </c>
      <c r="F1036">
        <v>117.34</v>
      </c>
      <c r="H1036">
        <v>150.68</v>
      </c>
      <c r="I1036">
        <v>366</v>
      </c>
      <c r="J1036" t="b">
        <v>0</v>
      </c>
      <c r="K1036" t="s">
        <v>9150</v>
      </c>
    </row>
    <row r="1037" spans="1:11" x14ac:dyDescent="0.3">
      <c r="A1037" t="s">
        <v>9151</v>
      </c>
      <c r="B1037" t="s">
        <v>9152</v>
      </c>
      <c r="C1037" t="s">
        <v>6809</v>
      </c>
      <c r="D1037" t="s">
        <v>6782</v>
      </c>
      <c r="E1037" t="s">
        <v>6793</v>
      </c>
      <c r="F1037">
        <v>193.17</v>
      </c>
      <c r="H1037">
        <v>262.76</v>
      </c>
      <c r="I1037">
        <v>144</v>
      </c>
      <c r="J1037" t="b">
        <v>0</v>
      </c>
      <c r="K1037" t="s">
        <v>9153</v>
      </c>
    </row>
    <row r="1038" spans="1:11" x14ac:dyDescent="0.3">
      <c r="A1038" t="s">
        <v>3992</v>
      </c>
      <c r="B1038" t="s">
        <v>9154</v>
      </c>
      <c r="C1038" t="s">
        <v>6775</v>
      </c>
      <c r="D1038" t="s">
        <v>6799</v>
      </c>
      <c r="E1038" t="s">
        <v>6822</v>
      </c>
      <c r="F1038">
        <v>65.680000000000007</v>
      </c>
      <c r="H1038">
        <v>137.29</v>
      </c>
      <c r="I1038">
        <v>255</v>
      </c>
      <c r="J1038" t="b">
        <v>0</v>
      </c>
      <c r="K1038" t="s">
        <v>9155</v>
      </c>
    </row>
    <row r="1039" spans="1:11" x14ac:dyDescent="0.3">
      <c r="A1039" t="s">
        <v>532</v>
      </c>
      <c r="B1039" t="s">
        <v>9156</v>
      </c>
      <c r="C1039" t="s">
        <v>6781</v>
      </c>
      <c r="D1039" t="s">
        <v>6776</v>
      </c>
      <c r="E1039" t="s">
        <v>6806</v>
      </c>
      <c r="F1039">
        <v>188.06</v>
      </c>
      <c r="H1039">
        <v>327.14999999999998</v>
      </c>
      <c r="I1039">
        <v>367</v>
      </c>
      <c r="J1039" t="b">
        <v>0</v>
      </c>
      <c r="K1039" t="s">
        <v>9157</v>
      </c>
    </row>
    <row r="1040" spans="1:11" x14ac:dyDescent="0.3">
      <c r="A1040" t="s">
        <v>3279</v>
      </c>
      <c r="B1040" t="s">
        <v>9158</v>
      </c>
      <c r="C1040" t="s">
        <v>6787</v>
      </c>
      <c r="D1040" t="s">
        <v>6776</v>
      </c>
      <c r="E1040" t="s">
        <v>6793</v>
      </c>
      <c r="F1040">
        <v>146.33000000000001</v>
      </c>
      <c r="H1040">
        <v>196.25</v>
      </c>
      <c r="I1040">
        <v>177</v>
      </c>
      <c r="J1040" t="b">
        <v>0</v>
      </c>
      <c r="K1040" t="s">
        <v>9159</v>
      </c>
    </row>
    <row r="1041" spans="1:11" x14ac:dyDescent="0.3">
      <c r="A1041" t="s">
        <v>1109</v>
      </c>
      <c r="B1041" t="s">
        <v>9160</v>
      </c>
      <c r="C1041" t="s">
        <v>6790</v>
      </c>
      <c r="D1041" t="s">
        <v>6831</v>
      </c>
      <c r="E1041" t="s">
        <v>6783</v>
      </c>
      <c r="F1041">
        <v>155.15</v>
      </c>
      <c r="H1041">
        <v>249.59</v>
      </c>
      <c r="I1041">
        <v>432</v>
      </c>
      <c r="J1041" t="b">
        <v>0</v>
      </c>
      <c r="K1041" t="s">
        <v>9161</v>
      </c>
    </row>
    <row r="1042" spans="1:11" x14ac:dyDescent="0.3">
      <c r="A1042" t="s">
        <v>9162</v>
      </c>
      <c r="B1042" t="s">
        <v>9163</v>
      </c>
      <c r="C1042" t="s">
        <v>6809</v>
      </c>
      <c r="D1042" t="s">
        <v>6799</v>
      </c>
      <c r="E1042" t="s">
        <v>6806</v>
      </c>
      <c r="F1042">
        <v>178.5</v>
      </c>
      <c r="H1042">
        <v>332.71</v>
      </c>
      <c r="I1042">
        <v>263</v>
      </c>
      <c r="J1042" t="b">
        <v>1</v>
      </c>
      <c r="K1042" t="s">
        <v>9164</v>
      </c>
    </row>
    <row r="1043" spans="1:11" x14ac:dyDescent="0.3">
      <c r="A1043" t="s">
        <v>9165</v>
      </c>
      <c r="B1043" t="s">
        <v>9166</v>
      </c>
      <c r="C1043" t="s">
        <v>6775</v>
      </c>
      <c r="D1043" t="s">
        <v>6782</v>
      </c>
      <c r="E1043" t="s">
        <v>6806</v>
      </c>
      <c r="F1043">
        <v>21.05</v>
      </c>
      <c r="H1043">
        <v>28.56</v>
      </c>
      <c r="I1043">
        <v>292</v>
      </c>
      <c r="J1043" t="b">
        <v>0</v>
      </c>
      <c r="K1043" t="s">
        <v>9167</v>
      </c>
    </row>
    <row r="1044" spans="1:11" x14ac:dyDescent="0.3">
      <c r="A1044" t="s">
        <v>2721</v>
      </c>
      <c r="B1044" t="s">
        <v>9168</v>
      </c>
      <c r="C1044" t="s">
        <v>6775</v>
      </c>
      <c r="D1044" t="s">
        <v>6831</v>
      </c>
      <c r="E1044" t="s">
        <v>6822</v>
      </c>
      <c r="F1044">
        <v>131.02000000000001</v>
      </c>
      <c r="H1044">
        <v>276.68</v>
      </c>
      <c r="I1044">
        <v>460</v>
      </c>
      <c r="J1044" t="b">
        <v>0</v>
      </c>
      <c r="K1044" t="s">
        <v>9169</v>
      </c>
    </row>
    <row r="1045" spans="1:11" x14ac:dyDescent="0.3">
      <c r="A1045" t="s">
        <v>3391</v>
      </c>
      <c r="B1045" t="s">
        <v>9170</v>
      </c>
      <c r="C1045" t="s">
        <v>6781</v>
      </c>
      <c r="D1045" t="s">
        <v>6799</v>
      </c>
      <c r="E1045" t="s">
        <v>6806</v>
      </c>
      <c r="F1045">
        <v>174.19</v>
      </c>
      <c r="H1045">
        <v>434.46</v>
      </c>
      <c r="I1045">
        <v>271</v>
      </c>
      <c r="J1045" t="b">
        <v>0</v>
      </c>
      <c r="K1045" t="s">
        <v>9171</v>
      </c>
    </row>
    <row r="1046" spans="1:11" x14ac:dyDescent="0.3">
      <c r="A1046" t="s">
        <v>1880</v>
      </c>
      <c r="B1046" t="s">
        <v>9172</v>
      </c>
      <c r="C1046" t="s">
        <v>6787</v>
      </c>
      <c r="D1046" t="s">
        <v>6816</v>
      </c>
      <c r="E1046" t="s">
        <v>6783</v>
      </c>
      <c r="F1046">
        <v>110.62</v>
      </c>
      <c r="H1046">
        <v>205.22</v>
      </c>
      <c r="I1046">
        <v>126</v>
      </c>
      <c r="J1046" t="b">
        <v>1</v>
      </c>
      <c r="K1046" t="s">
        <v>9173</v>
      </c>
    </row>
    <row r="1047" spans="1:11" x14ac:dyDescent="0.3">
      <c r="A1047" t="s">
        <v>2037</v>
      </c>
      <c r="B1047" t="s">
        <v>9174</v>
      </c>
      <c r="C1047" t="s">
        <v>6790</v>
      </c>
      <c r="D1047" t="s">
        <v>6796</v>
      </c>
      <c r="E1047" t="s">
        <v>6822</v>
      </c>
      <c r="F1047">
        <v>80.87</v>
      </c>
      <c r="H1047">
        <v>100.97</v>
      </c>
      <c r="I1047">
        <v>90</v>
      </c>
      <c r="J1047" t="b">
        <v>0</v>
      </c>
      <c r="K1047" t="s">
        <v>9175</v>
      </c>
    </row>
    <row r="1048" spans="1:11" x14ac:dyDescent="0.3">
      <c r="A1048" t="s">
        <v>1834</v>
      </c>
      <c r="B1048" t="s">
        <v>9176</v>
      </c>
      <c r="C1048" t="s">
        <v>6790</v>
      </c>
      <c r="D1048" t="s">
        <v>6782</v>
      </c>
      <c r="E1048" t="s">
        <v>6777</v>
      </c>
      <c r="F1048">
        <v>65.349999999999994</v>
      </c>
      <c r="H1048">
        <v>135.86000000000001</v>
      </c>
      <c r="I1048">
        <v>372</v>
      </c>
      <c r="J1048" t="b">
        <v>0</v>
      </c>
      <c r="K1048" t="s">
        <v>9177</v>
      </c>
    </row>
    <row r="1049" spans="1:11" x14ac:dyDescent="0.3">
      <c r="A1049" t="s">
        <v>3827</v>
      </c>
      <c r="B1049" t="s">
        <v>9178</v>
      </c>
      <c r="C1049" t="s">
        <v>6787</v>
      </c>
      <c r="D1049" t="s">
        <v>6776</v>
      </c>
      <c r="E1049" t="s">
        <v>6777</v>
      </c>
      <c r="F1049">
        <v>22.05</v>
      </c>
      <c r="H1049">
        <v>42.45</v>
      </c>
      <c r="I1049">
        <v>113</v>
      </c>
      <c r="J1049" t="b">
        <v>0</v>
      </c>
      <c r="K1049" t="s">
        <v>9179</v>
      </c>
    </row>
    <row r="1050" spans="1:11" x14ac:dyDescent="0.3">
      <c r="A1050" t="s">
        <v>2793</v>
      </c>
      <c r="B1050" t="s">
        <v>9180</v>
      </c>
      <c r="C1050" t="s">
        <v>6787</v>
      </c>
      <c r="D1050" t="s">
        <v>6796</v>
      </c>
      <c r="E1050" t="s">
        <v>6806</v>
      </c>
      <c r="F1050">
        <v>61.07</v>
      </c>
      <c r="H1050">
        <v>88.56</v>
      </c>
      <c r="I1050">
        <v>183</v>
      </c>
      <c r="J1050" t="b">
        <v>0</v>
      </c>
      <c r="K1050" t="s">
        <v>9181</v>
      </c>
    </row>
    <row r="1051" spans="1:11" x14ac:dyDescent="0.3">
      <c r="A1051" t="s">
        <v>9182</v>
      </c>
      <c r="B1051" t="s">
        <v>9183</v>
      </c>
      <c r="C1051" t="s">
        <v>6790</v>
      </c>
      <c r="D1051" t="s">
        <v>6782</v>
      </c>
      <c r="E1051" t="s">
        <v>6806</v>
      </c>
      <c r="F1051">
        <v>102.1</v>
      </c>
      <c r="H1051">
        <v>184.32</v>
      </c>
      <c r="I1051">
        <v>286</v>
      </c>
      <c r="J1051" t="b">
        <v>0</v>
      </c>
      <c r="K1051" t="s">
        <v>9184</v>
      </c>
    </row>
    <row r="1052" spans="1:11" x14ac:dyDescent="0.3">
      <c r="A1052" t="s">
        <v>9185</v>
      </c>
      <c r="B1052" t="s">
        <v>9186</v>
      </c>
      <c r="C1052" t="s">
        <v>6775</v>
      </c>
      <c r="D1052" t="s">
        <v>6782</v>
      </c>
      <c r="E1052" t="s">
        <v>6777</v>
      </c>
      <c r="F1052">
        <v>119.36</v>
      </c>
      <c r="H1052">
        <v>255.67</v>
      </c>
      <c r="I1052">
        <v>110</v>
      </c>
      <c r="J1052" t="b">
        <v>0</v>
      </c>
      <c r="K1052" t="s">
        <v>9187</v>
      </c>
    </row>
    <row r="1053" spans="1:11" x14ac:dyDescent="0.3">
      <c r="A1053" t="s">
        <v>781</v>
      </c>
      <c r="B1053" t="s">
        <v>9188</v>
      </c>
      <c r="C1053" t="s">
        <v>6775</v>
      </c>
      <c r="D1053" t="s">
        <v>6796</v>
      </c>
      <c r="E1053" t="s">
        <v>6783</v>
      </c>
      <c r="F1053">
        <v>40.71</v>
      </c>
      <c r="H1053">
        <v>85.75</v>
      </c>
      <c r="I1053">
        <v>65</v>
      </c>
      <c r="J1053" t="b">
        <v>0</v>
      </c>
      <c r="K1053" t="s">
        <v>9189</v>
      </c>
    </row>
    <row r="1054" spans="1:11" x14ac:dyDescent="0.3">
      <c r="A1054" t="s">
        <v>4171</v>
      </c>
      <c r="B1054" t="s">
        <v>9190</v>
      </c>
      <c r="C1054" t="s">
        <v>6781</v>
      </c>
      <c r="D1054" t="s">
        <v>6796</v>
      </c>
      <c r="E1054" t="s">
        <v>6783</v>
      </c>
      <c r="F1054">
        <v>26.61</v>
      </c>
      <c r="H1054">
        <v>39.31</v>
      </c>
      <c r="I1054">
        <v>172</v>
      </c>
      <c r="J1054" t="b">
        <v>0</v>
      </c>
      <c r="K1054" t="s">
        <v>9191</v>
      </c>
    </row>
    <row r="1055" spans="1:11" x14ac:dyDescent="0.3">
      <c r="A1055" t="s">
        <v>9192</v>
      </c>
      <c r="B1055" t="s">
        <v>9193</v>
      </c>
      <c r="C1055" t="s">
        <v>6809</v>
      </c>
      <c r="D1055" t="s">
        <v>6796</v>
      </c>
      <c r="E1055" t="s">
        <v>6783</v>
      </c>
      <c r="F1055">
        <v>108.21</v>
      </c>
      <c r="H1055">
        <v>124.56</v>
      </c>
      <c r="I1055">
        <v>190</v>
      </c>
      <c r="J1055" t="b">
        <v>0</v>
      </c>
      <c r="K1055" t="s">
        <v>9194</v>
      </c>
    </row>
    <row r="1056" spans="1:11" x14ac:dyDescent="0.3">
      <c r="A1056" t="s">
        <v>9195</v>
      </c>
      <c r="B1056" t="s">
        <v>9196</v>
      </c>
      <c r="C1056" t="s">
        <v>6787</v>
      </c>
      <c r="D1056" t="s">
        <v>6776</v>
      </c>
      <c r="E1056" t="s">
        <v>6793</v>
      </c>
      <c r="F1056">
        <v>122.48</v>
      </c>
      <c r="H1056">
        <v>292.52999999999997</v>
      </c>
      <c r="I1056">
        <v>81</v>
      </c>
      <c r="J1056" t="b">
        <v>0</v>
      </c>
      <c r="K1056" t="s">
        <v>9197</v>
      </c>
    </row>
    <row r="1057" spans="1:11" x14ac:dyDescent="0.3">
      <c r="A1057" t="s">
        <v>4319</v>
      </c>
      <c r="B1057" t="s">
        <v>9198</v>
      </c>
      <c r="C1057" t="s">
        <v>6775</v>
      </c>
      <c r="D1057" t="s">
        <v>6796</v>
      </c>
      <c r="E1057" t="s">
        <v>6783</v>
      </c>
      <c r="F1057">
        <v>125.04</v>
      </c>
      <c r="H1057">
        <v>254.07</v>
      </c>
      <c r="I1057">
        <v>85</v>
      </c>
      <c r="J1057" t="b">
        <v>1</v>
      </c>
      <c r="K1057" t="s">
        <v>9199</v>
      </c>
    </row>
    <row r="1058" spans="1:11" x14ac:dyDescent="0.3">
      <c r="A1058" t="s">
        <v>1421</v>
      </c>
      <c r="B1058" t="s">
        <v>9200</v>
      </c>
      <c r="C1058" t="s">
        <v>6809</v>
      </c>
      <c r="D1058" t="s">
        <v>6816</v>
      </c>
      <c r="E1058" t="s">
        <v>6777</v>
      </c>
      <c r="F1058">
        <v>51.44</v>
      </c>
      <c r="H1058">
        <v>80.709999999999994</v>
      </c>
      <c r="I1058">
        <v>250</v>
      </c>
      <c r="J1058" t="b">
        <v>0</v>
      </c>
      <c r="K1058" t="s">
        <v>9201</v>
      </c>
    </row>
    <row r="1059" spans="1:11" x14ac:dyDescent="0.3">
      <c r="A1059" t="s">
        <v>9202</v>
      </c>
      <c r="B1059" t="s">
        <v>9203</v>
      </c>
      <c r="C1059" t="s">
        <v>6809</v>
      </c>
      <c r="D1059" t="s">
        <v>6782</v>
      </c>
      <c r="E1059" t="s">
        <v>6783</v>
      </c>
      <c r="F1059">
        <v>126.86</v>
      </c>
      <c r="H1059">
        <v>189.95</v>
      </c>
      <c r="I1059">
        <v>14</v>
      </c>
      <c r="J1059" t="b">
        <v>0</v>
      </c>
      <c r="K1059" t="s">
        <v>9204</v>
      </c>
    </row>
    <row r="1060" spans="1:11" x14ac:dyDescent="0.3">
      <c r="A1060" t="s">
        <v>770</v>
      </c>
      <c r="B1060" t="s">
        <v>9205</v>
      </c>
      <c r="C1060" t="s">
        <v>6790</v>
      </c>
      <c r="D1060" t="s">
        <v>6796</v>
      </c>
      <c r="E1060" t="s">
        <v>6822</v>
      </c>
      <c r="F1060">
        <v>88.12</v>
      </c>
      <c r="H1060">
        <v>126.22</v>
      </c>
      <c r="I1060">
        <v>222</v>
      </c>
      <c r="J1060" t="b">
        <v>0</v>
      </c>
      <c r="K1060" t="s">
        <v>9206</v>
      </c>
    </row>
    <row r="1061" spans="1:11" x14ac:dyDescent="0.3">
      <c r="A1061" t="s">
        <v>9207</v>
      </c>
      <c r="B1061" t="s">
        <v>9208</v>
      </c>
      <c r="C1061" t="s">
        <v>6781</v>
      </c>
      <c r="D1061" t="s">
        <v>6782</v>
      </c>
      <c r="E1061" t="s">
        <v>6777</v>
      </c>
      <c r="F1061">
        <v>59.42</v>
      </c>
      <c r="H1061">
        <v>138.53</v>
      </c>
      <c r="I1061">
        <v>208</v>
      </c>
      <c r="J1061" t="b">
        <v>0</v>
      </c>
      <c r="K1061" t="s">
        <v>9209</v>
      </c>
    </row>
    <row r="1062" spans="1:11" x14ac:dyDescent="0.3">
      <c r="A1062" t="s">
        <v>9210</v>
      </c>
      <c r="B1062" t="s">
        <v>9211</v>
      </c>
      <c r="C1062" t="s">
        <v>6809</v>
      </c>
      <c r="D1062" t="s">
        <v>6799</v>
      </c>
      <c r="E1062" t="s">
        <v>6806</v>
      </c>
      <c r="F1062">
        <v>57.71</v>
      </c>
      <c r="H1062">
        <v>68.89</v>
      </c>
      <c r="I1062">
        <v>342</v>
      </c>
      <c r="J1062" t="b">
        <v>1</v>
      </c>
      <c r="K1062" t="s">
        <v>9212</v>
      </c>
    </row>
    <row r="1063" spans="1:11" x14ac:dyDescent="0.3">
      <c r="A1063" t="s">
        <v>629</v>
      </c>
      <c r="B1063" t="s">
        <v>9213</v>
      </c>
      <c r="C1063" t="s">
        <v>6781</v>
      </c>
      <c r="D1063" t="s">
        <v>6831</v>
      </c>
      <c r="E1063" t="s">
        <v>6777</v>
      </c>
      <c r="F1063">
        <v>110.81</v>
      </c>
      <c r="H1063">
        <v>265.35000000000002</v>
      </c>
      <c r="I1063">
        <v>475</v>
      </c>
      <c r="J1063" t="b">
        <v>0</v>
      </c>
      <c r="K1063" t="s">
        <v>9214</v>
      </c>
    </row>
    <row r="1064" spans="1:11" x14ac:dyDescent="0.3">
      <c r="A1064" t="s">
        <v>1563</v>
      </c>
      <c r="B1064" t="s">
        <v>9215</v>
      </c>
      <c r="C1064" t="s">
        <v>6781</v>
      </c>
      <c r="D1064" t="s">
        <v>6776</v>
      </c>
      <c r="E1064" t="s">
        <v>6806</v>
      </c>
      <c r="F1064">
        <v>14.79</v>
      </c>
      <c r="H1064">
        <v>19.46</v>
      </c>
      <c r="I1064">
        <v>43</v>
      </c>
      <c r="J1064" t="b">
        <v>0</v>
      </c>
      <c r="K1064" t="s">
        <v>9216</v>
      </c>
    </row>
    <row r="1065" spans="1:11" x14ac:dyDescent="0.3">
      <c r="A1065" t="s">
        <v>166</v>
      </c>
      <c r="B1065" t="s">
        <v>9217</v>
      </c>
      <c r="C1065" t="s">
        <v>6775</v>
      </c>
      <c r="D1065" t="s">
        <v>6816</v>
      </c>
      <c r="E1065" t="s">
        <v>6783</v>
      </c>
      <c r="F1065">
        <v>121.36</v>
      </c>
      <c r="H1065">
        <v>222.16</v>
      </c>
      <c r="I1065">
        <v>23</v>
      </c>
      <c r="J1065" t="b">
        <v>1</v>
      </c>
      <c r="K1065" t="s">
        <v>9218</v>
      </c>
    </row>
    <row r="1066" spans="1:11" x14ac:dyDescent="0.3">
      <c r="A1066" t="s">
        <v>2059</v>
      </c>
      <c r="B1066" t="s">
        <v>9219</v>
      </c>
      <c r="C1066" t="s">
        <v>6787</v>
      </c>
      <c r="D1066" t="s">
        <v>6831</v>
      </c>
      <c r="E1066" t="s">
        <v>6793</v>
      </c>
      <c r="F1066">
        <v>87.11</v>
      </c>
      <c r="H1066">
        <v>185.58</v>
      </c>
      <c r="I1066">
        <v>451</v>
      </c>
      <c r="J1066" t="b">
        <v>0</v>
      </c>
      <c r="K1066" t="s">
        <v>9220</v>
      </c>
    </row>
    <row r="1067" spans="1:11" x14ac:dyDescent="0.3">
      <c r="A1067" t="s">
        <v>1320</v>
      </c>
      <c r="B1067" t="s">
        <v>9221</v>
      </c>
      <c r="C1067" t="s">
        <v>6775</v>
      </c>
      <c r="D1067" t="s">
        <v>6782</v>
      </c>
      <c r="E1067" t="s">
        <v>6806</v>
      </c>
      <c r="F1067">
        <v>160.68</v>
      </c>
      <c r="H1067">
        <v>278.14</v>
      </c>
      <c r="I1067">
        <v>315</v>
      </c>
      <c r="J1067" t="b">
        <v>0</v>
      </c>
      <c r="K1067" t="s">
        <v>9222</v>
      </c>
    </row>
    <row r="1068" spans="1:11" x14ac:dyDescent="0.3">
      <c r="A1068" t="s">
        <v>2362</v>
      </c>
      <c r="B1068" t="s">
        <v>9223</v>
      </c>
      <c r="C1068" t="s">
        <v>6790</v>
      </c>
      <c r="D1068" t="s">
        <v>6831</v>
      </c>
      <c r="E1068" t="s">
        <v>6783</v>
      </c>
      <c r="F1068">
        <v>149.43</v>
      </c>
      <c r="H1068">
        <v>205.95</v>
      </c>
      <c r="I1068">
        <v>380</v>
      </c>
      <c r="J1068" t="b">
        <v>1</v>
      </c>
      <c r="K1068" t="s">
        <v>9224</v>
      </c>
    </row>
    <row r="1069" spans="1:11" x14ac:dyDescent="0.3">
      <c r="A1069" t="s">
        <v>9225</v>
      </c>
      <c r="B1069" t="s">
        <v>9226</v>
      </c>
      <c r="C1069" t="s">
        <v>6781</v>
      </c>
      <c r="D1069" t="s">
        <v>6796</v>
      </c>
      <c r="E1069" t="s">
        <v>6783</v>
      </c>
      <c r="F1069">
        <v>114.34</v>
      </c>
      <c r="H1069">
        <v>172.06</v>
      </c>
      <c r="I1069">
        <v>115</v>
      </c>
      <c r="J1069" t="b">
        <v>0</v>
      </c>
      <c r="K1069" t="s">
        <v>9227</v>
      </c>
    </row>
    <row r="1070" spans="1:11" x14ac:dyDescent="0.3">
      <c r="A1070" t="s">
        <v>2990</v>
      </c>
      <c r="B1070" t="s">
        <v>9228</v>
      </c>
      <c r="C1070" t="s">
        <v>6787</v>
      </c>
      <c r="D1070" t="s">
        <v>6782</v>
      </c>
      <c r="E1070" t="s">
        <v>6777</v>
      </c>
      <c r="F1070">
        <v>25.35</v>
      </c>
      <c r="H1070">
        <v>46.16</v>
      </c>
      <c r="I1070">
        <v>67</v>
      </c>
      <c r="J1070" t="b">
        <v>1</v>
      </c>
      <c r="K1070" t="s">
        <v>9229</v>
      </c>
    </row>
    <row r="1071" spans="1:11" x14ac:dyDescent="0.3">
      <c r="A1071" t="s">
        <v>1105</v>
      </c>
      <c r="B1071" t="s">
        <v>9230</v>
      </c>
      <c r="C1071" t="s">
        <v>6781</v>
      </c>
      <c r="D1071" t="s">
        <v>6796</v>
      </c>
      <c r="E1071" t="s">
        <v>6777</v>
      </c>
      <c r="F1071">
        <v>91.9</v>
      </c>
      <c r="H1071">
        <v>222.19</v>
      </c>
      <c r="I1071">
        <v>75</v>
      </c>
      <c r="J1071" t="b">
        <v>1</v>
      </c>
      <c r="K1071" t="s">
        <v>9231</v>
      </c>
    </row>
    <row r="1072" spans="1:11" x14ac:dyDescent="0.3">
      <c r="A1072" t="s">
        <v>1809</v>
      </c>
      <c r="B1072" t="s">
        <v>9232</v>
      </c>
      <c r="C1072" t="s">
        <v>6781</v>
      </c>
      <c r="D1072" t="s">
        <v>6782</v>
      </c>
      <c r="E1072" t="s">
        <v>6806</v>
      </c>
      <c r="F1072">
        <v>114.98</v>
      </c>
      <c r="H1072">
        <v>209.89</v>
      </c>
      <c r="I1072">
        <v>199</v>
      </c>
      <c r="J1072" t="b">
        <v>0</v>
      </c>
      <c r="K1072" t="s">
        <v>9233</v>
      </c>
    </row>
    <row r="1073" spans="1:11" x14ac:dyDescent="0.3">
      <c r="A1073" t="s">
        <v>2996</v>
      </c>
      <c r="B1073" t="s">
        <v>9234</v>
      </c>
      <c r="C1073" t="s">
        <v>6787</v>
      </c>
      <c r="D1073" t="s">
        <v>6796</v>
      </c>
      <c r="E1073" t="s">
        <v>6777</v>
      </c>
      <c r="F1073">
        <v>187.03</v>
      </c>
      <c r="H1073">
        <v>419.19</v>
      </c>
      <c r="I1073">
        <v>80</v>
      </c>
      <c r="J1073" t="b">
        <v>1</v>
      </c>
      <c r="K1073" t="s">
        <v>9235</v>
      </c>
    </row>
    <row r="1074" spans="1:11" x14ac:dyDescent="0.3">
      <c r="A1074" t="s">
        <v>9236</v>
      </c>
      <c r="B1074" t="s">
        <v>9237</v>
      </c>
      <c r="C1074" t="s">
        <v>6787</v>
      </c>
      <c r="D1074" t="s">
        <v>6799</v>
      </c>
      <c r="E1074" t="s">
        <v>6783</v>
      </c>
      <c r="F1074">
        <v>51.25</v>
      </c>
      <c r="H1074">
        <v>111.45</v>
      </c>
      <c r="I1074">
        <v>255</v>
      </c>
      <c r="J1074" t="b">
        <v>0</v>
      </c>
      <c r="K1074" t="s">
        <v>9238</v>
      </c>
    </row>
    <row r="1075" spans="1:11" x14ac:dyDescent="0.3">
      <c r="A1075" t="s">
        <v>1580</v>
      </c>
      <c r="B1075" t="s">
        <v>9239</v>
      </c>
      <c r="C1075" t="s">
        <v>6787</v>
      </c>
      <c r="D1075" t="s">
        <v>6782</v>
      </c>
      <c r="E1075" t="s">
        <v>6822</v>
      </c>
      <c r="F1075">
        <v>24.18</v>
      </c>
      <c r="H1075">
        <v>38.33</v>
      </c>
      <c r="I1075">
        <v>182</v>
      </c>
      <c r="J1075" t="b">
        <v>0</v>
      </c>
      <c r="K1075" t="s">
        <v>9240</v>
      </c>
    </row>
    <row r="1076" spans="1:11" x14ac:dyDescent="0.3">
      <c r="A1076" t="s">
        <v>4045</v>
      </c>
      <c r="B1076" t="s">
        <v>9241</v>
      </c>
      <c r="C1076" t="s">
        <v>6809</v>
      </c>
      <c r="D1076" t="s">
        <v>6782</v>
      </c>
      <c r="E1076" t="s">
        <v>6783</v>
      </c>
      <c r="F1076">
        <v>38.94</v>
      </c>
      <c r="H1076">
        <v>82.04</v>
      </c>
      <c r="I1076">
        <v>469</v>
      </c>
      <c r="J1076" t="b">
        <v>0</v>
      </c>
      <c r="K1076" t="s">
        <v>9242</v>
      </c>
    </row>
    <row r="1077" spans="1:11" x14ac:dyDescent="0.3">
      <c r="A1077" t="s">
        <v>321</v>
      </c>
      <c r="B1077" t="s">
        <v>9243</v>
      </c>
      <c r="C1077" t="s">
        <v>6809</v>
      </c>
      <c r="D1077" t="s">
        <v>6782</v>
      </c>
      <c r="E1077" t="s">
        <v>6793</v>
      </c>
      <c r="F1077">
        <v>21.93</v>
      </c>
      <c r="H1077">
        <v>28.22</v>
      </c>
      <c r="I1077">
        <v>347</v>
      </c>
      <c r="J1077" t="b">
        <v>1</v>
      </c>
      <c r="K1077" t="s">
        <v>9244</v>
      </c>
    </row>
    <row r="1078" spans="1:11" x14ac:dyDescent="0.3">
      <c r="A1078" t="s">
        <v>1261</v>
      </c>
      <c r="B1078" t="s">
        <v>9245</v>
      </c>
      <c r="C1078" t="s">
        <v>6775</v>
      </c>
      <c r="D1078" t="s">
        <v>6799</v>
      </c>
      <c r="E1078" t="s">
        <v>6793</v>
      </c>
      <c r="F1078">
        <v>13.74</v>
      </c>
      <c r="H1078">
        <v>15.8</v>
      </c>
      <c r="I1078">
        <v>234</v>
      </c>
      <c r="J1078" t="b">
        <v>1</v>
      </c>
      <c r="K1078" t="s">
        <v>9246</v>
      </c>
    </row>
    <row r="1079" spans="1:11" x14ac:dyDescent="0.3">
      <c r="A1079" t="s">
        <v>2624</v>
      </c>
      <c r="B1079" t="s">
        <v>9247</v>
      </c>
      <c r="C1079" t="s">
        <v>6787</v>
      </c>
      <c r="D1079" t="s">
        <v>6831</v>
      </c>
      <c r="E1079" t="s">
        <v>6806</v>
      </c>
      <c r="F1079">
        <v>22.98</v>
      </c>
      <c r="H1079">
        <v>38.71</v>
      </c>
      <c r="I1079">
        <v>183</v>
      </c>
      <c r="J1079" t="b">
        <v>0</v>
      </c>
      <c r="K1079" t="s">
        <v>9248</v>
      </c>
    </row>
    <row r="1080" spans="1:11" x14ac:dyDescent="0.3">
      <c r="A1080" t="s">
        <v>1681</v>
      </c>
      <c r="B1080" t="s">
        <v>9249</v>
      </c>
      <c r="C1080" t="s">
        <v>6787</v>
      </c>
      <c r="D1080" t="s">
        <v>6776</v>
      </c>
      <c r="E1080" t="s">
        <v>6783</v>
      </c>
      <c r="F1080">
        <v>147.19999999999999</v>
      </c>
      <c r="H1080">
        <v>281.51</v>
      </c>
      <c r="I1080">
        <v>157</v>
      </c>
      <c r="J1080" t="b">
        <v>0</v>
      </c>
      <c r="K1080" t="s">
        <v>9250</v>
      </c>
    </row>
    <row r="1081" spans="1:11" x14ac:dyDescent="0.3">
      <c r="A1081" t="s">
        <v>2649</v>
      </c>
      <c r="B1081" t="s">
        <v>9251</v>
      </c>
      <c r="C1081" t="s">
        <v>6790</v>
      </c>
      <c r="D1081" t="s">
        <v>6782</v>
      </c>
      <c r="E1081" t="s">
        <v>6793</v>
      </c>
      <c r="F1081">
        <v>23.83</v>
      </c>
      <c r="H1081">
        <v>30.08</v>
      </c>
      <c r="I1081">
        <v>165</v>
      </c>
      <c r="J1081" t="b">
        <v>0</v>
      </c>
      <c r="K1081" t="s">
        <v>9252</v>
      </c>
    </row>
    <row r="1082" spans="1:11" x14ac:dyDescent="0.3">
      <c r="A1082" t="s">
        <v>4412</v>
      </c>
      <c r="B1082" t="s">
        <v>9253</v>
      </c>
      <c r="C1082" t="s">
        <v>6809</v>
      </c>
      <c r="D1082" t="s">
        <v>6816</v>
      </c>
      <c r="E1082" t="s">
        <v>6822</v>
      </c>
      <c r="F1082">
        <v>7.92</v>
      </c>
      <c r="H1082">
        <v>13.99</v>
      </c>
      <c r="I1082">
        <v>7</v>
      </c>
      <c r="J1082" t="b">
        <v>0</v>
      </c>
      <c r="K1082" t="s">
        <v>9254</v>
      </c>
    </row>
    <row r="1083" spans="1:11" x14ac:dyDescent="0.3">
      <c r="A1083" t="s">
        <v>1418</v>
      </c>
      <c r="B1083" t="s">
        <v>9255</v>
      </c>
      <c r="C1083" t="s">
        <v>6781</v>
      </c>
      <c r="D1083" t="s">
        <v>6799</v>
      </c>
      <c r="E1083" t="s">
        <v>6793</v>
      </c>
      <c r="F1083">
        <v>177.5</v>
      </c>
      <c r="H1083">
        <v>407.58</v>
      </c>
      <c r="I1083">
        <v>64</v>
      </c>
      <c r="J1083" t="b">
        <v>1</v>
      </c>
      <c r="K1083" t="s">
        <v>9256</v>
      </c>
    </row>
    <row r="1084" spans="1:11" x14ac:dyDescent="0.3">
      <c r="A1084" t="s">
        <v>1602</v>
      </c>
      <c r="B1084" t="s">
        <v>9257</v>
      </c>
      <c r="C1084" t="s">
        <v>6781</v>
      </c>
      <c r="D1084" t="s">
        <v>6776</v>
      </c>
      <c r="E1084" t="s">
        <v>6793</v>
      </c>
      <c r="F1084">
        <v>114.25</v>
      </c>
      <c r="H1084">
        <v>272.07</v>
      </c>
      <c r="I1084">
        <v>127</v>
      </c>
      <c r="J1084" t="b">
        <v>0</v>
      </c>
      <c r="K1084" t="s">
        <v>9258</v>
      </c>
    </row>
    <row r="1085" spans="1:11" x14ac:dyDescent="0.3">
      <c r="A1085" t="s">
        <v>3954</v>
      </c>
      <c r="B1085" t="s">
        <v>9259</v>
      </c>
      <c r="C1085" t="s">
        <v>6787</v>
      </c>
      <c r="D1085" t="s">
        <v>6796</v>
      </c>
      <c r="E1085" t="s">
        <v>6783</v>
      </c>
      <c r="F1085">
        <v>95.14</v>
      </c>
      <c r="H1085">
        <v>180.46</v>
      </c>
      <c r="I1085">
        <v>360</v>
      </c>
      <c r="J1085" t="b">
        <v>1</v>
      </c>
      <c r="K1085" t="s">
        <v>9260</v>
      </c>
    </row>
    <row r="1086" spans="1:11" x14ac:dyDescent="0.3">
      <c r="A1086" t="s">
        <v>2012</v>
      </c>
      <c r="B1086" t="s">
        <v>9261</v>
      </c>
      <c r="C1086" t="s">
        <v>6787</v>
      </c>
      <c r="D1086" t="s">
        <v>6831</v>
      </c>
      <c r="E1086" t="s">
        <v>6822</v>
      </c>
      <c r="F1086">
        <v>121.25</v>
      </c>
      <c r="H1086">
        <v>143.99</v>
      </c>
      <c r="I1086">
        <v>463</v>
      </c>
      <c r="J1086" t="b">
        <v>0</v>
      </c>
      <c r="K1086" t="s">
        <v>9262</v>
      </c>
    </row>
    <row r="1087" spans="1:11" x14ac:dyDescent="0.3">
      <c r="A1087" t="s">
        <v>9263</v>
      </c>
      <c r="B1087" t="s">
        <v>9264</v>
      </c>
      <c r="C1087" t="s">
        <v>6809</v>
      </c>
      <c r="D1087" t="s">
        <v>6816</v>
      </c>
      <c r="E1087" t="s">
        <v>6777</v>
      </c>
      <c r="F1087">
        <v>14.22</v>
      </c>
      <c r="H1087">
        <v>31.36</v>
      </c>
      <c r="I1087" s="5">
        <v>0</v>
      </c>
      <c r="J1087" t="b">
        <v>0</v>
      </c>
      <c r="K1087" t="s">
        <v>9265</v>
      </c>
    </row>
    <row r="1088" spans="1:11" x14ac:dyDescent="0.3">
      <c r="A1088" t="s">
        <v>2655</v>
      </c>
      <c r="B1088" t="s">
        <v>9266</v>
      </c>
      <c r="C1088" t="s">
        <v>6775</v>
      </c>
      <c r="D1088" t="s">
        <v>6782</v>
      </c>
      <c r="E1088" t="s">
        <v>6777</v>
      </c>
      <c r="F1088">
        <v>178.43</v>
      </c>
      <c r="H1088">
        <v>307.11</v>
      </c>
      <c r="I1088">
        <v>159</v>
      </c>
      <c r="J1088" t="b">
        <v>0</v>
      </c>
      <c r="K1088" t="s">
        <v>9267</v>
      </c>
    </row>
    <row r="1089" spans="1:11" x14ac:dyDescent="0.3">
      <c r="A1089" t="s">
        <v>2518</v>
      </c>
      <c r="B1089" t="s">
        <v>9268</v>
      </c>
      <c r="C1089" t="s">
        <v>6790</v>
      </c>
      <c r="D1089" t="s">
        <v>6776</v>
      </c>
      <c r="E1089" t="s">
        <v>6806</v>
      </c>
      <c r="F1089">
        <v>176.77</v>
      </c>
      <c r="H1089">
        <v>203.12</v>
      </c>
      <c r="I1089">
        <v>166</v>
      </c>
      <c r="J1089" t="b">
        <v>0</v>
      </c>
      <c r="K1089" t="s">
        <v>9269</v>
      </c>
    </row>
    <row r="1090" spans="1:11" x14ac:dyDescent="0.3">
      <c r="A1090" t="s">
        <v>1247</v>
      </c>
      <c r="B1090" t="s">
        <v>9270</v>
      </c>
      <c r="C1090" t="s">
        <v>6781</v>
      </c>
      <c r="D1090" t="s">
        <v>6831</v>
      </c>
      <c r="E1090" t="s">
        <v>6793</v>
      </c>
      <c r="F1090">
        <v>161.07</v>
      </c>
      <c r="H1090">
        <v>331.61</v>
      </c>
      <c r="I1090">
        <v>120</v>
      </c>
      <c r="J1090" t="b">
        <v>0</v>
      </c>
      <c r="K1090" t="s">
        <v>9271</v>
      </c>
    </row>
    <row r="1091" spans="1:11" x14ac:dyDescent="0.3">
      <c r="A1091" t="s">
        <v>9272</v>
      </c>
      <c r="B1091" t="s">
        <v>9273</v>
      </c>
      <c r="C1091" t="s">
        <v>6790</v>
      </c>
      <c r="D1091" t="s">
        <v>6799</v>
      </c>
      <c r="E1091" t="s">
        <v>6822</v>
      </c>
      <c r="F1091">
        <v>184.14</v>
      </c>
      <c r="H1091">
        <v>325.91000000000003</v>
      </c>
      <c r="I1091">
        <v>483</v>
      </c>
      <c r="J1091" t="b">
        <v>0</v>
      </c>
      <c r="K1091" t="s">
        <v>9274</v>
      </c>
    </row>
    <row r="1092" spans="1:11" x14ac:dyDescent="0.3">
      <c r="A1092" t="s">
        <v>9275</v>
      </c>
      <c r="B1092" t="s">
        <v>9276</v>
      </c>
      <c r="C1092" t="s">
        <v>6781</v>
      </c>
      <c r="D1092" t="s">
        <v>6816</v>
      </c>
      <c r="E1092" t="s">
        <v>6806</v>
      </c>
      <c r="F1092">
        <v>186.66</v>
      </c>
      <c r="H1092">
        <v>278.51</v>
      </c>
      <c r="I1092">
        <v>362</v>
      </c>
      <c r="J1092" t="b">
        <v>1</v>
      </c>
      <c r="K1092" t="s">
        <v>9277</v>
      </c>
    </row>
    <row r="1093" spans="1:11" x14ac:dyDescent="0.3">
      <c r="A1093" t="s">
        <v>811</v>
      </c>
      <c r="B1093" t="s">
        <v>9278</v>
      </c>
      <c r="C1093" t="s">
        <v>6775</v>
      </c>
      <c r="D1093" t="s">
        <v>6782</v>
      </c>
      <c r="E1093" t="s">
        <v>6783</v>
      </c>
      <c r="F1093">
        <v>72.430000000000007</v>
      </c>
      <c r="H1093">
        <v>106.75</v>
      </c>
      <c r="I1093">
        <v>230</v>
      </c>
      <c r="J1093" t="b">
        <v>0</v>
      </c>
      <c r="K1093" t="s">
        <v>9279</v>
      </c>
    </row>
    <row r="1094" spans="1:11" x14ac:dyDescent="0.3">
      <c r="A1094" t="s">
        <v>872</v>
      </c>
      <c r="B1094" t="s">
        <v>9280</v>
      </c>
      <c r="C1094" t="s">
        <v>6787</v>
      </c>
      <c r="D1094" t="s">
        <v>6816</v>
      </c>
      <c r="E1094" t="s">
        <v>6806</v>
      </c>
      <c r="F1094">
        <v>44.04</v>
      </c>
      <c r="H1094">
        <v>78.61</v>
      </c>
      <c r="I1094">
        <v>251</v>
      </c>
      <c r="J1094" t="b">
        <v>0</v>
      </c>
      <c r="K1094" t="s">
        <v>9281</v>
      </c>
    </row>
    <row r="1095" spans="1:11" x14ac:dyDescent="0.3">
      <c r="A1095" t="s">
        <v>2615</v>
      </c>
      <c r="B1095" t="s">
        <v>9282</v>
      </c>
      <c r="C1095" t="s">
        <v>6790</v>
      </c>
      <c r="D1095" t="s">
        <v>6799</v>
      </c>
      <c r="E1095" t="s">
        <v>6822</v>
      </c>
      <c r="F1095">
        <v>106.55</v>
      </c>
      <c r="H1095">
        <v>149.72999999999999</v>
      </c>
      <c r="I1095">
        <v>175</v>
      </c>
      <c r="J1095" t="b">
        <v>0</v>
      </c>
      <c r="K1095" t="s">
        <v>9283</v>
      </c>
    </row>
    <row r="1096" spans="1:11" x14ac:dyDescent="0.3">
      <c r="A1096" t="s">
        <v>245</v>
      </c>
      <c r="B1096" t="s">
        <v>9284</v>
      </c>
      <c r="C1096" t="s">
        <v>6790</v>
      </c>
      <c r="D1096" t="s">
        <v>6799</v>
      </c>
      <c r="E1096" t="s">
        <v>6793</v>
      </c>
      <c r="F1096">
        <v>133.52000000000001</v>
      </c>
      <c r="H1096">
        <v>299.5</v>
      </c>
      <c r="I1096">
        <v>482</v>
      </c>
      <c r="J1096" t="b">
        <v>1</v>
      </c>
      <c r="K1096" t="s">
        <v>9285</v>
      </c>
    </row>
    <row r="1097" spans="1:11" x14ac:dyDescent="0.3">
      <c r="A1097" t="s">
        <v>2143</v>
      </c>
      <c r="B1097" t="s">
        <v>9286</v>
      </c>
      <c r="C1097" t="s">
        <v>6781</v>
      </c>
      <c r="D1097" t="s">
        <v>6831</v>
      </c>
      <c r="E1097" t="s">
        <v>6793</v>
      </c>
      <c r="F1097">
        <v>20.58</v>
      </c>
      <c r="H1097">
        <v>43.97</v>
      </c>
      <c r="I1097">
        <v>109</v>
      </c>
      <c r="J1097" t="b">
        <v>0</v>
      </c>
      <c r="K1097" t="s">
        <v>9287</v>
      </c>
    </row>
    <row r="1098" spans="1:11" x14ac:dyDescent="0.3">
      <c r="A1098" t="s">
        <v>3494</v>
      </c>
      <c r="B1098" t="s">
        <v>9288</v>
      </c>
      <c r="C1098" t="s">
        <v>6790</v>
      </c>
      <c r="D1098" t="s">
        <v>6799</v>
      </c>
      <c r="E1098" t="s">
        <v>6822</v>
      </c>
      <c r="F1098">
        <v>104.36</v>
      </c>
      <c r="H1098">
        <v>220.65</v>
      </c>
      <c r="I1098">
        <v>157</v>
      </c>
      <c r="J1098" t="b">
        <v>1</v>
      </c>
      <c r="K1098" t="s">
        <v>9289</v>
      </c>
    </row>
    <row r="1099" spans="1:11" x14ac:dyDescent="0.3">
      <c r="A1099" t="s">
        <v>2504</v>
      </c>
      <c r="B1099" t="s">
        <v>9290</v>
      </c>
      <c r="C1099" t="s">
        <v>6787</v>
      </c>
      <c r="D1099" t="s">
        <v>6816</v>
      </c>
      <c r="E1099" t="s">
        <v>6777</v>
      </c>
      <c r="F1099">
        <v>41.48</v>
      </c>
      <c r="H1099">
        <v>100.75</v>
      </c>
      <c r="I1099">
        <v>22</v>
      </c>
      <c r="J1099" t="b">
        <v>0</v>
      </c>
      <c r="K1099" t="s">
        <v>9291</v>
      </c>
    </row>
    <row r="1100" spans="1:11" x14ac:dyDescent="0.3">
      <c r="A1100" t="s">
        <v>2508</v>
      </c>
      <c r="B1100" t="s">
        <v>9292</v>
      </c>
      <c r="C1100" t="s">
        <v>6781</v>
      </c>
      <c r="D1100" t="s">
        <v>6816</v>
      </c>
      <c r="E1100" t="s">
        <v>6793</v>
      </c>
      <c r="F1100">
        <v>94.56</v>
      </c>
      <c r="H1100">
        <v>1505.8</v>
      </c>
      <c r="I1100">
        <v>365</v>
      </c>
      <c r="J1100" t="b">
        <v>1</v>
      </c>
      <c r="K1100" t="s">
        <v>9293</v>
      </c>
    </row>
    <row r="1101" spans="1:11" x14ac:dyDescent="0.3">
      <c r="A1101" t="s">
        <v>3352</v>
      </c>
      <c r="B1101" t="s">
        <v>9294</v>
      </c>
      <c r="C1101" t="s">
        <v>6775</v>
      </c>
      <c r="D1101" t="s">
        <v>6796</v>
      </c>
      <c r="E1101" t="s">
        <v>6822</v>
      </c>
      <c r="F1101">
        <v>118.86</v>
      </c>
      <c r="H1101">
        <v>164.36</v>
      </c>
      <c r="I1101">
        <v>126</v>
      </c>
      <c r="J1101" t="b">
        <v>0</v>
      </c>
      <c r="K1101" t="s">
        <v>9295</v>
      </c>
    </row>
    <row r="1102" spans="1:11" x14ac:dyDescent="0.3">
      <c r="A1102" t="s">
        <v>9296</v>
      </c>
      <c r="B1102" t="s">
        <v>9297</v>
      </c>
      <c r="C1102" t="s">
        <v>6781</v>
      </c>
      <c r="D1102" t="s">
        <v>6796</v>
      </c>
      <c r="E1102" t="s">
        <v>6806</v>
      </c>
      <c r="F1102">
        <v>197.86</v>
      </c>
      <c r="H1102">
        <v>417.72</v>
      </c>
      <c r="I1102">
        <v>462</v>
      </c>
      <c r="J1102" t="b">
        <v>0</v>
      </c>
      <c r="K1102" t="s">
        <v>9298</v>
      </c>
    </row>
    <row r="1103" spans="1:11" x14ac:dyDescent="0.3">
      <c r="A1103" t="s">
        <v>2673</v>
      </c>
      <c r="B1103" t="s">
        <v>9299</v>
      </c>
      <c r="C1103" t="s">
        <v>6787</v>
      </c>
      <c r="D1103" t="s">
        <v>6782</v>
      </c>
      <c r="E1103" t="s">
        <v>6806</v>
      </c>
      <c r="F1103">
        <v>154.51</v>
      </c>
      <c r="H1103">
        <v>384.33</v>
      </c>
      <c r="I1103">
        <v>17</v>
      </c>
      <c r="J1103" t="b">
        <v>0</v>
      </c>
      <c r="K1103" t="s">
        <v>9300</v>
      </c>
    </row>
    <row r="1104" spans="1:11" x14ac:dyDescent="0.3">
      <c r="A1104" t="s">
        <v>2563</v>
      </c>
      <c r="B1104" t="s">
        <v>9301</v>
      </c>
      <c r="C1104" t="s">
        <v>6790</v>
      </c>
      <c r="D1104" t="s">
        <v>6831</v>
      </c>
      <c r="E1104" t="s">
        <v>6783</v>
      </c>
      <c r="F1104">
        <v>95.9</v>
      </c>
      <c r="H1104">
        <v>107.4</v>
      </c>
      <c r="I1104">
        <v>459</v>
      </c>
      <c r="J1104" t="b">
        <v>1</v>
      </c>
      <c r="K1104" t="s">
        <v>9302</v>
      </c>
    </row>
    <row r="1105" spans="1:11" x14ac:dyDescent="0.3">
      <c r="A1105" t="s">
        <v>2487</v>
      </c>
      <c r="B1105" t="s">
        <v>9303</v>
      </c>
      <c r="C1105" t="s">
        <v>6790</v>
      </c>
      <c r="D1105" t="s">
        <v>6799</v>
      </c>
      <c r="E1105" t="s">
        <v>6793</v>
      </c>
      <c r="F1105">
        <v>64.849999999999994</v>
      </c>
      <c r="H1105">
        <v>160.82</v>
      </c>
      <c r="I1105">
        <v>400</v>
      </c>
      <c r="J1105" t="b">
        <v>0</v>
      </c>
      <c r="K1105" t="s">
        <v>9304</v>
      </c>
    </row>
    <row r="1106" spans="1:11" x14ac:dyDescent="0.3">
      <c r="A1106" t="s">
        <v>583</v>
      </c>
      <c r="B1106" t="s">
        <v>9305</v>
      </c>
      <c r="C1106" t="s">
        <v>6781</v>
      </c>
      <c r="D1106" t="s">
        <v>6831</v>
      </c>
      <c r="E1106" t="s">
        <v>6793</v>
      </c>
      <c r="F1106">
        <v>134.56</v>
      </c>
      <c r="H1106">
        <v>326.72000000000003</v>
      </c>
      <c r="I1106">
        <v>414</v>
      </c>
      <c r="J1106" t="b">
        <v>0</v>
      </c>
      <c r="K1106" t="s">
        <v>9306</v>
      </c>
    </row>
    <row r="1107" spans="1:11" x14ac:dyDescent="0.3">
      <c r="A1107" t="s">
        <v>3424</v>
      </c>
      <c r="B1107" t="s">
        <v>9307</v>
      </c>
      <c r="C1107" t="s">
        <v>6787</v>
      </c>
      <c r="D1107" t="s">
        <v>6776</v>
      </c>
      <c r="E1107" t="s">
        <v>6777</v>
      </c>
      <c r="F1107">
        <v>70.91</v>
      </c>
      <c r="H1107">
        <v>154.44999999999999</v>
      </c>
      <c r="I1107">
        <v>143</v>
      </c>
      <c r="J1107" t="b">
        <v>0</v>
      </c>
      <c r="K1107" t="s">
        <v>9308</v>
      </c>
    </row>
    <row r="1108" spans="1:11" x14ac:dyDescent="0.3">
      <c r="A1108" t="s">
        <v>3138</v>
      </c>
      <c r="B1108" t="s">
        <v>9309</v>
      </c>
      <c r="C1108" t="s">
        <v>6787</v>
      </c>
      <c r="D1108" t="s">
        <v>6831</v>
      </c>
      <c r="E1108" t="s">
        <v>6777</v>
      </c>
      <c r="F1108">
        <v>130.66999999999999</v>
      </c>
      <c r="H1108">
        <v>144.57</v>
      </c>
      <c r="I1108">
        <v>433</v>
      </c>
      <c r="J1108" t="b">
        <v>0</v>
      </c>
      <c r="K1108" t="s">
        <v>9310</v>
      </c>
    </row>
    <row r="1109" spans="1:11" x14ac:dyDescent="0.3">
      <c r="A1109" t="s">
        <v>4116</v>
      </c>
      <c r="B1109" t="s">
        <v>9311</v>
      </c>
      <c r="C1109" t="s">
        <v>6809</v>
      </c>
      <c r="D1109" t="s">
        <v>6831</v>
      </c>
      <c r="E1109" t="s">
        <v>6822</v>
      </c>
      <c r="F1109">
        <v>88.67</v>
      </c>
      <c r="H1109">
        <v>193.23</v>
      </c>
      <c r="I1109">
        <v>401</v>
      </c>
      <c r="J1109" t="b">
        <v>1</v>
      </c>
      <c r="K1109" t="s">
        <v>9312</v>
      </c>
    </row>
    <row r="1110" spans="1:11" x14ac:dyDescent="0.3">
      <c r="A1110" t="s">
        <v>9313</v>
      </c>
      <c r="B1110" t="s">
        <v>9314</v>
      </c>
      <c r="C1110" t="s">
        <v>6809</v>
      </c>
      <c r="D1110" t="s">
        <v>6782</v>
      </c>
      <c r="E1110" t="s">
        <v>6806</v>
      </c>
      <c r="F1110">
        <v>5.26</v>
      </c>
      <c r="H1110">
        <v>7.35</v>
      </c>
      <c r="I1110">
        <v>474</v>
      </c>
      <c r="J1110" t="b">
        <v>0</v>
      </c>
      <c r="K1110" t="s">
        <v>9315</v>
      </c>
    </row>
    <row r="1111" spans="1:11" x14ac:dyDescent="0.3">
      <c r="A1111" t="s">
        <v>3053</v>
      </c>
      <c r="B1111" t="s">
        <v>9316</v>
      </c>
      <c r="C1111" t="s">
        <v>6781</v>
      </c>
      <c r="D1111" t="s">
        <v>6816</v>
      </c>
      <c r="E1111" t="s">
        <v>6783</v>
      </c>
      <c r="F1111">
        <v>61.17</v>
      </c>
      <c r="H1111">
        <v>105.64</v>
      </c>
      <c r="I1111">
        <v>401</v>
      </c>
      <c r="J1111" t="b">
        <v>0</v>
      </c>
      <c r="K1111" t="s">
        <v>9317</v>
      </c>
    </row>
    <row r="1112" spans="1:11" x14ac:dyDescent="0.3">
      <c r="A1112" t="s">
        <v>9318</v>
      </c>
      <c r="B1112" t="s">
        <v>9319</v>
      </c>
      <c r="C1112" t="s">
        <v>6809</v>
      </c>
      <c r="D1112" t="s">
        <v>6831</v>
      </c>
      <c r="E1112" t="s">
        <v>6777</v>
      </c>
      <c r="F1112">
        <v>141.66</v>
      </c>
      <c r="H1112">
        <v>225.63</v>
      </c>
      <c r="I1112">
        <v>182</v>
      </c>
      <c r="J1112" t="b">
        <v>1</v>
      </c>
      <c r="K1112" t="s">
        <v>9320</v>
      </c>
    </row>
    <row r="1113" spans="1:11" x14ac:dyDescent="0.3">
      <c r="A1113" t="s">
        <v>2033</v>
      </c>
      <c r="B1113" t="s">
        <v>9321</v>
      </c>
      <c r="C1113" t="s">
        <v>6790</v>
      </c>
      <c r="D1113" t="s">
        <v>6796</v>
      </c>
      <c r="E1113" t="s">
        <v>6793</v>
      </c>
      <c r="F1113">
        <v>199.36</v>
      </c>
      <c r="H1113">
        <v>227.16</v>
      </c>
      <c r="I1113">
        <v>412</v>
      </c>
      <c r="J1113" t="b">
        <v>1</v>
      </c>
      <c r="K1113" t="s">
        <v>9322</v>
      </c>
    </row>
    <row r="1114" spans="1:11" x14ac:dyDescent="0.3">
      <c r="A1114" t="s">
        <v>3738</v>
      </c>
      <c r="B1114" t="s">
        <v>9323</v>
      </c>
      <c r="C1114" t="s">
        <v>6775</v>
      </c>
      <c r="D1114" t="s">
        <v>6782</v>
      </c>
      <c r="E1114" t="s">
        <v>6793</v>
      </c>
      <c r="F1114">
        <v>31.13</v>
      </c>
      <c r="H1114">
        <v>34.9</v>
      </c>
      <c r="I1114">
        <v>431</v>
      </c>
      <c r="J1114" t="b">
        <v>0</v>
      </c>
      <c r="K1114" t="s">
        <v>9324</v>
      </c>
    </row>
    <row r="1115" spans="1:11" x14ac:dyDescent="0.3">
      <c r="A1115" t="s">
        <v>3417</v>
      </c>
      <c r="B1115" t="s">
        <v>9325</v>
      </c>
      <c r="C1115" t="s">
        <v>6787</v>
      </c>
      <c r="D1115" t="s">
        <v>6782</v>
      </c>
      <c r="E1115" t="s">
        <v>6783</v>
      </c>
      <c r="F1115">
        <v>96.49</v>
      </c>
      <c r="H1115">
        <v>162.81</v>
      </c>
      <c r="I1115">
        <v>476</v>
      </c>
      <c r="J1115" t="b">
        <v>0</v>
      </c>
      <c r="K1115" t="s">
        <v>9326</v>
      </c>
    </row>
    <row r="1116" spans="1:11" x14ac:dyDescent="0.3">
      <c r="A1116" t="s">
        <v>1163</v>
      </c>
      <c r="B1116" t="s">
        <v>9327</v>
      </c>
      <c r="C1116" t="s">
        <v>6809</v>
      </c>
      <c r="D1116" t="s">
        <v>6776</v>
      </c>
      <c r="E1116" t="s">
        <v>6793</v>
      </c>
      <c r="F1116">
        <v>174.33</v>
      </c>
      <c r="H1116">
        <v>396.77</v>
      </c>
      <c r="I1116">
        <v>267</v>
      </c>
      <c r="J1116" t="b">
        <v>0</v>
      </c>
      <c r="K1116" t="s">
        <v>9328</v>
      </c>
    </row>
    <row r="1117" spans="1:11" x14ac:dyDescent="0.3">
      <c r="A1117" t="s">
        <v>3813</v>
      </c>
      <c r="B1117" t="s">
        <v>9329</v>
      </c>
      <c r="C1117" t="s">
        <v>6809</v>
      </c>
      <c r="D1117" t="s">
        <v>6831</v>
      </c>
      <c r="E1117" t="s">
        <v>6822</v>
      </c>
      <c r="F1117">
        <v>81.98</v>
      </c>
      <c r="H1117">
        <v>136.81</v>
      </c>
      <c r="I1117">
        <v>387</v>
      </c>
      <c r="J1117" t="b">
        <v>1</v>
      </c>
      <c r="K1117" t="s">
        <v>9330</v>
      </c>
    </row>
    <row r="1118" spans="1:11" x14ac:dyDescent="0.3">
      <c r="A1118" t="s">
        <v>3108</v>
      </c>
      <c r="B1118" t="s">
        <v>9331</v>
      </c>
      <c r="C1118" t="s">
        <v>6809</v>
      </c>
      <c r="D1118" t="s">
        <v>6796</v>
      </c>
      <c r="E1118" t="s">
        <v>6806</v>
      </c>
      <c r="F1118">
        <v>18.760000000000002</v>
      </c>
      <c r="H1118">
        <v>46.15</v>
      </c>
      <c r="I1118">
        <v>330</v>
      </c>
      <c r="J1118" t="b">
        <v>0</v>
      </c>
      <c r="K1118" t="s">
        <v>9332</v>
      </c>
    </row>
    <row r="1119" spans="1:11" x14ac:dyDescent="0.3">
      <c r="A1119" t="s">
        <v>9333</v>
      </c>
      <c r="B1119" t="s">
        <v>9334</v>
      </c>
      <c r="C1119" t="s">
        <v>6787</v>
      </c>
      <c r="D1119" t="s">
        <v>6782</v>
      </c>
      <c r="E1119" t="s">
        <v>6793</v>
      </c>
      <c r="F1119">
        <v>175.56</v>
      </c>
      <c r="H1119">
        <v>376.74</v>
      </c>
      <c r="I1119">
        <v>311</v>
      </c>
      <c r="J1119" t="b">
        <v>0</v>
      </c>
      <c r="K1119" t="s">
        <v>9335</v>
      </c>
    </row>
    <row r="1120" spans="1:11" x14ac:dyDescent="0.3">
      <c r="A1120" t="s">
        <v>3638</v>
      </c>
      <c r="B1120" t="s">
        <v>9336</v>
      </c>
      <c r="C1120" t="s">
        <v>6775</v>
      </c>
      <c r="D1120" t="s">
        <v>6799</v>
      </c>
      <c r="E1120" t="s">
        <v>6777</v>
      </c>
      <c r="F1120">
        <v>84.24</v>
      </c>
      <c r="H1120">
        <v>183.98</v>
      </c>
      <c r="I1120">
        <v>271</v>
      </c>
      <c r="J1120" t="b">
        <v>0</v>
      </c>
      <c r="K1120" t="s">
        <v>9337</v>
      </c>
    </row>
    <row r="1121" spans="1:11" x14ac:dyDescent="0.3">
      <c r="A1121" t="s">
        <v>1023</v>
      </c>
      <c r="B1121" t="s">
        <v>9338</v>
      </c>
      <c r="C1121" t="s">
        <v>6775</v>
      </c>
      <c r="D1121" t="s">
        <v>6782</v>
      </c>
      <c r="E1121" t="s">
        <v>6822</v>
      </c>
      <c r="F1121">
        <v>188.87</v>
      </c>
      <c r="H1121">
        <v>445.8</v>
      </c>
      <c r="I1121">
        <v>371</v>
      </c>
      <c r="J1121" t="b">
        <v>1</v>
      </c>
      <c r="K1121" t="s">
        <v>9339</v>
      </c>
    </row>
    <row r="1122" spans="1:11" x14ac:dyDescent="0.3">
      <c r="A1122" t="s">
        <v>666</v>
      </c>
      <c r="B1122" t="s">
        <v>9340</v>
      </c>
      <c r="C1122" t="s">
        <v>6790</v>
      </c>
      <c r="D1122" t="s">
        <v>6796</v>
      </c>
      <c r="E1122" t="s">
        <v>6806</v>
      </c>
      <c r="F1122">
        <v>121.69</v>
      </c>
      <c r="H1122">
        <v>245.92</v>
      </c>
      <c r="I1122">
        <v>177</v>
      </c>
      <c r="J1122" t="b">
        <v>1</v>
      </c>
      <c r="K1122" t="s">
        <v>9341</v>
      </c>
    </row>
    <row r="1123" spans="1:11" x14ac:dyDescent="0.3">
      <c r="A1123" t="s">
        <v>4060</v>
      </c>
      <c r="B1123" t="s">
        <v>9342</v>
      </c>
      <c r="C1123" t="s">
        <v>6809</v>
      </c>
      <c r="D1123" t="s">
        <v>6782</v>
      </c>
      <c r="E1123" t="s">
        <v>6777</v>
      </c>
      <c r="F1123">
        <v>28.71</v>
      </c>
      <c r="H1123">
        <v>41.89</v>
      </c>
      <c r="I1123">
        <v>299</v>
      </c>
      <c r="J1123" t="b">
        <v>0</v>
      </c>
      <c r="K1123" t="s">
        <v>9343</v>
      </c>
    </row>
    <row r="1124" spans="1:11" x14ac:dyDescent="0.3">
      <c r="A1124" t="s">
        <v>428</v>
      </c>
      <c r="B1124" t="s">
        <v>9344</v>
      </c>
      <c r="C1124" t="s">
        <v>6809</v>
      </c>
      <c r="D1124" t="s">
        <v>6782</v>
      </c>
      <c r="E1124" t="s">
        <v>6777</v>
      </c>
      <c r="F1124">
        <v>51.6</v>
      </c>
      <c r="H1124">
        <v>85.92</v>
      </c>
      <c r="I1124">
        <v>232</v>
      </c>
      <c r="J1124" t="b">
        <v>1</v>
      </c>
      <c r="K1124" t="s">
        <v>9345</v>
      </c>
    </row>
    <row r="1125" spans="1:11" x14ac:dyDescent="0.3">
      <c r="A1125" t="s">
        <v>9346</v>
      </c>
      <c r="B1125" t="s">
        <v>9347</v>
      </c>
      <c r="C1125" t="s">
        <v>6775</v>
      </c>
      <c r="D1125" t="s">
        <v>6776</v>
      </c>
      <c r="E1125" t="s">
        <v>6777</v>
      </c>
      <c r="F1125">
        <v>79.08</v>
      </c>
      <c r="H1125">
        <v>176.29</v>
      </c>
      <c r="I1125">
        <v>109</v>
      </c>
      <c r="J1125" t="b">
        <v>0</v>
      </c>
      <c r="K1125" t="s">
        <v>9348</v>
      </c>
    </row>
    <row r="1126" spans="1:11" x14ac:dyDescent="0.3">
      <c r="A1126" t="s">
        <v>1868</v>
      </c>
      <c r="B1126" t="s">
        <v>9349</v>
      </c>
      <c r="C1126" t="s">
        <v>6781</v>
      </c>
      <c r="D1126" t="s">
        <v>6799</v>
      </c>
      <c r="E1126" t="s">
        <v>6822</v>
      </c>
      <c r="F1126">
        <v>167.64</v>
      </c>
      <c r="H1126">
        <v>296.73</v>
      </c>
      <c r="I1126">
        <v>224</v>
      </c>
      <c r="J1126" t="b">
        <v>0</v>
      </c>
      <c r="K1126" t="s">
        <v>9350</v>
      </c>
    </row>
    <row r="1127" spans="1:11" x14ac:dyDescent="0.3">
      <c r="A1127" t="s">
        <v>938</v>
      </c>
      <c r="B1127" t="s">
        <v>9351</v>
      </c>
      <c r="C1127" t="s">
        <v>6775</v>
      </c>
      <c r="D1127" t="s">
        <v>6796</v>
      </c>
      <c r="E1127" t="s">
        <v>6777</v>
      </c>
      <c r="F1127">
        <v>63.79</v>
      </c>
      <c r="H1127">
        <v>127.08</v>
      </c>
      <c r="I1127">
        <v>153</v>
      </c>
      <c r="J1127" t="b">
        <v>1</v>
      </c>
      <c r="K1127" t="s">
        <v>9352</v>
      </c>
    </row>
    <row r="1128" spans="1:11" x14ac:dyDescent="0.3">
      <c r="A1128" t="s">
        <v>1940</v>
      </c>
      <c r="B1128" t="s">
        <v>9353</v>
      </c>
      <c r="C1128" t="s">
        <v>6781</v>
      </c>
      <c r="D1128" t="s">
        <v>6799</v>
      </c>
      <c r="E1128" t="s">
        <v>6822</v>
      </c>
      <c r="F1128">
        <v>70.36</v>
      </c>
      <c r="H1128">
        <v>122.08</v>
      </c>
      <c r="I1128">
        <v>366</v>
      </c>
      <c r="J1128" t="b">
        <v>0</v>
      </c>
      <c r="K1128" t="s">
        <v>9354</v>
      </c>
    </row>
    <row r="1129" spans="1:11" x14ac:dyDescent="0.3">
      <c r="A1129" t="s">
        <v>9355</v>
      </c>
      <c r="B1129" t="s">
        <v>9356</v>
      </c>
      <c r="C1129" t="s">
        <v>6790</v>
      </c>
      <c r="D1129" t="s">
        <v>6831</v>
      </c>
      <c r="E1129" t="s">
        <v>6806</v>
      </c>
      <c r="F1129">
        <v>108.09</v>
      </c>
      <c r="H1129">
        <v>153.57</v>
      </c>
      <c r="I1129">
        <v>376</v>
      </c>
      <c r="J1129" t="b">
        <v>0</v>
      </c>
      <c r="K1129" t="s">
        <v>9357</v>
      </c>
    </row>
    <row r="1130" spans="1:11" x14ac:dyDescent="0.3">
      <c r="A1130" t="s">
        <v>312</v>
      </c>
      <c r="B1130" t="s">
        <v>9358</v>
      </c>
      <c r="C1130" t="s">
        <v>6787</v>
      </c>
      <c r="D1130" t="s">
        <v>6816</v>
      </c>
      <c r="E1130" t="s">
        <v>6783</v>
      </c>
      <c r="F1130">
        <v>177.21</v>
      </c>
      <c r="H1130">
        <v>211.61</v>
      </c>
      <c r="I1130">
        <v>454</v>
      </c>
      <c r="J1130" t="b">
        <v>0</v>
      </c>
      <c r="K1130" t="s">
        <v>9359</v>
      </c>
    </row>
    <row r="1131" spans="1:11" x14ac:dyDescent="0.3">
      <c r="A1131" t="s">
        <v>2408</v>
      </c>
      <c r="B1131" t="s">
        <v>9360</v>
      </c>
      <c r="C1131" t="s">
        <v>6809</v>
      </c>
      <c r="D1131" t="s">
        <v>6782</v>
      </c>
      <c r="E1131" t="s">
        <v>6777</v>
      </c>
      <c r="F1131">
        <v>31.57</v>
      </c>
      <c r="H1131">
        <v>63.6</v>
      </c>
      <c r="I1131">
        <v>152</v>
      </c>
      <c r="J1131" t="b">
        <v>0</v>
      </c>
      <c r="K1131" t="s">
        <v>9361</v>
      </c>
    </row>
    <row r="1132" spans="1:11" x14ac:dyDescent="0.3">
      <c r="A1132" t="s">
        <v>3516</v>
      </c>
      <c r="B1132" t="s">
        <v>9362</v>
      </c>
      <c r="C1132" t="s">
        <v>6775</v>
      </c>
      <c r="D1132" t="s">
        <v>6831</v>
      </c>
      <c r="E1132" t="s">
        <v>6777</v>
      </c>
      <c r="F1132">
        <v>34.409999999999997</v>
      </c>
      <c r="H1132">
        <v>54.43</v>
      </c>
      <c r="I1132">
        <v>7</v>
      </c>
      <c r="J1132" t="b">
        <v>1</v>
      </c>
      <c r="K1132" t="s">
        <v>9363</v>
      </c>
    </row>
    <row r="1133" spans="1:11" x14ac:dyDescent="0.3">
      <c r="A1133" t="s">
        <v>9364</v>
      </c>
      <c r="B1133" t="s">
        <v>9365</v>
      </c>
      <c r="C1133" t="s">
        <v>6781</v>
      </c>
      <c r="D1133" t="s">
        <v>6796</v>
      </c>
      <c r="E1133" t="s">
        <v>6777</v>
      </c>
      <c r="F1133">
        <v>150.51</v>
      </c>
      <c r="H1133">
        <v>318.98</v>
      </c>
      <c r="I1133">
        <v>37</v>
      </c>
      <c r="J1133" t="b">
        <v>0</v>
      </c>
      <c r="K1133" t="s">
        <v>9366</v>
      </c>
    </row>
    <row r="1134" spans="1:11" x14ac:dyDescent="0.3">
      <c r="A1134" t="s">
        <v>9367</v>
      </c>
      <c r="B1134" t="s">
        <v>9368</v>
      </c>
      <c r="C1134" t="s">
        <v>6775</v>
      </c>
      <c r="D1134" t="s">
        <v>6816</v>
      </c>
      <c r="E1134" t="s">
        <v>6783</v>
      </c>
      <c r="F1134">
        <v>152.69</v>
      </c>
      <c r="H1134">
        <v>283.41000000000003</v>
      </c>
      <c r="I1134">
        <v>161</v>
      </c>
      <c r="J1134" t="b">
        <v>0</v>
      </c>
      <c r="K1134" t="s">
        <v>9369</v>
      </c>
    </row>
    <row r="1135" spans="1:11" x14ac:dyDescent="0.3">
      <c r="A1135" t="s">
        <v>9370</v>
      </c>
      <c r="B1135" t="s">
        <v>9371</v>
      </c>
      <c r="C1135" t="s">
        <v>6809</v>
      </c>
      <c r="D1135" t="s">
        <v>6782</v>
      </c>
      <c r="E1135" t="s">
        <v>6822</v>
      </c>
      <c r="F1135">
        <v>122.83</v>
      </c>
      <c r="H1135">
        <v>200.4</v>
      </c>
      <c r="I1135">
        <v>9</v>
      </c>
      <c r="J1135" t="b">
        <v>0</v>
      </c>
      <c r="K1135" t="s">
        <v>9372</v>
      </c>
    </row>
    <row r="1136" spans="1:11" x14ac:dyDescent="0.3">
      <c r="A1136" t="s">
        <v>3513</v>
      </c>
      <c r="B1136" t="s">
        <v>9373</v>
      </c>
      <c r="C1136" t="s">
        <v>6787</v>
      </c>
      <c r="D1136" t="s">
        <v>6799</v>
      </c>
      <c r="E1136" t="s">
        <v>6777</v>
      </c>
      <c r="F1136" s="5">
        <v>-75.23</v>
      </c>
      <c r="G1136" s="5" t="s">
        <v>9535</v>
      </c>
      <c r="H1136">
        <v>176.06</v>
      </c>
      <c r="I1136">
        <v>38</v>
      </c>
      <c r="J1136" t="b">
        <v>1</v>
      </c>
      <c r="K1136" t="s">
        <v>9374</v>
      </c>
    </row>
    <row r="1137" spans="1:11" x14ac:dyDescent="0.3">
      <c r="A1137" t="s">
        <v>3558</v>
      </c>
      <c r="B1137" t="s">
        <v>9375</v>
      </c>
      <c r="C1137" t="s">
        <v>6809</v>
      </c>
      <c r="D1137" t="s">
        <v>6796</v>
      </c>
      <c r="E1137" t="s">
        <v>6806</v>
      </c>
      <c r="F1137">
        <v>80.14</v>
      </c>
      <c r="H1137">
        <v>185.23</v>
      </c>
      <c r="I1137">
        <v>8</v>
      </c>
      <c r="J1137" t="b">
        <v>0</v>
      </c>
      <c r="K1137" t="s">
        <v>9376</v>
      </c>
    </row>
    <row r="1138" spans="1:11" x14ac:dyDescent="0.3">
      <c r="A1138" t="s">
        <v>1520</v>
      </c>
      <c r="B1138" t="s">
        <v>9377</v>
      </c>
      <c r="C1138" t="s">
        <v>6809</v>
      </c>
      <c r="D1138" t="s">
        <v>6816</v>
      </c>
      <c r="E1138" t="s">
        <v>6806</v>
      </c>
      <c r="F1138">
        <v>150.07</v>
      </c>
      <c r="H1138">
        <v>306.3</v>
      </c>
      <c r="I1138">
        <v>261</v>
      </c>
      <c r="J1138" t="b">
        <v>0</v>
      </c>
      <c r="K1138" t="s">
        <v>9378</v>
      </c>
    </row>
    <row r="1139" spans="1:11" x14ac:dyDescent="0.3">
      <c r="A1139" t="s">
        <v>9379</v>
      </c>
      <c r="B1139" t="s">
        <v>9380</v>
      </c>
      <c r="C1139" t="s">
        <v>6781</v>
      </c>
      <c r="D1139" t="s">
        <v>6799</v>
      </c>
      <c r="E1139" t="s">
        <v>6783</v>
      </c>
      <c r="F1139">
        <v>91.8</v>
      </c>
      <c r="H1139">
        <v>159.74</v>
      </c>
      <c r="I1139">
        <v>277</v>
      </c>
      <c r="J1139" t="b">
        <v>0</v>
      </c>
      <c r="K1139" t="s">
        <v>9381</v>
      </c>
    </row>
    <row r="1140" spans="1:11" x14ac:dyDescent="0.3">
      <c r="A1140" t="s">
        <v>2454</v>
      </c>
      <c r="B1140" t="s">
        <v>9382</v>
      </c>
      <c r="C1140" t="s">
        <v>6809</v>
      </c>
      <c r="D1140" t="s">
        <v>6782</v>
      </c>
      <c r="E1140" t="s">
        <v>6783</v>
      </c>
      <c r="F1140">
        <v>21.45</v>
      </c>
      <c r="H1140">
        <v>44.03</v>
      </c>
      <c r="I1140">
        <v>10</v>
      </c>
      <c r="J1140" t="b">
        <v>0</v>
      </c>
      <c r="K1140" t="s">
        <v>9383</v>
      </c>
    </row>
    <row r="1141" spans="1:11" x14ac:dyDescent="0.3">
      <c r="A1141" t="s">
        <v>9384</v>
      </c>
      <c r="B1141" t="s">
        <v>9385</v>
      </c>
      <c r="C1141" t="s">
        <v>6781</v>
      </c>
      <c r="D1141" t="s">
        <v>6796</v>
      </c>
      <c r="E1141" t="s">
        <v>6806</v>
      </c>
      <c r="F1141">
        <v>56.07</v>
      </c>
      <c r="H1141">
        <v>89.61</v>
      </c>
      <c r="I1141">
        <v>30</v>
      </c>
      <c r="J1141" t="b">
        <v>0</v>
      </c>
      <c r="K1141" t="s">
        <v>9386</v>
      </c>
    </row>
    <row r="1142" spans="1:11" x14ac:dyDescent="0.3">
      <c r="A1142" t="s">
        <v>4088</v>
      </c>
      <c r="B1142" t="s">
        <v>9387</v>
      </c>
      <c r="C1142" t="s">
        <v>6787</v>
      </c>
      <c r="D1142" t="s">
        <v>6816</v>
      </c>
      <c r="E1142" t="s">
        <v>6793</v>
      </c>
      <c r="F1142">
        <v>42.15</v>
      </c>
      <c r="H1142">
        <v>88.71</v>
      </c>
      <c r="I1142">
        <v>109</v>
      </c>
      <c r="J1142" t="b">
        <v>1</v>
      </c>
      <c r="K1142" t="s">
        <v>9388</v>
      </c>
    </row>
    <row r="1143" spans="1:11" x14ac:dyDescent="0.3">
      <c r="A1143" t="s">
        <v>3867</v>
      </c>
      <c r="B1143" t="s">
        <v>9389</v>
      </c>
      <c r="C1143" t="s">
        <v>6787</v>
      </c>
      <c r="D1143" t="s">
        <v>6816</v>
      </c>
      <c r="E1143" t="s">
        <v>6793</v>
      </c>
      <c r="F1143">
        <v>71</v>
      </c>
      <c r="H1143">
        <v>114.52</v>
      </c>
      <c r="I1143">
        <v>320</v>
      </c>
      <c r="J1143" t="b">
        <v>1</v>
      </c>
      <c r="K1143" t="s">
        <v>9390</v>
      </c>
    </row>
    <row r="1144" spans="1:11" x14ac:dyDescent="0.3">
      <c r="A1144" t="s">
        <v>3754</v>
      </c>
      <c r="B1144" t="s">
        <v>9391</v>
      </c>
      <c r="C1144" t="s">
        <v>6787</v>
      </c>
      <c r="D1144" t="s">
        <v>6796</v>
      </c>
      <c r="E1144" t="s">
        <v>6783</v>
      </c>
      <c r="F1144">
        <v>23.17</v>
      </c>
      <c r="H1144">
        <v>51.28</v>
      </c>
      <c r="I1144">
        <v>488</v>
      </c>
      <c r="J1144" t="b">
        <v>0</v>
      </c>
      <c r="K1144" t="s">
        <v>9392</v>
      </c>
    </row>
    <row r="1145" spans="1:11" x14ac:dyDescent="0.3">
      <c r="A1145" t="s">
        <v>9393</v>
      </c>
      <c r="B1145" t="s">
        <v>9394</v>
      </c>
      <c r="C1145" t="s">
        <v>6775</v>
      </c>
      <c r="D1145" t="s">
        <v>6831</v>
      </c>
      <c r="E1145" t="s">
        <v>6822</v>
      </c>
      <c r="F1145">
        <v>193.78</v>
      </c>
      <c r="H1145">
        <v>291.63</v>
      </c>
      <c r="I1145">
        <v>123</v>
      </c>
      <c r="J1145" t="b">
        <v>0</v>
      </c>
      <c r="K1145" t="s">
        <v>9395</v>
      </c>
    </row>
    <row r="1146" spans="1:11" x14ac:dyDescent="0.3">
      <c r="A1146" t="s">
        <v>1740</v>
      </c>
      <c r="B1146" t="s">
        <v>9396</v>
      </c>
      <c r="C1146" t="s">
        <v>6781</v>
      </c>
      <c r="D1146" t="s">
        <v>6796</v>
      </c>
      <c r="E1146" t="s">
        <v>6777</v>
      </c>
      <c r="F1146">
        <v>167.83</v>
      </c>
      <c r="H1146">
        <v>323.02999999999997</v>
      </c>
      <c r="I1146">
        <v>91</v>
      </c>
      <c r="J1146" t="b">
        <v>0</v>
      </c>
      <c r="K1146" t="s">
        <v>9397</v>
      </c>
    </row>
    <row r="1147" spans="1:11" x14ac:dyDescent="0.3">
      <c r="A1147" t="s">
        <v>3789</v>
      </c>
      <c r="B1147" t="s">
        <v>9398</v>
      </c>
      <c r="C1147" t="s">
        <v>6809</v>
      </c>
      <c r="D1147" t="s">
        <v>6782</v>
      </c>
      <c r="E1147" t="s">
        <v>6793</v>
      </c>
      <c r="F1147">
        <v>92.27</v>
      </c>
      <c r="H1147">
        <v>221.12</v>
      </c>
      <c r="I1147">
        <v>152</v>
      </c>
      <c r="J1147" t="b">
        <v>0</v>
      </c>
      <c r="K1147" t="s">
        <v>9399</v>
      </c>
    </row>
    <row r="1148" spans="1:11" x14ac:dyDescent="0.3">
      <c r="A1148" t="s">
        <v>9400</v>
      </c>
      <c r="B1148" t="s">
        <v>9401</v>
      </c>
      <c r="C1148" t="s">
        <v>6781</v>
      </c>
      <c r="D1148" t="s">
        <v>6796</v>
      </c>
      <c r="E1148" t="s">
        <v>6822</v>
      </c>
      <c r="F1148">
        <v>133</v>
      </c>
      <c r="H1148">
        <v>322.08999999999997</v>
      </c>
      <c r="I1148">
        <v>134</v>
      </c>
      <c r="J1148" t="b">
        <v>0</v>
      </c>
      <c r="K1148" t="s">
        <v>9402</v>
      </c>
    </row>
    <row r="1149" spans="1:11" x14ac:dyDescent="0.3">
      <c r="A1149" t="s">
        <v>2192</v>
      </c>
      <c r="B1149" t="s">
        <v>9403</v>
      </c>
      <c r="C1149" t="s">
        <v>6775</v>
      </c>
      <c r="D1149" t="s">
        <v>6796</v>
      </c>
      <c r="E1149" t="s">
        <v>6822</v>
      </c>
      <c r="F1149">
        <v>23.59</v>
      </c>
      <c r="H1149">
        <v>28.81</v>
      </c>
      <c r="I1149">
        <v>399</v>
      </c>
      <c r="J1149" t="b">
        <v>0</v>
      </c>
      <c r="K1149" t="s">
        <v>9404</v>
      </c>
    </row>
    <row r="1150" spans="1:11" x14ac:dyDescent="0.3">
      <c r="A1150" t="s">
        <v>2086</v>
      </c>
      <c r="B1150" t="s">
        <v>9405</v>
      </c>
      <c r="C1150" t="s">
        <v>6809</v>
      </c>
      <c r="D1150" t="s">
        <v>6816</v>
      </c>
      <c r="E1150" t="s">
        <v>6783</v>
      </c>
      <c r="F1150">
        <v>78.58</v>
      </c>
      <c r="H1150">
        <v>177.85</v>
      </c>
      <c r="I1150">
        <v>242</v>
      </c>
      <c r="J1150" t="b">
        <v>0</v>
      </c>
      <c r="K1150" t="s">
        <v>9406</v>
      </c>
    </row>
    <row r="1151" spans="1:11" x14ac:dyDescent="0.3">
      <c r="A1151" t="s">
        <v>2874</v>
      </c>
      <c r="B1151" t="s">
        <v>9407</v>
      </c>
      <c r="C1151" t="s">
        <v>6790</v>
      </c>
      <c r="D1151" t="s">
        <v>6782</v>
      </c>
      <c r="E1151" t="s">
        <v>6783</v>
      </c>
      <c r="F1151">
        <v>110.19</v>
      </c>
      <c r="H1151">
        <v>189.91</v>
      </c>
      <c r="I1151">
        <v>339</v>
      </c>
      <c r="J1151" t="b">
        <v>1</v>
      </c>
      <c r="K1151" t="s">
        <v>9408</v>
      </c>
    </row>
    <row r="1152" spans="1:11" x14ac:dyDescent="0.3">
      <c r="A1152" t="s">
        <v>9409</v>
      </c>
      <c r="B1152" t="s">
        <v>9410</v>
      </c>
      <c r="C1152" t="s">
        <v>6775</v>
      </c>
      <c r="D1152" t="s">
        <v>6796</v>
      </c>
      <c r="E1152" t="s">
        <v>6783</v>
      </c>
      <c r="F1152">
        <v>8.23</v>
      </c>
      <c r="H1152">
        <v>11.32</v>
      </c>
      <c r="I1152">
        <v>385</v>
      </c>
      <c r="J1152" t="b">
        <v>1</v>
      </c>
      <c r="K1152" t="s">
        <v>9411</v>
      </c>
    </row>
    <row r="1153" spans="1:11" x14ac:dyDescent="0.3">
      <c r="A1153" t="s">
        <v>4316</v>
      </c>
      <c r="B1153" t="s">
        <v>9412</v>
      </c>
      <c r="C1153" t="s">
        <v>6790</v>
      </c>
      <c r="D1153" t="s">
        <v>6831</v>
      </c>
      <c r="E1153" t="s">
        <v>6793</v>
      </c>
      <c r="F1153">
        <v>175.82</v>
      </c>
      <c r="H1153">
        <v>268.86</v>
      </c>
      <c r="I1153">
        <v>385</v>
      </c>
      <c r="J1153" t="b">
        <v>0</v>
      </c>
      <c r="K1153" t="s">
        <v>9413</v>
      </c>
    </row>
    <row r="1154" spans="1:11" x14ac:dyDescent="0.3">
      <c r="A1154" t="s">
        <v>9414</v>
      </c>
      <c r="B1154" t="s">
        <v>9415</v>
      </c>
      <c r="C1154" t="s">
        <v>6790</v>
      </c>
      <c r="D1154" t="s">
        <v>6776</v>
      </c>
      <c r="E1154" t="s">
        <v>6806</v>
      </c>
      <c r="F1154">
        <v>63.89</v>
      </c>
      <c r="H1154">
        <v>110.91</v>
      </c>
      <c r="I1154">
        <v>178</v>
      </c>
      <c r="J1154" t="b">
        <v>0</v>
      </c>
      <c r="K1154" t="s">
        <v>9416</v>
      </c>
    </row>
    <row r="1155" spans="1:11" x14ac:dyDescent="0.3">
      <c r="A1155" t="s">
        <v>9417</v>
      </c>
      <c r="B1155" t="s">
        <v>9418</v>
      </c>
      <c r="C1155" t="s">
        <v>6775</v>
      </c>
      <c r="D1155" t="s">
        <v>6782</v>
      </c>
      <c r="E1155" t="s">
        <v>6806</v>
      </c>
      <c r="F1155">
        <v>85.96</v>
      </c>
      <c r="H1155">
        <v>167.23</v>
      </c>
      <c r="I1155">
        <v>69</v>
      </c>
      <c r="J1155" t="b">
        <v>0</v>
      </c>
      <c r="K1155" t="s">
        <v>9419</v>
      </c>
    </row>
    <row r="1156" spans="1:11" x14ac:dyDescent="0.3">
      <c r="A1156" t="s">
        <v>2887</v>
      </c>
      <c r="B1156" t="s">
        <v>9420</v>
      </c>
      <c r="C1156" t="s">
        <v>6787</v>
      </c>
      <c r="D1156" t="s">
        <v>6799</v>
      </c>
      <c r="E1156" t="s">
        <v>6793</v>
      </c>
      <c r="F1156">
        <v>97.17</v>
      </c>
      <c r="H1156">
        <v>132.19999999999999</v>
      </c>
      <c r="I1156">
        <v>60</v>
      </c>
      <c r="J1156" t="b">
        <v>0</v>
      </c>
      <c r="K1156" t="s">
        <v>9421</v>
      </c>
    </row>
    <row r="1157" spans="1:11" x14ac:dyDescent="0.3">
      <c r="A1157" t="s">
        <v>1549</v>
      </c>
      <c r="B1157" t="s">
        <v>9422</v>
      </c>
      <c r="C1157" t="s">
        <v>6790</v>
      </c>
      <c r="D1157" t="s">
        <v>6816</v>
      </c>
      <c r="E1157" t="s">
        <v>6777</v>
      </c>
      <c r="F1157">
        <v>26.93</v>
      </c>
      <c r="H1157">
        <v>39.340000000000003</v>
      </c>
      <c r="I1157">
        <v>76</v>
      </c>
      <c r="J1157" t="b">
        <v>0</v>
      </c>
      <c r="K1157" t="s">
        <v>9423</v>
      </c>
    </row>
    <row r="1158" spans="1:11" x14ac:dyDescent="0.3">
      <c r="A1158" t="s">
        <v>2638</v>
      </c>
      <c r="B1158" t="s">
        <v>9424</v>
      </c>
      <c r="C1158" t="s">
        <v>6781</v>
      </c>
      <c r="D1158" t="s">
        <v>6831</v>
      </c>
      <c r="E1158" t="s">
        <v>6806</v>
      </c>
      <c r="F1158">
        <v>141.31</v>
      </c>
      <c r="H1158">
        <v>344.77</v>
      </c>
      <c r="I1158">
        <v>452</v>
      </c>
      <c r="J1158" t="b">
        <v>0</v>
      </c>
      <c r="K1158" t="s">
        <v>9425</v>
      </c>
    </row>
    <row r="1159" spans="1:11" x14ac:dyDescent="0.3">
      <c r="A1159" t="s">
        <v>9426</v>
      </c>
      <c r="B1159" t="s">
        <v>9427</v>
      </c>
      <c r="C1159" t="s">
        <v>6809</v>
      </c>
      <c r="D1159" t="s">
        <v>6782</v>
      </c>
      <c r="E1159" t="s">
        <v>6793</v>
      </c>
      <c r="F1159">
        <v>75.790000000000006</v>
      </c>
      <c r="H1159">
        <v>98.27</v>
      </c>
      <c r="I1159">
        <v>322</v>
      </c>
      <c r="J1159" t="b">
        <v>1</v>
      </c>
      <c r="K1159" t="s">
        <v>9428</v>
      </c>
    </row>
    <row r="1160" spans="1:11" x14ac:dyDescent="0.3">
      <c r="A1160" t="s">
        <v>3200</v>
      </c>
      <c r="B1160" t="s">
        <v>9429</v>
      </c>
      <c r="C1160" t="s">
        <v>6790</v>
      </c>
      <c r="D1160" t="s">
        <v>6799</v>
      </c>
      <c r="E1160" t="s">
        <v>6793</v>
      </c>
      <c r="F1160">
        <v>182.5</v>
      </c>
      <c r="H1160">
        <v>275.39</v>
      </c>
      <c r="I1160">
        <v>438</v>
      </c>
      <c r="J1160" t="b">
        <v>0</v>
      </c>
      <c r="K1160" t="s">
        <v>9430</v>
      </c>
    </row>
    <row r="1161" spans="1:11" x14ac:dyDescent="0.3">
      <c r="A1161" t="s">
        <v>9431</v>
      </c>
      <c r="B1161" t="s">
        <v>9432</v>
      </c>
      <c r="C1161" t="s">
        <v>6787</v>
      </c>
      <c r="D1161" t="s">
        <v>6816</v>
      </c>
      <c r="E1161" t="s">
        <v>6793</v>
      </c>
      <c r="F1161">
        <v>159.31</v>
      </c>
      <c r="H1161">
        <v>396.02</v>
      </c>
      <c r="I1161">
        <v>414</v>
      </c>
      <c r="J1161" t="b">
        <v>0</v>
      </c>
      <c r="K1161" t="s">
        <v>9433</v>
      </c>
    </row>
    <row r="1162" spans="1:11" x14ac:dyDescent="0.3">
      <c r="A1162" t="s">
        <v>3822</v>
      </c>
      <c r="B1162" t="s">
        <v>9434</v>
      </c>
      <c r="C1162" t="s">
        <v>6809</v>
      </c>
      <c r="D1162" t="s">
        <v>6799</v>
      </c>
      <c r="E1162" t="s">
        <v>6777</v>
      </c>
      <c r="F1162">
        <v>189.6</v>
      </c>
      <c r="H1162">
        <v>297.85000000000002</v>
      </c>
      <c r="I1162">
        <v>279</v>
      </c>
      <c r="J1162" t="b">
        <v>0</v>
      </c>
      <c r="K1162" t="s">
        <v>9435</v>
      </c>
    </row>
    <row r="1163" spans="1:11" x14ac:dyDescent="0.3">
      <c r="A1163" t="s">
        <v>3555</v>
      </c>
      <c r="B1163" t="s">
        <v>9436</v>
      </c>
      <c r="C1163" t="s">
        <v>6809</v>
      </c>
      <c r="D1163" t="s">
        <v>6816</v>
      </c>
      <c r="E1163" t="s">
        <v>6777</v>
      </c>
      <c r="F1163">
        <v>198.38</v>
      </c>
      <c r="H1163">
        <v>378.98</v>
      </c>
      <c r="I1163">
        <v>266</v>
      </c>
      <c r="J1163" t="b">
        <v>0</v>
      </c>
      <c r="K1163" t="s">
        <v>9437</v>
      </c>
    </row>
    <row r="1164" spans="1:11" x14ac:dyDescent="0.3">
      <c r="A1164" t="s">
        <v>9438</v>
      </c>
      <c r="B1164" t="s">
        <v>9439</v>
      </c>
      <c r="C1164" t="s">
        <v>6775</v>
      </c>
      <c r="D1164" t="s">
        <v>6816</v>
      </c>
      <c r="E1164" t="s">
        <v>6793</v>
      </c>
      <c r="F1164">
        <v>70.930000000000007</v>
      </c>
      <c r="H1164">
        <v>87.41</v>
      </c>
      <c r="I1164">
        <v>476</v>
      </c>
      <c r="J1164" t="b">
        <v>1</v>
      </c>
      <c r="K1164" t="s">
        <v>9440</v>
      </c>
    </row>
    <row r="1165" spans="1:11" x14ac:dyDescent="0.3">
      <c r="A1165" t="s">
        <v>9441</v>
      </c>
      <c r="B1165" t="s">
        <v>9442</v>
      </c>
      <c r="C1165" t="s">
        <v>6809</v>
      </c>
      <c r="D1165" t="s">
        <v>6796</v>
      </c>
      <c r="E1165" t="s">
        <v>6822</v>
      </c>
      <c r="F1165">
        <v>12.58</v>
      </c>
      <c r="H1165">
        <v>20.059999999999999</v>
      </c>
      <c r="I1165">
        <v>484</v>
      </c>
      <c r="J1165" t="b">
        <v>0</v>
      </c>
      <c r="K1165" t="s">
        <v>9443</v>
      </c>
    </row>
    <row r="1166" spans="1:11" x14ac:dyDescent="0.3">
      <c r="A1166" t="s">
        <v>230</v>
      </c>
      <c r="B1166" t="s">
        <v>9444</v>
      </c>
      <c r="C1166" t="s">
        <v>6775</v>
      </c>
      <c r="D1166" t="s">
        <v>6816</v>
      </c>
      <c r="E1166" t="s">
        <v>6806</v>
      </c>
      <c r="F1166">
        <v>157.72</v>
      </c>
      <c r="H1166">
        <v>228.16</v>
      </c>
      <c r="I1166">
        <v>294</v>
      </c>
      <c r="J1166" t="b">
        <v>1</v>
      </c>
      <c r="K1166" t="s">
        <v>9445</v>
      </c>
    </row>
    <row r="1167" spans="1:11" x14ac:dyDescent="0.3">
      <c r="A1167" t="s">
        <v>1387</v>
      </c>
      <c r="B1167" t="s">
        <v>9446</v>
      </c>
      <c r="C1167" t="s">
        <v>6809</v>
      </c>
      <c r="D1167" t="s">
        <v>6782</v>
      </c>
      <c r="E1167" t="s">
        <v>6806</v>
      </c>
      <c r="F1167">
        <v>73.989999999999995</v>
      </c>
      <c r="H1167">
        <v>167.75</v>
      </c>
      <c r="I1167">
        <v>498</v>
      </c>
      <c r="J1167" t="b">
        <v>0</v>
      </c>
      <c r="K1167" t="s">
        <v>9447</v>
      </c>
    </row>
    <row r="1168" spans="1:11" x14ac:dyDescent="0.3">
      <c r="A1168" t="s">
        <v>676</v>
      </c>
      <c r="B1168" t="s">
        <v>9448</v>
      </c>
      <c r="C1168" t="s">
        <v>6781</v>
      </c>
      <c r="D1168" t="s">
        <v>6831</v>
      </c>
      <c r="E1168" t="s">
        <v>6822</v>
      </c>
      <c r="F1168">
        <v>167.24</v>
      </c>
      <c r="H1168">
        <v>387.72</v>
      </c>
      <c r="I1168">
        <v>280</v>
      </c>
      <c r="J1168" t="b">
        <v>0</v>
      </c>
      <c r="K1168" t="s">
        <v>9449</v>
      </c>
    </row>
    <row r="1169" spans="1:11" x14ac:dyDescent="0.3">
      <c r="A1169" t="s">
        <v>9450</v>
      </c>
      <c r="B1169" t="s">
        <v>9451</v>
      </c>
      <c r="C1169" t="s">
        <v>6790</v>
      </c>
      <c r="D1169" t="s">
        <v>6782</v>
      </c>
      <c r="E1169" t="s">
        <v>6783</v>
      </c>
      <c r="F1169">
        <v>195.8</v>
      </c>
      <c r="H1169">
        <v>290.74</v>
      </c>
      <c r="I1169">
        <v>161</v>
      </c>
      <c r="J1169" t="b">
        <v>0</v>
      </c>
      <c r="K1169" t="s">
        <v>9452</v>
      </c>
    </row>
    <row r="1170" spans="1:11" x14ac:dyDescent="0.3">
      <c r="A1170" t="s">
        <v>330</v>
      </c>
      <c r="B1170" t="s">
        <v>9453</v>
      </c>
      <c r="C1170" t="s">
        <v>6775</v>
      </c>
      <c r="D1170" t="s">
        <v>6816</v>
      </c>
      <c r="E1170" t="s">
        <v>6806</v>
      </c>
      <c r="F1170">
        <v>179.15</v>
      </c>
      <c r="H1170">
        <v>243.62</v>
      </c>
      <c r="I1170">
        <v>269</v>
      </c>
      <c r="J1170" t="b">
        <v>0</v>
      </c>
      <c r="K1170" t="s">
        <v>9454</v>
      </c>
    </row>
    <row r="1171" spans="1:11" x14ac:dyDescent="0.3">
      <c r="A1171" t="s">
        <v>1067</v>
      </c>
      <c r="B1171" t="s">
        <v>9455</v>
      </c>
      <c r="C1171" t="s">
        <v>6790</v>
      </c>
      <c r="D1171" t="s">
        <v>6782</v>
      </c>
      <c r="E1171" t="s">
        <v>6822</v>
      </c>
      <c r="F1171">
        <v>150.27000000000001</v>
      </c>
      <c r="H1171">
        <v>338.74</v>
      </c>
      <c r="I1171">
        <v>302</v>
      </c>
      <c r="J1171" t="b">
        <v>0</v>
      </c>
      <c r="K1171" t="s">
        <v>9456</v>
      </c>
    </row>
    <row r="1172" spans="1:11" x14ac:dyDescent="0.3">
      <c r="A1172" t="s">
        <v>9457</v>
      </c>
      <c r="B1172" t="s">
        <v>9458</v>
      </c>
      <c r="C1172" t="s">
        <v>6790</v>
      </c>
      <c r="D1172" t="s">
        <v>6776</v>
      </c>
      <c r="E1172" t="s">
        <v>6793</v>
      </c>
      <c r="F1172">
        <v>137.78</v>
      </c>
      <c r="H1172">
        <v>310.33999999999997</v>
      </c>
      <c r="I1172">
        <v>298</v>
      </c>
      <c r="J1172" t="b">
        <v>0</v>
      </c>
      <c r="K1172" t="s">
        <v>9459</v>
      </c>
    </row>
    <row r="1173" spans="1:11" x14ac:dyDescent="0.3">
      <c r="A1173" t="s">
        <v>759</v>
      </c>
      <c r="B1173" t="s">
        <v>9460</v>
      </c>
      <c r="C1173" t="s">
        <v>6775</v>
      </c>
      <c r="D1173" t="s">
        <v>6831</v>
      </c>
      <c r="E1173" t="s">
        <v>6793</v>
      </c>
      <c r="F1173">
        <v>174.66</v>
      </c>
      <c r="H1173">
        <v>278.89</v>
      </c>
      <c r="I1173">
        <v>411</v>
      </c>
      <c r="J1173" t="b">
        <v>1</v>
      </c>
      <c r="K1173" t="s">
        <v>9461</v>
      </c>
    </row>
    <row r="1174" spans="1:11" x14ac:dyDescent="0.3">
      <c r="A1174" t="s">
        <v>3712</v>
      </c>
      <c r="B1174" t="s">
        <v>9462</v>
      </c>
      <c r="C1174" t="s">
        <v>6809</v>
      </c>
      <c r="D1174" t="s">
        <v>6831</v>
      </c>
      <c r="E1174" t="s">
        <v>6806</v>
      </c>
      <c r="F1174">
        <v>77.040000000000006</v>
      </c>
      <c r="H1174">
        <v>142.27000000000001</v>
      </c>
      <c r="I1174">
        <v>487</v>
      </c>
      <c r="J1174" t="b">
        <v>0</v>
      </c>
      <c r="K1174" t="s">
        <v>9463</v>
      </c>
    </row>
    <row r="1175" spans="1:11" x14ac:dyDescent="0.3">
      <c r="A1175" t="s">
        <v>9464</v>
      </c>
      <c r="B1175" t="s">
        <v>9465</v>
      </c>
      <c r="C1175" t="s">
        <v>6809</v>
      </c>
      <c r="D1175" t="s">
        <v>6799</v>
      </c>
      <c r="E1175" t="s">
        <v>6777</v>
      </c>
      <c r="F1175">
        <v>65.27</v>
      </c>
      <c r="H1175">
        <v>128.16</v>
      </c>
      <c r="I1175">
        <v>355</v>
      </c>
      <c r="J1175" t="b">
        <v>1</v>
      </c>
      <c r="K1175" t="s">
        <v>9466</v>
      </c>
    </row>
    <row r="1176" spans="1:11" x14ac:dyDescent="0.3">
      <c r="A1176" t="s">
        <v>1178</v>
      </c>
      <c r="B1176" t="s">
        <v>9467</v>
      </c>
      <c r="C1176" t="s">
        <v>6809</v>
      </c>
      <c r="D1176" t="s">
        <v>6776</v>
      </c>
      <c r="E1176" t="s">
        <v>6806</v>
      </c>
      <c r="F1176">
        <v>79.31</v>
      </c>
      <c r="H1176">
        <v>155.62</v>
      </c>
      <c r="I1176">
        <v>351</v>
      </c>
      <c r="J1176" t="b">
        <v>1</v>
      </c>
      <c r="K1176" t="s">
        <v>9468</v>
      </c>
    </row>
    <row r="1177" spans="1:11" x14ac:dyDescent="0.3">
      <c r="A1177" t="s">
        <v>3259</v>
      </c>
      <c r="B1177" t="s">
        <v>9469</v>
      </c>
      <c r="C1177" t="s">
        <v>6790</v>
      </c>
      <c r="D1177" t="s">
        <v>6799</v>
      </c>
      <c r="E1177" t="s">
        <v>6793</v>
      </c>
      <c r="F1177">
        <v>179.25</v>
      </c>
      <c r="H1177">
        <v>223.59</v>
      </c>
      <c r="I1177">
        <v>286</v>
      </c>
      <c r="J1177" t="b">
        <v>1</v>
      </c>
      <c r="K1177" t="s">
        <v>9470</v>
      </c>
    </row>
    <row r="1178" spans="1:11" x14ac:dyDescent="0.3">
      <c r="A1178" t="s">
        <v>9471</v>
      </c>
      <c r="B1178" t="s">
        <v>9472</v>
      </c>
      <c r="C1178" t="s">
        <v>6790</v>
      </c>
      <c r="D1178" t="s">
        <v>6816</v>
      </c>
      <c r="E1178" t="s">
        <v>6806</v>
      </c>
      <c r="F1178">
        <v>66.290000000000006</v>
      </c>
      <c r="H1178">
        <v>155.19999999999999</v>
      </c>
      <c r="I1178">
        <v>232</v>
      </c>
      <c r="J1178" t="b">
        <v>0</v>
      </c>
      <c r="K1178" t="s">
        <v>9473</v>
      </c>
    </row>
    <row r="1179" spans="1:11" x14ac:dyDescent="0.3">
      <c r="A1179" t="s">
        <v>2005</v>
      </c>
      <c r="B1179" t="s">
        <v>9474</v>
      </c>
      <c r="C1179" t="s">
        <v>6790</v>
      </c>
      <c r="D1179" t="s">
        <v>6831</v>
      </c>
      <c r="E1179" t="s">
        <v>6777</v>
      </c>
      <c r="F1179">
        <v>38.840000000000003</v>
      </c>
      <c r="H1179">
        <v>83.87</v>
      </c>
      <c r="I1179">
        <v>456</v>
      </c>
      <c r="J1179" t="b">
        <v>0</v>
      </c>
      <c r="K1179" t="s">
        <v>9475</v>
      </c>
    </row>
    <row r="1180" spans="1:11" x14ac:dyDescent="0.3">
      <c r="A1180" t="s">
        <v>1606</v>
      </c>
      <c r="B1180" t="s">
        <v>9476</v>
      </c>
      <c r="C1180" t="s">
        <v>6787</v>
      </c>
      <c r="D1180" t="s">
        <v>6776</v>
      </c>
      <c r="E1180" t="s">
        <v>6783</v>
      </c>
      <c r="F1180">
        <v>117.87</v>
      </c>
      <c r="H1180">
        <v>273.67</v>
      </c>
      <c r="I1180">
        <v>324</v>
      </c>
      <c r="J1180" t="b">
        <v>0</v>
      </c>
      <c r="K1180" t="s">
        <v>9477</v>
      </c>
    </row>
    <row r="1181" spans="1:11" x14ac:dyDescent="0.3">
      <c r="A1181" t="s">
        <v>2451</v>
      </c>
      <c r="B1181" t="s">
        <v>9478</v>
      </c>
      <c r="C1181" t="s">
        <v>6809</v>
      </c>
      <c r="D1181" t="s">
        <v>6816</v>
      </c>
      <c r="E1181" t="s">
        <v>6783</v>
      </c>
      <c r="F1181">
        <v>36.25</v>
      </c>
      <c r="H1181">
        <v>66.709999999999994</v>
      </c>
      <c r="I1181">
        <v>439</v>
      </c>
      <c r="J1181" t="b">
        <v>1</v>
      </c>
      <c r="K1181" t="s">
        <v>9479</v>
      </c>
    </row>
    <row r="1182" spans="1:11" x14ac:dyDescent="0.3">
      <c r="A1182" t="s">
        <v>2457</v>
      </c>
      <c r="B1182" t="s">
        <v>9480</v>
      </c>
      <c r="C1182" t="s">
        <v>6781</v>
      </c>
      <c r="D1182" t="s">
        <v>6782</v>
      </c>
      <c r="E1182" t="s">
        <v>6806</v>
      </c>
      <c r="F1182">
        <v>147.41</v>
      </c>
      <c r="H1182">
        <v>172.73</v>
      </c>
      <c r="I1182">
        <v>448</v>
      </c>
      <c r="J1182" t="b">
        <v>1</v>
      </c>
      <c r="K1182" t="s">
        <v>9481</v>
      </c>
    </row>
    <row r="1183" spans="1:11" x14ac:dyDescent="0.3">
      <c r="A1183" t="s">
        <v>316</v>
      </c>
      <c r="B1183" t="s">
        <v>9482</v>
      </c>
      <c r="C1183" t="s">
        <v>6809</v>
      </c>
      <c r="D1183" t="s">
        <v>6796</v>
      </c>
      <c r="E1183" t="s">
        <v>6783</v>
      </c>
      <c r="F1183">
        <v>179.12</v>
      </c>
      <c r="H1183">
        <v>369.59</v>
      </c>
      <c r="I1183">
        <v>336</v>
      </c>
      <c r="J1183" t="b">
        <v>0</v>
      </c>
      <c r="K1183" t="s">
        <v>9483</v>
      </c>
    </row>
    <row r="1184" spans="1:11" x14ac:dyDescent="0.3">
      <c r="A1184" t="s">
        <v>93</v>
      </c>
      <c r="B1184" t="s">
        <v>9484</v>
      </c>
      <c r="C1184" t="s">
        <v>6809</v>
      </c>
      <c r="D1184" t="s">
        <v>6831</v>
      </c>
      <c r="E1184" t="s">
        <v>6783</v>
      </c>
      <c r="F1184">
        <v>162.69</v>
      </c>
      <c r="H1184">
        <v>392.59</v>
      </c>
      <c r="I1184">
        <v>294</v>
      </c>
      <c r="J1184" t="b">
        <v>0</v>
      </c>
      <c r="K1184" t="s">
        <v>9485</v>
      </c>
    </row>
    <row r="1185" spans="1:11" x14ac:dyDescent="0.3">
      <c r="A1185" t="s">
        <v>9486</v>
      </c>
      <c r="B1185" t="s">
        <v>9487</v>
      </c>
      <c r="C1185" t="s">
        <v>6781</v>
      </c>
      <c r="D1185" t="s">
        <v>6816</v>
      </c>
      <c r="E1185" t="s">
        <v>6806</v>
      </c>
      <c r="F1185">
        <v>34.74</v>
      </c>
      <c r="H1185">
        <v>67.349999999999994</v>
      </c>
      <c r="I1185">
        <v>354</v>
      </c>
      <c r="J1185" t="b">
        <v>0</v>
      </c>
      <c r="K1185" t="s">
        <v>9488</v>
      </c>
    </row>
    <row r="1186" spans="1:11" x14ac:dyDescent="0.3">
      <c r="A1186" t="s">
        <v>2118</v>
      </c>
      <c r="B1186" t="s">
        <v>9489</v>
      </c>
      <c r="C1186" t="s">
        <v>6781</v>
      </c>
      <c r="D1186" t="s">
        <v>6776</v>
      </c>
      <c r="E1186" t="s">
        <v>6777</v>
      </c>
      <c r="F1186">
        <v>36.06</v>
      </c>
      <c r="H1186">
        <v>85.46</v>
      </c>
      <c r="I1186">
        <v>451</v>
      </c>
      <c r="J1186" t="b">
        <v>0</v>
      </c>
      <c r="K1186" t="s">
        <v>9490</v>
      </c>
    </row>
    <row r="1187" spans="1:11" x14ac:dyDescent="0.3">
      <c r="A1187" t="s">
        <v>2097</v>
      </c>
      <c r="B1187" t="s">
        <v>9491</v>
      </c>
      <c r="C1187" t="s">
        <v>6775</v>
      </c>
      <c r="D1187" t="s">
        <v>6816</v>
      </c>
      <c r="E1187" t="s">
        <v>6822</v>
      </c>
      <c r="F1187">
        <v>78.66</v>
      </c>
      <c r="H1187">
        <v>87.17</v>
      </c>
      <c r="I1187">
        <v>405</v>
      </c>
      <c r="J1187" t="b">
        <v>1</v>
      </c>
      <c r="K1187" t="s">
        <v>9492</v>
      </c>
    </row>
    <row r="1188" spans="1:11" x14ac:dyDescent="0.3">
      <c r="A1188" t="s">
        <v>9493</v>
      </c>
      <c r="B1188" t="s">
        <v>9494</v>
      </c>
      <c r="C1188" t="s">
        <v>6781</v>
      </c>
      <c r="D1188" t="s">
        <v>6816</v>
      </c>
      <c r="E1188" t="s">
        <v>6783</v>
      </c>
      <c r="F1188">
        <v>181</v>
      </c>
      <c r="H1188">
        <v>304.42</v>
      </c>
      <c r="I1188">
        <v>222</v>
      </c>
      <c r="J1188" t="b">
        <v>0</v>
      </c>
      <c r="K1188" t="s">
        <v>9495</v>
      </c>
    </row>
    <row r="1189" spans="1:11" x14ac:dyDescent="0.3">
      <c r="A1189" t="s">
        <v>3611</v>
      </c>
      <c r="B1189" t="s">
        <v>9496</v>
      </c>
      <c r="C1189" t="s">
        <v>6787</v>
      </c>
      <c r="D1189" t="s">
        <v>6799</v>
      </c>
      <c r="E1189" t="s">
        <v>6777</v>
      </c>
      <c r="F1189">
        <v>38.909999999999997</v>
      </c>
      <c r="H1189">
        <v>82.32</v>
      </c>
      <c r="I1189">
        <v>86</v>
      </c>
      <c r="J1189" t="b">
        <v>1</v>
      </c>
      <c r="K1189" t="s">
        <v>9497</v>
      </c>
    </row>
    <row r="1190" spans="1:11" x14ac:dyDescent="0.3">
      <c r="A1190" t="s">
        <v>2195</v>
      </c>
      <c r="B1190" t="s">
        <v>9498</v>
      </c>
      <c r="C1190" t="s">
        <v>6787</v>
      </c>
      <c r="D1190" t="s">
        <v>6799</v>
      </c>
      <c r="E1190" t="s">
        <v>6783</v>
      </c>
      <c r="F1190">
        <v>20.93</v>
      </c>
      <c r="H1190">
        <v>30.62</v>
      </c>
      <c r="I1190">
        <v>63</v>
      </c>
      <c r="J1190" t="b">
        <v>0</v>
      </c>
      <c r="K1190" t="s">
        <v>9499</v>
      </c>
    </row>
    <row r="1191" spans="1:11" x14ac:dyDescent="0.3">
      <c r="A1191" t="s">
        <v>9500</v>
      </c>
      <c r="B1191" t="s">
        <v>9501</v>
      </c>
      <c r="C1191" t="s">
        <v>6775</v>
      </c>
      <c r="D1191" t="s">
        <v>6799</v>
      </c>
      <c r="E1191" t="s">
        <v>6822</v>
      </c>
      <c r="F1191">
        <v>110.12</v>
      </c>
      <c r="H1191">
        <v>161.69999999999999</v>
      </c>
      <c r="I1191">
        <v>452</v>
      </c>
      <c r="J1191" t="b">
        <v>1</v>
      </c>
      <c r="K1191" t="s">
        <v>9502</v>
      </c>
    </row>
    <row r="1192" spans="1:11" x14ac:dyDescent="0.3">
      <c r="A1192" t="s">
        <v>4072</v>
      </c>
      <c r="B1192" t="s">
        <v>9503</v>
      </c>
      <c r="C1192" t="s">
        <v>6809</v>
      </c>
      <c r="D1192" t="s">
        <v>6799</v>
      </c>
      <c r="E1192" t="s">
        <v>6777</v>
      </c>
      <c r="F1192">
        <v>76.209999999999994</v>
      </c>
      <c r="H1192">
        <v>153.81</v>
      </c>
      <c r="I1192">
        <v>467</v>
      </c>
      <c r="J1192" t="b">
        <v>0</v>
      </c>
      <c r="K1192" t="s">
        <v>9504</v>
      </c>
    </row>
    <row r="1193" spans="1:11" x14ac:dyDescent="0.3">
      <c r="A1193" t="s">
        <v>619</v>
      </c>
      <c r="B1193" t="s">
        <v>9505</v>
      </c>
      <c r="C1193" t="s">
        <v>6781</v>
      </c>
      <c r="D1193" t="s">
        <v>6799</v>
      </c>
      <c r="E1193" t="s">
        <v>6822</v>
      </c>
      <c r="F1193">
        <v>118.69</v>
      </c>
      <c r="H1193">
        <v>225.43</v>
      </c>
      <c r="I1193">
        <v>106</v>
      </c>
      <c r="J1193" t="b">
        <v>1</v>
      </c>
      <c r="K1193" t="s">
        <v>9506</v>
      </c>
    </row>
    <row r="1194" spans="1:11" x14ac:dyDescent="0.3">
      <c r="A1194" t="s">
        <v>3219</v>
      </c>
      <c r="B1194" t="s">
        <v>9507</v>
      </c>
      <c r="C1194" t="s">
        <v>6809</v>
      </c>
      <c r="D1194" t="s">
        <v>6796</v>
      </c>
      <c r="E1194" t="s">
        <v>6777</v>
      </c>
      <c r="F1194">
        <v>114.73</v>
      </c>
      <c r="H1194">
        <v>151.91</v>
      </c>
      <c r="I1194">
        <v>334</v>
      </c>
      <c r="J1194" t="b">
        <v>0</v>
      </c>
      <c r="K1194" t="s">
        <v>9508</v>
      </c>
    </row>
    <row r="1195" spans="1:11" x14ac:dyDescent="0.3">
      <c r="A1195" t="s">
        <v>9509</v>
      </c>
      <c r="B1195" t="s">
        <v>9510</v>
      </c>
      <c r="C1195" t="s">
        <v>6781</v>
      </c>
      <c r="D1195" t="s">
        <v>6796</v>
      </c>
      <c r="E1195" t="s">
        <v>6806</v>
      </c>
      <c r="F1195">
        <v>165.28</v>
      </c>
      <c r="H1195">
        <v>243.52</v>
      </c>
      <c r="I1195">
        <v>487</v>
      </c>
      <c r="J1195" t="b">
        <v>0</v>
      </c>
      <c r="K1195" t="s">
        <v>9511</v>
      </c>
    </row>
    <row r="1196" spans="1:11" x14ac:dyDescent="0.3">
      <c r="A1196" t="s">
        <v>2664</v>
      </c>
      <c r="B1196" t="s">
        <v>9512</v>
      </c>
      <c r="C1196" t="s">
        <v>6809</v>
      </c>
      <c r="D1196" t="s">
        <v>6816</v>
      </c>
      <c r="E1196" t="s">
        <v>6783</v>
      </c>
      <c r="F1196">
        <v>117.01</v>
      </c>
      <c r="H1196">
        <v>161.76</v>
      </c>
      <c r="I1196">
        <v>93</v>
      </c>
      <c r="J1196" t="b">
        <v>0</v>
      </c>
      <c r="K1196" t="s">
        <v>9513</v>
      </c>
    </row>
    <row r="1197" spans="1:11" x14ac:dyDescent="0.3">
      <c r="A1197" t="s">
        <v>9514</v>
      </c>
      <c r="B1197" t="s">
        <v>9515</v>
      </c>
      <c r="C1197" t="s">
        <v>6775</v>
      </c>
      <c r="D1197" t="s">
        <v>6782</v>
      </c>
      <c r="E1197" t="s">
        <v>6783</v>
      </c>
      <c r="F1197">
        <v>130.96</v>
      </c>
      <c r="H1197">
        <v>199.63</v>
      </c>
      <c r="I1197">
        <v>334</v>
      </c>
      <c r="J1197" t="b">
        <v>0</v>
      </c>
      <c r="K1197" t="s">
        <v>9516</v>
      </c>
    </row>
    <row r="1198" spans="1:11" x14ac:dyDescent="0.3">
      <c r="A1198" t="s">
        <v>1220</v>
      </c>
      <c r="B1198" t="s">
        <v>9517</v>
      </c>
      <c r="C1198" t="s">
        <v>6787</v>
      </c>
      <c r="D1198" t="s">
        <v>6831</v>
      </c>
      <c r="E1198" t="s">
        <v>6793</v>
      </c>
      <c r="F1198">
        <v>181.97</v>
      </c>
      <c r="H1198">
        <v>324.08999999999997</v>
      </c>
      <c r="I1198">
        <v>20</v>
      </c>
      <c r="J1198" t="b">
        <v>0</v>
      </c>
      <c r="K1198" t="s">
        <v>9518</v>
      </c>
    </row>
    <row r="1199" spans="1:11" x14ac:dyDescent="0.3">
      <c r="A1199" t="s">
        <v>1730</v>
      </c>
      <c r="B1199" t="s">
        <v>9519</v>
      </c>
      <c r="C1199" t="s">
        <v>6790</v>
      </c>
      <c r="D1199" t="s">
        <v>6831</v>
      </c>
      <c r="E1199" t="s">
        <v>6793</v>
      </c>
      <c r="F1199">
        <v>95.8</v>
      </c>
      <c r="H1199">
        <v>141.66</v>
      </c>
      <c r="I1199">
        <v>32</v>
      </c>
      <c r="J1199" t="b">
        <v>0</v>
      </c>
      <c r="K1199" t="s">
        <v>9520</v>
      </c>
    </row>
    <row r="1200" spans="1:11" x14ac:dyDescent="0.3">
      <c r="A1200" t="s">
        <v>3120</v>
      </c>
      <c r="B1200" t="s">
        <v>9521</v>
      </c>
      <c r="C1200" t="s">
        <v>6775</v>
      </c>
      <c r="D1200" t="s">
        <v>6796</v>
      </c>
      <c r="E1200" t="s">
        <v>6783</v>
      </c>
      <c r="F1200">
        <v>175.06</v>
      </c>
      <c r="H1200">
        <v>395.71</v>
      </c>
      <c r="I1200">
        <v>215</v>
      </c>
      <c r="J1200" t="b">
        <v>1</v>
      </c>
      <c r="K1200" t="s">
        <v>9522</v>
      </c>
    </row>
    <row r="1201" spans="1:11" x14ac:dyDescent="0.3">
      <c r="A1201" t="s">
        <v>3016</v>
      </c>
      <c r="B1201" t="s">
        <v>9523</v>
      </c>
      <c r="C1201" t="s">
        <v>6790</v>
      </c>
      <c r="D1201" t="s">
        <v>6776</v>
      </c>
      <c r="E1201" t="s">
        <v>6777</v>
      </c>
      <c r="F1201">
        <v>157.41</v>
      </c>
      <c r="H1201">
        <v>203.66</v>
      </c>
      <c r="I1201">
        <v>19</v>
      </c>
      <c r="J1201" t="b">
        <v>0</v>
      </c>
      <c r="K1201" t="s">
        <v>9524</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7"/>
  <sheetViews>
    <sheetView topLeftCell="W3" workbookViewId="0">
      <selection activeCell="A5" sqref="A5"/>
    </sheetView>
  </sheetViews>
  <sheetFormatPr defaultRowHeight="14.4" x14ac:dyDescent="0.3"/>
  <cols>
    <col min="1" max="1" width="13.6640625" customWidth="1"/>
    <col min="2" max="2" width="14.88671875" customWidth="1"/>
    <col min="3" max="3" width="4" customWidth="1"/>
    <col min="4" max="4" width="14.5546875" customWidth="1"/>
    <col min="5" max="5" width="14.88671875" customWidth="1"/>
    <col min="6" max="10" width="4" customWidth="1"/>
    <col min="11" max="11" width="12.5546875" customWidth="1"/>
    <col min="12" max="12" width="21" customWidth="1"/>
    <col min="13" max="13" width="15.21875" customWidth="1"/>
    <col min="14" max="18" width="4" customWidth="1"/>
    <col min="19" max="19" width="12.5546875" customWidth="1"/>
    <col min="20" max="20" width="17.88671875" customWidth="1"/>
    <col min="21" max="24" width="9" customWidth="1"/>
    <col min="25" max="25" width="17.44140625" customWidth="1"/>
    <col min="26" max="26" width="16.109375" customWidth="1"/>
    <col min="27" max="27" width="9" customWidth="1"/>
    <col min="28" max="28" width="12.5546875" customWidth="1"/>
    <col min="29" max="29" width="16.109375" customWidth="1"/>
    <col min="30" max="30" width="12" customWidth="1"/>
    <col min="31" max="31" width="12.5546875" customWidth="1"/>
    <col min="32" max="32" width="17.6640625" customWidth="1"/>
    <col min="33" max="33" width="19.5546875" customWidth="1"/>
    <col min="34" max="34" width="10.77734375" customWidth="1"/>
    <col min="35" max="35" width="11.21875" customWidth="1"/>
    <col min="36" max="36" width="5.6640625" customWidth="1"/>
    <col min="37" max="37" width="9.6640625" customWidth="1"/>
    <col min="38" max="38" width="16.77734375" customWidth="1"/>
    <col min="39" max="39" width="13.33203125" customWidth="1"/>
    <col min="40" max="40" width="11.21875" customWidth="1"/>
    <col min="41" max="41" width="5.6640625" customWidth="1"/>
    <col min="42" max="42" width="9.6640625" customWidth="1"/>
    <col min="43" max="43" width="16.109375" customWidth="1"/>
    <col min="44" max="44" width="13.109375" customWidth="1"/>
    <col min="45" max="45" width="11.21875" customWidth="1"/>
    <col min="46" max="46" width="5.6640625" customWidth="1"/>
    <col min="47" max="47" width="9.6640625" customWidth="1"/>
    <col min="48" max="48" width="14.21875" customWidth="1"/>
    <col min="49" max="49" width="13.88671875" customWidth="1"/>
    <col min="50" max="50" width="11.21875" customWidth="1"/>
    <col min="51" max="51" width="5.6640625" customWidth="1"/>
    <col min="52" max="52" width="9.6640625" customWidth="1"/>
    <col min="53" max="53" width="16.6640625" customWidth="1"/>
    <col min="54" max="54" width="10.77734375" customWidth="1"/>
    <col min="55" max="378" width="8.109375" customWidth="1"/>
    <col min="379" max="379" width="10.77734375" customWidth="1"/>
    <col min="380" max="1024" width="5" customWidth="1"/>
    <col min="1025" max="1136" width="6" customWidth="1"/>
    <col min="1137" max="1137" width="10.77734375" bestFit="1" customWidth="1"/>
  </cols>
  <sheetData>
    <row r="1" spans="1:33" x14ac:dyDescent="0.3">
      <c r="A1" s="6" t="s">
        <v>9527</v>
      </c>
      <c r="B1" t="s">
        <v>9554</v>
      </c>
    </row>
    <row r="2" spans="1:33" x14ac:dyDescent="0.3">
      <c r="A2" s="6" t="s">
        <v>3</v>
      </c>
      <c r="B2" t="s">
        <v>9554</v>
      </c>
      <c r="Y2" s="6" t="s">
        <v>3</v>
      </c>
      <c r="Z2" t="s">
        <v>9554</v>
      </c>
      <c r="AB2" s="6" t="s">
        <v>6049</v>
      </c>
      <c r="AC2" t="s">
        <v>9554</v>
      </c>
      <c r="AE2" t="s">
        <v>9564</v>
      </c>
      <c r="AF2" t="s">
        <v>9565</v>
      </c>
      <c r="AG2" t="s">
        <v>9566</v>
      </c>
    </row>
    <row r="3" spans="1:33" x14ac:dyDescent="0.3">
      <c r="A3" t="s">
        <v>9538</v>
      </c>
      <c r="K3" s="6" t="s">
        <v>9539</v>
      </c>
      <c r="L3" t="s">
        <v>9553</v>
      </c>
      <c r="Y3" s="6" t="s">
        <v>6050</v>
      </c>
      <c r="Z3" t="s">
        <v>9554</v>
      </c>
      <c r="AE3" s="8">
        <v>1200</v>
      </c>
      <c r="AF3" s="10">
        <v>190.35286666666653</v>
      </c>
      <c r="AG3" s="11">
        <v>100.77452500000001</v>
      </c>
    </row>
    <row r="4" spans="1:33" x14ac:dyDescent="0.3">
      <c r="A4" s="6" t="s">
        <v>9539</v>
      </c>
      <c r="B4" t="s">
        <v>9553</v>
      </c>
      <c r="K4" s="7" t="s">
        <v>45</v>
      </c>
      <c r="L4" s="8">
        <v>905154.96</v>
      </c>
      <c r="AB4" s="6" t="s">
        <v>9539</v>
      </c>
      <c r="AC4" t="s">
        <v>9563</v>
      </c>
    </row>
    <row r="5" spans="1:33" x14ac:dyDescent="0.3">
      <c r="A5" s="7" t="s">
        <v>9540</v>
      </c>
      <c r="B5" s="8">
        <v>628787.76000000036</v>
      </c>
      <c r="K5" s="7" t="s">
        <v>19</v>
      </c>
      <c r="L5" s="8">
        <v>2573940.2599999998</v>
      </c>
      <c r="U5" s="6" t="s">
        <v>9539</v>
      </c>
      <c r="V5" t="s">
        <v>9559</v>
      </c>
      <c r="Y5" s="6" t="s">
        <v>9539</v>
      </c>
      <c r="Z5" t="s">
        <v>9563</v>
      </c>
      <c r="AB5" s="7" t="s">
        <v>6056</v>
      </c>
      <c r="AC5" s="8">
        <v>287</v>
      </c>
      <c r="AE5" s="6" t="s">
        <v>9539</v>
      </c>
      <c r="AF5" t="s">
        <v>9567</v>
      </c>
    </row>
    <row r="6" spans="1:33" x14ac:dyDescent="0.3">
      <c r="A6" s="7" t="s">
        <v>9541</v>
      </c>
      <c r="B6" s="8">
        <v>511560.81000000006</v>
      </c>
      <c r="K6" s="7" t="s">
        <v>58</v>
      </c>
      <c r="L6" s="8">
        <v>1160865.1500000011</v>
      </c>
      <c r="U6" s="7" t="s">
        <v>45</v>
      </c>
      <c r="V6" s="8">
        <v>1722.4999999999991</v>
      </c>
      <c r="Y6" s="7" t="s">
        <v>6069</v>
      </c>
      <c r="Z6" s="8">
        <v>38</v>
      </c>
      <c r="AB6" s="7" t="s">
        <v>6138</v>
      </c>
      <c r="AC6" s="8">
        <v>16</v>
      </c>
      <c r="AE6" s="7" t="s">
        <v>4376</v>
      </c>
      <c r="AF6" s="8">
        <v>4</v>
      </c>
    </row>
    <row r="7" spans="1:33" x14ac:dyDescent="0.3">
      <c r="A7" s="7" t="s">
        <v>9542</v>
      </c>
      <c r="B7" s="8">
        <v>480130.75000000012</v>
      </c>
      <c r="K7" s="7" t="s">
        <v>36</v>
      </c>
      <c r="L7" s="8">
        <v>1480627.1300000008</v>
      </c>
      <c r="U7" s="7" t="s">
        <v>19</v>
      </c>
      <c r="V7" s="8">
        <v>1653.5000000000005</v>
      </c>
      <c r="Y7" s="7" t="s">
        <v>6062</v>
      </c>
      <c r="Z7" s="8">
        <v>40</v>
      </c>
      <c r="AB7" s="7" t="s">
        <v>6070</v>
      </c>
      <c r="AC7" s="8">
        <v>47</v>
      </c>
      <c r="AE7" s="7" t="s">
        <v>182</v>
      </c>
      <c r="AF7" s="8">
        <v>4</v>
      </c>
    </row>
    <row r="8" spans="1:33" x14ac:dyDescent="0.3">
      <c r="A8" s="7" t="s">
        <v>9543</v>
      </c>
      <c r="B8" s="8">
        <v>553741.03999999992</v>
      </c>
      <c r="K8" s="7" t="s">
        <v>78</v>
      </c>
      <c r="L8" s="8">
        <v>918302.66000000027</v>
      </c>
      <c r="U8" s="7" t="s">
        <v>58</v>
      </c>
      <c r="V8" s="8">
        <v>1675.5000000000005</v>
      </c>
      <c r="Y8" s="7" t="s">
        <v>6054</v>
      </c>
      <c r="Z8" s="8">
        <v>90</v>
      </c>
      <c r="AB8" s="7" t="s">
        <v>9552</v>
      </c>
      <c r="AC8" s="8">
        <v>350</v>
      </c>
      <c r="AE8" s="7" t="s">
        <v>7177</v>
      </c>
      <c r="AF8" s="8">
        <v>1</v>
      </c>
    </row>
    <row r="9" spans="1:33" x14ac:dyDescent="0.3">
      <c r="A9" s="7" t="s">
        <v>9544</v>
      </c>
      <c r="B9" s="8">
        <v>574518.79</v>
      </c>
      <c r="K9" s="7" t="s">
        <v>9552</v>
      </c>
      <c r="L9" s="8">
        <v>7038890.160000002</v>
      </c>
      <c r="U9" s="7" t="s">
        <v>36</v>
      </c>
      <c r="V9" s="8">
        <v>1772.3000000000006</v>
      </c>
      <c r="Y9" s="7" t="s">
        <v>6059</v>
      </c>
      <c r="Z9" s="8">
        <v>59</v>
      </c>
      <c r="AE9" s="7" t="s">
        <v>7230</v>
      </c>
      <c r="AF9" s="8">
        <v>3</v>
      </c>
    </row>
    <row r="10" spans="1:33" x14ac:dyDescent="0.3">
      <c r="A10" s="7" t="s">
        <v>9545</v>
      </c>
      <c r="B10" s="8">
        <v>540807.75000000012</v>
      </c>
      <c r="U10" s="7" t="s">
        <v>78</v>
      </c>
      <c r="V10" s="8">
        <v>1558.8000000000002</v>
      </c>
      <c r="Y10" s="7" t="s">
        <v>6066</v>
      </c>
      <c r="Z10" s="8">
        <v>123</v>
      </c>
      <c r="AE10" s="7" t="s">
        <v>2541</v>
      </c>
      <c r="AF10" s="8">
        <v>3</v>
      </c>
    </row>
    <row r="11" spans="1:33" x14ac:dyDescent="0.3">
      <c r="A11" s="7" t="s">
        <v>9546</v>
      </c>
      <c r="B11" s="8">
        <v>714272.39000000013</v>
      </c>
      <c r="U11" s="7" t="s">
        <v>9552</v>
      </c>
      <c r="V11" s="8">
        <v>8382.6000000000022</v>
      </c>
      <c r="Y11" s="7" t="s">
        <v>9552</v>
      </c>
      <c r="Z11" s="8">
        <v>350</v>
      </c>
      <c r="AE11" s="7" t="s">
        <v>1890</v>
      </c>
      <c r="AF11" s="8">
        <v>2</v>
      </c>
    </row>
    <row r="12" spans="1:33" x14ac:dyDescent="0.3">
      <c r="A12" s="7" t="s">
        <v>9547</v>
      </c>
      <c r="B12" s="8">
        <v>558888.04999999981</v>
      </c>
      <c r="AE12" s="7" t="s">
        <v>2365</v>
      </c>
      <c r="AF12" s="8">
        <v>1</v>
      </c>
    </row>
    <row r="13" spans="1:33" x14ac:dyDescent="0.3">
      <c r="A13" s="7" t="s">
        <v>9548</v>
      </c>
      <c r="B13" s="8">
        <v>687654.74000000022</v>
      </c>
      <c r="AE13" s="7" t="s">
        <v>7918</v>
      </c>
      <c r="AF13" s="8">
        <v>1</v>
      </c>
    </row>
    <row r="14" spans="1:33" x14ac:dyDescent="0.3">
      <c r="A14" s="7" t="s">
        <v>9549</v>
      </c>
      <c r="B14" s="8">
        <v>890805.77000000048</v>
      </c>
      <c r="D14" s="6" t="s">
        <v>9539</v>
      </c>
      <c r="E14" t="s">
        <v>9553</v>
      </c>
      <c r="AE14" s="7" t="s">
        <v>8734</v>
      </c>
      <c r="AF14" s="8">
        <v>1</v>
      </c>
    </row>
    <row r="15" spans="1:33" x14ac:dyDescent="0.3">
      <c r="A15" s="7" t="s">
        <v>9550</v>
      </c>
      <c r="B15" s="8">
        <v>476178.0799999999</v>
      </c>
      <c r="D15" s="7" t="s">
        <v>22</v>
      </c>
      <c r="E15" s="8">
        <v>1300577.94</v>
      </c>
      <c r="AE15" s="7" t="s">
        <v>9263</v>
      </c>
      <c r="AF15" s="8">
        <v>0</v>
      </c>
    </row>
    <row r="16" spans="1:33" x14ac:dyDescent="0.3">
      <c r="A16" s="7" t="s">
        <v>9551</v>
      </c>
      <c r="B16" s="8">
        <v>421544.23</v>
      </c>
      <c r="D16" s="7" t="s">
        <v>67</v>
      </c>
      <c r="E16" s="8">
        <v>1172069.7900000007</v>
      </c>
      <c r="AE16" s="7" t="s">
        <v>9552</v>
      </c>
      <c r="AF16" s="8">
        <v>20</v>
      </c>
    </row>
    <row r="17" spans="1:20" x14ac:dyDescent="0.3">
      <c r="A17" s="7" t="s">
        <v>9552</v>
      </c>
      <c r="B17" s="8">
        <v>7038890.1600000001</v>
      </c>
      <c r="D17" s="7" t="s">
        <v>48</v>
      </c>
      <c r="E17" s="8">
        <v>1175212.3800000004</v>
      </c>
      <c r="L17" t="s">
        <v>9553</v>
      </c>
      <c r="M17" t="s">
        <v>9556</v>
      </c>
      <c r="N17" t="s">
        <v>9555</v>
      </c>
      <c r="O17">
        <f>GETPIVOTDATA("Revenue",$L$17)</f>
        <v>7038890.1599999992</v>
      </c>
    </row>
    <row r="18" spans="1:20" x14ac:dyDescent="0.3">
      <c r="D18" s="7" t="s">
        <v>39</v>
      </c>
      <c r="E18" s="8">
        <v>1118382.7599999998</v>
      </c>
      <c r="L18" s="8">
        <v>7038890.1599999992</v>
      </c>
      <c r="M18" s="8">
        <v>1500</v>
      </c>
    </row>
    <row r="19" spans="1:20" x14ac:dyDescent="0.3">
      <c r="D19" s="7" t="s">
        <v>30</v>
      </c>
      <c r="E19" s="8">
        <v>1148391.8500000008</v>
      </c>
    </row>
    <row r="20" spans="1:20" x14ac:dyDescent="0.3">
      <c r="D20" s="7" t="s">
        <v>105</v>
      </c>
      <c r="E20" s="8">
        <v>1124255.4400000006</v>
      </c>
      <c r="L20" t="s">
        <v>9557</v>
      </c>
      <c r="M20" t="s">
        <v>9558</v>
      </c>
    </row>
    <row r="21" spans="1:20" x14ac:dyDescent="0.3">
      <c r="D21" s="7" t="s">
        <v>9552</v>
      </c>
      <c r="E21" s="8">
        <v>7038890.160000002</v>
      </c>
      <c r="L21" s="11">
        <v>3.0342000000000007</v>
      </c>
      <c r="M21" s="8">
        <v>1200</v>
      </c>
    </row>
    <row r="25" spans="1:20" x14ac:dyDescent="0.3">
      <c r="A25" s="6" t="s">
        <v>9539</v>
      </c>
      <c r="B25" t="s">
        <v>9558</v>
      </c>
    </row>
    <row r="26" spans="1:20" x14ac:dyDescent="0.3">
      <c r="A26" s="7" t="s">
        <v>45</v>
      </c>
      <c r="B26" s="8">
        <v>245</v>
      </c>
      <c r="S26" s="6" t="s">
        <v>9539</v>
      </c>
      <c r="T26" t="s">
        <v>9562</v>
      </c>
    </row>
    <row r="27" spans="1:20" x14ac:dyDescent="0.3">
      <c r="A27" s="7" t="s">
        <v>19</v>
      </c>
      <c r="B27" s="8">
        <v>240</v>
      </c>
      <c r="S27" s="7" t="s">
        <v>753</v>
      </c>
      <c r="T27" s="8">
        <v>56</v>
      </c>
    </row>
    <row r="28" spans="1:20" x14ac:dyDescent="0.3">
      <c r="A28" s="7" t="s">
        <v>58</v>
      </c>
      <c r="B28" s="8">
        <v>241</v>
      </c>
      <c r="S28" s="7" t="s">
        <v>2084</v>
      </c>
      <c r="T28" s="8">
        <v>55</v>
      </c>
    </row>
    <row r="29" spans="1:20" x14ac:dyDescent="0.3">
      <c r="A29" s="7" t="s">
        <v>36</v>
      </c>
      <c r="B29" s="8">
        <v>254</v>
      </c>
      <c r="S29" s="7" t="s">
        <v>421</v>
      </c>
      <c r="T29" s="8">
        <v>56</v>
      </c>
    </row>
    <row r="30" spans="1:20" x14ac:dyDescent="0.3">
      <c r="A30" s="7" t="s">
        <v>78</v>
      </c>
      <c r="B30" s="8">
        <v>220</v>
      </c>
      <c r="S30" s="7" t="s">
        <v>1406</v>
      </c>
      <c r="T30" s="8">
        <v>49</v>
      </c>
    </row>
    <row r="31" spans="1:20" x14ac:dyDescent="0.3">
      <c r="A31" s="7" t="s">
        <v>9552</v>
      </c>
      <c r="B31" s="8">
        <v>1200</v>
      </c>
      <c r="S31" s="7" t="s">
        <v>669</v>
      </c>
      <c r="T31" s="8">
        <v>68</v>
      </c>
    </row>
    <row r="32" spans="1:20" x14ac:dyDescent="0.3">
      <c r="S32" s="7" t="s">
        <v>2286</v>
      </c>
      <c r="T32" s="8">
        <v>51</v>
      </c>
    </row>
    <row r="33" spans="19:20" x14ac:dyDescent="0.3">
      <c r="S33" s="7" t="s">
        <v>971</v>
      </c>
      <c r="T33" s="8">
        <v>55</v>
      </c>
    </row>
    <row r="34" spans="19:20" x14ac:dyDescent="0.3">
      <c r="S34" s="7" t="s">
        <v>608</v>
      </c>
      <c r="T34" s="8">
        <v>52</v>
      </c>
    </row>
    <row r="35" spans="19:20" x14ac:dyDescent="0.3">
      <c r="S35" s="7" t="s">
        <v>2333</v>
      </c>
      <c r="T35" s="8">
        <v>55</v>
      </c>
    </row>
    <row r="36" spans="19:20" x14ac:dyDescent="0.3">
      <c r="S36" s="7" t="s">
        <v>2829</v>
      </c>
      <c r="T36" s="8">
        <v>53</v>
      </c>
    </row>
    <row r="37" spans="19:20" x14ac:dyDescent="0.3">
      <c r="S37" s="7" t="s">
        <v>9552</v>
      </c>
      <c r="T37" s="8">
        <v>550</v>
      </c>
    </row>
  </sheetData>
  <pageMargins left="0.7" right="0.7" top="0.75" bottom="0.75" header="0.3" footer="0.3"/>
  <drawing r:id="rId14"/>
  <extLst>
    <ext xmlns:x14="http://schemas.microsoft.com/office/spreadsheetml/2009/9/main" uri="{A8765BA9-456A-4dab-B4F3-ACF838C121DE}">
      <x14:slicerList>
        <x14:slicer r:id="rId1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O4:T4"/>
  <sheetViews>
    <sheetView showGridLines="0" showRowColHeaders="0" tabSelected="1" zoomScaleNormal="100" workbookViewId="0">
      <selection activeCell="W4" sqref="W4"/>
    </sheetView>
  </sheetViews>
  <sheetFormatPr defaultRowHeight="14.4" x14ac:dyDescent="0.3"/>
  <cols>
    <col min="15" max="15" width="19.5546875" bestFit="1" customWidth="1"/>
  </cols>
  <sheetData>
    <row r="4" spans="15:20" ht="21" x14ac:dyDescent="0.4">
      <c r="O4" s="12">
        <f>GETPIVOTDATA("Revenue",Pivots!$L$17)</f>
        <v>7038890.1599999992</v>
      </c>
      <c r="P4" s="9">
        <f>GETPIVOTDATA("Count of Visit_ID",Pivots!$L$17)</f>
        <v>1500</v>
      </c>
      <c r="R4" s="9">
        <f>GETPIVOTDATA("Audit_Score",Pivots!$L$20)</f>
        <v>3.0342000000000007</v>
      </c>
      <c r="T4" s="9">
        <f>GETPIVOTDATA("Promoter_ID",Pivots!$M$20)</f>
        <v>1200</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Field_Sales_Data</vt:lpstr>
      <vt:lpstr>Promoter_Performance</vt:lpstr>
      <vt:lpstr>Store_Info</vt:lpstr>
      <vt:lpstr>Product_Info</vt:lpstr>
      <vt:lpstr>Pivots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Zeinab</cp:lastModifiedBy>
  <dcterms:created xsi:type="dcterms:W3CDTF">2025-10-06T20:26:26Z</dcterms:created>
  <dcterms:modified xsi:type="dcterms:W3CDTF">2025-10-07T21:08:52Z</dcterms:modified>
</cp:coreProperties>
</file>