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8_{C798FC11-CD77-4889-93AC-276BA744AEB6}" xr6:coauthVersionLast="47" xr6:coauthVersionMax="47" xr10:uidLastSave="{00000000-0000-0000-0000-000000000000}"/>
  <bookViews>
    <workbookView xWindow="-120" yWindow="-120" windowWidth="19440" windowHeight="14880" activeTab="2" xr2:uid="{031ACF8D-E3B7-4F2B-8EEE-EE866751D1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3" l="1"/>
  <c r="M8" i="3"/>
  <c r="K8" i="3"/>
  <c r="R7" i="2"/>
  <c r="R8" i="2"/>
  <c r="R9" i="2"/>
  <c r="R10" i="2"/>
  <c r="R11" i="2"/>
  <c r="R12" i="2"/>
  <c r="R13" i="2"/>
  <c r="R14" i="2"/>
  <c r="R15" i="2"/>
  <c r="R6" i="2"/>
  <c r="S7" i="2"/>
  <c r="S8" i="2"/>
  <c r="S9" i="2"/>
  <c r="S10" i="2"/>
  <c r="S11" i="2"/>
  <c r="S12" i="2"/>
  <c r="S13" i="2"/>
  <c r="S14" i="2"/>
  <c r="S15" i="2"/>
  <c r="S6" i="2"/>
  <c r="Q7" i="2"/>
  <c r="Q8" i="2"/>
  <c r="Q9" i="2"/>
  <c r="Q10" i="2"/>
  <c r="Q11" i="2"/>
  <c r="Q12" i="2"/>
  <c r="Q13" i="2"/>
  <c r="Q14" i="2"/>
  <c r="Q15" i="2"/>
  <c r="Q6" i="2"/>
  <c r="P7" i="2"/>
  <c r="P8" i="2"/>
  <c r="P9" i="2"/>
  <c r="P10" i="2"/>
  <c r="P11" i="2"/>
  <c r="P12" i="2"/>
  <c r="P13" i="2"/>
  <c r="P14" i="2"/>
  <c r="P15" i="2"/>
  <c r="P6" i="2"/>
  <c r="O7" i="2"/>
  <c r="O8" i="2"/>
  <c r="O9" i="2"/>
  <c r="O10" i="2"/>
  <c r="O12" i="2"/>
  <c r="O13" i="2"/>
  <c r="O14" i="2"/>
  <c r="O15" i="2"/>
  <c r="O6" i="2"/>
  <c r="K15" i="2"/>
  <c r="L15" i="2" s="1"/>
  <c r="M15" i="2" s="1" a="1"/>
  <c r="M15" i="2" s="1"/>
  <c r="K14" i="2"/>
  <c r="L14" i="2" s="1"/>
  <c r="M14" i="2" s="1" a="1"/>
  <c r="M14" i="2" s="1"/>
  <c r="K13" i="2"/>
  <c r="L13" i="2" s="1"/>
  <c r="M13" i="2" s="1" a="1"/>
  <c r="M13" i="2" s="1"/>
  <c r="K12" i="2"/>
  <c r="L12" i="2" s="1"/>
  <c r="M12" i="2" s="1" a="1"/>
  <c r="M12" i="2" s="1"/>
  <c r="K10" i="2"/>
  <c r="L10" i="2" s="1"/>
  <c r="M10" i="2" s="1" a="1"/>
  <c r="M10" i="2" s="1"/>
  <c r="K9" i="2"/>
  <c r="L9" i="2" s="1"/>
  <c r="M9" i="2" s="1" a="1"/>
  <c r="M9" i="2" s="1"/>
  <c r="K8" i="2"/>
  <c r="L8" i="2" s="1"/>
  <c r="M8" i="2" s="1" a="1"/>
  <c r="M8" i="2" s="1"/>
  <c r="K7" i="2"/>
  <c r="L7" i="2" s="1"/>
  <c r="M7" i="2" s="1" a="1"/>
  <c r="M7" i="2" s="1"/>
  <c r="K6" i="2"/>
  <c r="L6" i="2" s="1"/>
  <c r="M6" i="2" s="1" a="1"/>
  <c r="M6" i="2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6" i="1" a="1"/>
  <c r="M6" i="1" s="1"/>
  <c r="J7" i="1"/>
  <c r="K7" i="1" s="1"/>
  <c r="L7" i="1" s="1" a="1"/>
  <c r="L7" i="1" s="1"/>
  <c r="J8" i="1"/>
  <c r="K8" i="1" s="1"/>
  <c r="L8" i="1" s="1" a="1"/>
  <c r="L8" i="1" s="1"/>
  <c r="J9" i="1"/>
  <c r="K9" i="1" s="1"/>
  <c r="L9" i="1" s="1" a="1"/>
  <c r="L9" i="1" s="1"/>
  <c r="J10" i="1"/>
  <c r="K10" i="1" s="1"/>
  <c r="L10" i="1" s="1" a="1"/>
  <c r="L10" i="1" s="1"/>
  <c r="J11" i="1"/>
  <c r="K11" i="1" s="1"/>
  <c r="L11" i="1" s="1" a="1"/>
  <c r="L11" i="1" s="1"/>
  <c r="J12" i="1"/>
  <c r="K12" i="1" s="1"/>
  <c r="L12" i="1" s="1" a="1"/>
  <c r="L12" i="1" s="1"/>
  <c r="J13" i="1"/>
  <c r="K13" i="1" s="1"/>
  <c r="L13" i="1" s="1" a="1"/>
  <c r="L13" i="1" s="1"/>
  <c r="J14" i="1"/>
  <c r="K14" i="1" s="1"/>
  <c r="L14" i="1" s="1" a="1"/>
  <c r="L14" i="1" s="1"/>
  <c r="J6" i="1"/>
  <c r="K6" i="1" s="1"/>
  <c r="L6" i="1" s="1" a="1"/>
  <c r="L6" i="1" s="1"/>
  <c r="N6" i="2" l="1"/>
  <c r="N13" i="2"/>
  <c r="N7" i="2"/>
  <c r="N12" i="2"/>
  <c r="N15" i="2"/>
  <c r="N9" i="2"/>
  <c r="N14" i="2"/>
  <c r="N8" i="2"/>
  <c r="N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<sst xmlns="http://schemas.openxmlformats.org/spreadsheetml/2006/main" count="69" uniqueCount="43">
  <si>
    <t xml:space="preserve">ID </t>
  </si>
  <si>
    <t>NAME</t>
  </si>
  <si>
    <t>PHY</t>
  </si>
  <si>
    <t>CHEM</t>
  </si>
  <si>
    <t>MATHS</t>
  </si>
  <si>
    <t>ENG</t>
  </si>
  <si>
    <t>URDU</t>
  </si>
  <si>
    <t>TOTAL</t>
  </si>
  <si>
    <t>PERCENTAGE</t>
  </si>
  <si>
    <t>Ali</t>
  </si>
  <si>
    <t>Hasan</t>
  </si>
  <si>
    <t>Aqsa</t>
  </si>
  <si>
    <t>Hamza</t>
  </si>
  <si>
    <t>Kirat</t>
  </si>
  <si>
    <t>Bushra</t>
  </si>
  <si>
    <t>Saea</t>
  </si>
  <si>
    <t>Hadi</t>
  </si>
  <si>
    <t>Esha</t>
  </si>
  <si>
    <t>REMARKS</t>
  </si>
  <si>
    <t>GRADE</t>
  </si>
  <si>
    <t>RESULT</t>
  </si>
  <si>
    <t>REMARKS BY PERCENTAGE</t>
  </si>
  <si>
    <t>RESULT BY CHECK EACH COLUMN</t>
  </si>
  <si>
    <t>Maryam</t>
  </si>
  <si>
    <t>MAX MARKS</t>
  </si>
  <si>
    <t>MIN MARKS</t>
  </si>
  <si>
    <t>COUNT BLANK</t>
  </si>
  <si>
    <t>COUNT</t>
  </si>
  <si>
    <t>QTY</t>
  </si>
  <si>
    <t>PRICE</t>
  </si>
  <si>
    <t>Pens</t>
  </si>
  <si>
    <t>Markers</t>
  </si>
  <si>
    <t>Files</t>
  </si>
  <si>
    <t>Sheets</t>
  </si>
  <si>
    <t>Highlighters</t>
  </si>
  <si>
    <t>Journals</t>
  </si>
  <si>
    <t>Books</t>
  </si>
  <si>
    <t>Bags</t>
  </si>
  <si>
    <t>Watches</t>
  </si>
  <si>
    <t>PRODUCT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</si>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</sst>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3" borderId="0" xfId="0" applyFill="1"/>
  </cellXfs>
  <cellStyles count="1">
    <cellStyle name="Normal" xfId="0" builtinId="0"/>
  </cellStyles>
  <dxfs count="21"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</dxf>
    <dxf>
      <font>
        <color rgb="FFC00000"/>
      </font>
      <fill>
        <patternFill>
          <bgColor rgb="FFFF3F3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AD22-2220-4A44-A269-06BFCBECFCA1}">
  <dimension ref="C5:Q15"/>
  <sheetViews>
    <sheetView workbookViewId="0">
      <selection activeCell="N6" sqref="N6:N14"/>
    </sheetView>
  </sheetViews>
  <sheetFormatPr defaultRowHeight="15" x14ac:dyDescent="0.25"/>
  <cols>
    <col min="9" max="9" width="8.7109375" customWidth="1"/>
    <col min="10" max="10" width="11.5703125" customWidth="1"/>
    <col min="11" max="11" width="13.42578125" customWidth="1"/>
    <col min="12" max="12" width="10.42578125" customWidth="1"/>
    <col min="13" max="13" width="10.28515625" customWidth="1"/>
  </cols>
  <sheetData>
    <row r="5" spans="3:17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19</v>
      </c>
      <c r="M5" s="2" t="s">
        <v>18</v>
      </c>
      <c r="N5" s="4" t="s">
        <v>20</v>
      </c>
    </row>
    <row r="6" spans="3:17" x14ac:dyDescent="0.25">
      <c r="C6" s="1">
        <v>1</v>
      </c>
      <c r="D6" s="1" t="s">
        <v>9</v>
      </c>
      <c r="E6" s="1">
        <v>55</v>
      </c>
      <c r="F6" s="1">
        <v>72</v>
      </c>
      <c r="G6" s="1">
        <v>13</v>
      </c>
      <c r="H6" s="1">
        <v>21</v>
      </c>
      <c r="I6" s="1">
        <v>88</v>
      </c>
      <c r="J6" s="1">
        <f>SUM(E6:I6)</f>
        <v>249</v>
      </c>
      <c r="K6" s="1">
        <f>J6*100/500</f>
        <v>49.8</v>
      </c>
      <c r="L6" s="1" t="str" cm="1">
        <f t="array" ref="L6">_xlfn.IFS(K6&gt;80,"A+",K6&gt;70,"A",K6&gt;60,"B",K6&gt;50,"C",K6&gt;40,"D",K6&lt;39,"F")</f>
        <v>D</v>
      </c>
      <c r="M6" s="1" t="str" cm="1">
        <f t="array" ref="M6:Q6">IF(E6:I6&gt;40, "PASS", "FAIL")</f>
        <v>PASS</v>
      </c>
      <c r="N6" t="str">
        <v>PASS</v>
      </c>
      <c r="O6" t="str">
        <v>FAIL</v>
      </c>
      <c r="P6" t="str">
        <v>FAIL</v>
      </c>
      <c r="Q6" t="str">
        <v>PASS</v>
      </c>
    </row>
    <row r="7" spans="3:17" x14ac:dyDescent="0.25">
      <c r="C7" s="1">
        <v>2</v>
      </c>
      <c r="D7" s="1" t="s">
        <v>10</v>
      </c>
      <c r="E7" s="1">
        <v>88</v>
      </c>
      <c r="F7" s="1">
        <v>80</v>
      </c>
      <c r="G7" s="1">
        <v>88</v>
      </c>
      <c r="H7" s="1">
        <v>76</v>
      </c>
      <c r="I7" s="1">
        <v>76</v>
      </c>
      <c r="J7" s="1">
        <f t="shared" ref="J7:J14" si="0">SUM(E7:I7)</f>
        <v>408</v>
      </c>
      <c r="K7" s="1">
        <f>J7*100/500</f>
        <v>81.599999999999994</v>
      </c>
      <c r="L7" s="1" t="str" cm="1">
        <f t="array" ref="L7">_xlfn.IFS(K7&gt;80,"A+",K7&gt;70,"A",K7&gt;60,"B",K7&gt;50,"C",K7&gt;40,"D",K7&lt;39,"F")</f>
        <v>A+</v>
      </c>
      <c r="M7" s="1" t="str" cm="1">
        <f t="array" ref="M7:Q7">IF(E7:I7&gt;40, "PASS", "FAIL")</f>
        <v>PASS</v>
      </c>
      <c r="N7" t="str">
        <v>PASS</v>
      </c>
      <c r="O7" t="str">
        <v>PASS</v>
      </c>
      <c r="P7" t="str">
        <v>PASS</v>
      </c>
      <c r="Q7" t="str">
        <v>PASS</v>
      </c>
    </row>
    <row r="8" spans="3:17" x14ac:dyDescent="0.25">
      <c r="C8" s="1">
        <v>3</v>
      </c>
      <c r="D8" s="1" t="s">
        <v>11</v>
      </c>
      <c r="E8" s="1">
        <v>60</v>
      </c>
      <c r="F8" s="1">
        <v>98</v>
      </c>
      <c r="G8" s="1">
        <v>9</v>
      </c>
      <c r="H8" s="1">
        <v>45</v>
      </c>
      <c r="I8" s="1">
        <v>45</v>
      </c>
      <c r="J8" s="1">
        <f t="shared" si="0"/>
        <v>257</v>
      </c>
      <c r="K8" s="1">
        <f t="shared" ref="K8:K14" si="1">J8*100/500</f>
        <v>51.4</v>
      </c>
      <c r="L8" s="1" t="str" cm="1">
        <f t="array" ref="L8">_xlfn.IFS(K8&gt;80,"A+",K8&gt;70,"A",K8&gt;60,"B",K8&gt;50,"C",K8&gt;40,"D",K8&lt;39,"F")</f>
        <v>C</v>
      </c>
      <c r="M8" s="1" t="str" cm="1">
        <f t="array" ref="M8:Q8">IF(E8:I8&gt;40, "PASS", "FAIL")</f>
        <v>PASS</v>
      </c>
      <c r="N8" t="str">
        <v>PASS</v>
      </c>
      <c r="O8" t="str">
        <v>FAIL</v>
      </c>
      <c r="P8" t="str">
        <v>PASS</v>
      </c>
      <c r="Q8" t="str">
        <v>PASS</v>
      </c>
    </row>
    <row r="9" spans="3:17" x14ac:dyDescent="0.25">
      <c r="C9" s="1">
        <v>4</v>
      </c>
      <c r="D9" s="1" t="s">
        <v>12</v>
      </c>
      <c r="E9" s="1">
        <v>63</v>
      </c>
      <c r="F9" s="1">
        <v>56</v>
      </c>
      <c r="G9" s="1">
        <v>65</v>
      </c>
      <c r="H9" s="1">
        <v>98</v>
      </c>
      <c r="I9" s="1">
        <v>23</v>
      </c>
      <c r="J9" s="1">
        <f t="shared" si="0"/>
        <v>305</v>
      </c>
      <c r="K9" s="1">
        <f t="shared" si="1"/>
        <v>61</v>
      </c>
      <c r="L9" s="1" t="str" cm="1">
        <f t="array" ref="L9">_xlfn.IFS(K9&gt;80,"A+",K9&gt;70,"A",K9&gt;60,"B",K9&gt;50,"C",K9&gt;40,"D",K9&lt;39,"F")</f>
        <v>B</v>
      </c>
      <c r="M9" s="1" t="str" cm="1">
        <f t="array" ref="M9:Q9">IF(E9:I9&gt;40, "PASS", "FAIL")</f>
        <v>PASS</v>
      </c>
      <c r="N9" t="str">
        <v>PASS</v>
      </c>
      <c r="O9" t="str">
        <v>PASS</v>
      </c>
      <c r="P9" t="str">
        <v>PASS</v>
      </c>
      <c r="Q9" t="str">
        <v>FAIL</v>
      </c>
    </row>
    <row r="10" spans="3:17" x14ac:dyDescent="0.25">
      <c r="C10" s="1">
        <v>5</v>
      </c>
      <c r="D10" s="1" t="s">
        <v>13</v>
      </c>
      <c r="E10" s="1">
        <v>66</v>
      </c>
      <c r="F10" s="1">
        <v>34</v>
      </c>
      <c r="G10" s="1">
        <v>76</v>
      </c>
      <c r="H10" s="1">
        <v>43</v>
      </c>
      <c r="I10" s="1">
        <v>98</v>
      </c>
      <c r="J10" s="1">
        <f t="shared" si="0"/>
        <v>317</v>
      </c>
      <c r="K10" s="1">
        <f t="shared" si="1"/>
        <v>63.4</v>
      </c>
      <c r="L10" s="1" t="str" cm="1">
        <f t="array" ref="L10">_xlfn.IFS(K10&gt;80,"A+",K10&gt;70,"A",K10&gt;60,"B",K10&gt;50,"C",K10&gt;40,"D",K10&lt;39,"F")</f>
        <v>B</v>
      </c>
      <c r="M10" s="1" t="str" cm="1">
        <f t="array" ref="M10:Q10">IF(E10:I10&gt;40, "PASS", "FAIL")</f>
        <v>PASS</v>
      </c>
      <c r="N10" t="str">
        <v>FAIL</v>
      </c>
      <c r="O10" t="str">
        <v>PASS</v>
      </c>
      <c r="P10" t="str">
        <v>PASS</v>
      </c>
      <c r="Q10" t="str">
        <v>PASS</v>
      </c>
    </row>
    <row r="11" spans="3:17" x14ac:dyDescent="0.25">
      <c r="C11" s="1">
        <v>6</v>
      </c>
      <c r="D11" s="1" t="s">
        <v>14</v>
      </c>
      <c r="E11" s="1">
        <v>80</v>
      </c>
      <c r="F11" s="1">
        <v>98</v>
      </c>
      <c r="G11" s="1">
        <v>99</v>
      </c>
      <c r="H11" s="1">
        <v>33</v>
      </c>
      <c r="I11" s="1">
        <v>9</v>
      </c>
      <c r="J11" s="1">
        <f t="shared" si="0"/>
        <v>319</v>
      </c>
      <c r="K11" s="1">
        <f t="shared" si="1"/>
        <v>63.8</v>
      </c>
      <c r="L11" s="1" t="str" cm="1">
        <f t="array" ref="L11">_xlfn.IFS(K11&gt;80,"A+",K11&gt;70,"A",K11&gt;60,"B",K11&gt;50,"C",K11&gt;40,"D",K11&lt;39,"F")</f>
        <v>B</v>
      </c>
      <c r="M11" s="1" t="str" cm="1">
        <f t="array" ref="M11:Q11">IF(E11:I11&gt;40, "PASS", "FAIL")</f>
        <v>PASS</v>
      </c>
      <c r="N11" t="str">
        <v>PASS</v>
      </c>
      <c r="O11" t="str">
        <v>PASS</v>
      </c>
      <c r="P11" t="str">
        <v>FAIL</v>
      </c>
      <c r="Q11" t="str">
        <v>FAIL</v>
      </c>
    </row>
    <row r="12" spans="3:17" x14ac:dyDescent="0.25">
      <c r="C12" s="1">
        <v>7</v>
      </c>
      <c r="D12" s="1" t="s">
        <v>15</v>
      </c>
      <c r="E12" s="1">
        <v>86</v>
      </c>
      <c r="F12" s="1">
        <v>90</v>
      </c>
      <c r="G12" s="1">
        <v>88</v>
      </c>
      <c r="H12" s="1">
        <v>77</v>
      </c>
      <c r="I12" s="1">
        <v>61</v>
      </c>
      <c r="J12" s="1">
        <f t="shared" si="0"/>
        <v>402</v>
      </c>
      <c r="K12" s="1">
        <f t="shared" si="1"/>
        <v>80.400000000000006</v>
      </c>
      <c r="L12" s="1" t="str" cm="1">
        <f t="array" ref="L12">_xlfn.IFS(K12&gt;80,"A+",K12&gt;70,"A",K12&gt;60,"B",K12&gt;50,"C",K12&gt;40,"D",K12&lt;39,"F")</f>
        <v>A+</v>
      </c>
      <c r="M12" s="1" t="str" cm="1">
        <f t="array" ref="M12:Q12">IF(E12:I12&gt;40, "PASS", "FAIL")</f>
        <v>PASS</v>
      </c>
      <c r="N12" t="str">
        <v>PASS</v>
      </c>
      <c r="O12" t="str">
        <v>PASS</v>
      </c>
      <c r="P12" t="str">
        <v>PASS</v>
      </c>
      <c r="Q12" t="str">
        <v>PASS</v>
      </c>
    </row>
    <row r="13" spans="3:17" x14ac:dyDescent="0.25">
      <c r="C13" s="1">
        <v>8</v>
      </c>
      <c r="D13" s="1" t="s">
        <v>16</v>
      </c>
      <c r="E13" s="1">
        <v>90</v>
      </c>
      <c r="F13" s="1">
        <v>70</v>
      </c>
      <c r="G13" s="1">
        <v>54</v>
      </c>
      <c r="H13" s="1">
        <v>89</v>
      </c>
      <c r="I13" s="1">
        <v>9</v>
      </c>
      <c r="J13" s="1">
        <f t="shared" si="0"/>
        <v>312</v>
      </c>
      <c r="K13" s="1">
        <f t="shared" si="1"/>
        <v>62.4</v>
      </c>
      <c r="L13" s="1" t="str" cm="1">
        <f t="array" ref="L13">_xlfn.IFS(K13&gt;80,"A+",K13&gt;70,"A",K13&gt;60,"B",K13&gt;50,"C",K13&gt;40,"D",K13&lt;39,"F")</f>
        <v>B</v>
      </c>
      <c r="M13" s="1" t="str" cm="1">
        <f t="array" ref="M13:Q13">IF(E13:I13&gt;40, "PASS", "FAIL")</f>
        <v>PASS</v>
      </c>
      <c r="N13" t="str">
        <v>PASS</v>
      </c>
      <c r="O13" t="str">
        <v>PASS</v>
      </c>
      <c r="P13" t="str">
        <v>PASS</v>
      </c>
      <c r="Q13" t="str">
        <v>FAIL</v>
      </c>
    </row>
    <row r="14" spans="3:17" x14ac:dyDescent="0.25">
      <c r="C14" s="1">
        <v>9</v>
      </c>
      <c r="D14" s="1" t="s">
        <v>17</v>
      </c>
      <c r="E14" s="1">
        <v>25</v>
      </c>
      <c r="F14" s="1">
        <v>13</v>
      </c>
      <c r="G14" s="1">
        <v>76</v>
      </c>
      <c r="H14" s="1">
        <v>21</v>
      </c>
      <c r="I14" s="1">
        <v>50</v>
      </c>
      <c r="J14" s="1">
        <f t="shared" si="0"/>
        <v>185</v>
      </c>
      <c r="K14" s="1">
        <f t="shared" si="1"/>
        <v>37</v>
      </c>
      <c r="L14" s="1" t="str" cm="1">
        <f t="array" ref="L14">_xlfn.IFS(K14&gt;80,"A+",K14&gt;70,"A",K14&gt;60,"B",K14&gt;50,"C",K14&gt;40,"D",K14&lt;39,"F")</f>
        <v>F</v>
      </c>
      <c r="M14" s="1" t="str" cm="1">
        <f t="array" ref="M14:Q14">IF(E14:I14&gt;40, "PASS", "FAIL")</f>
        <v>FAIL</v>
      </c>
      <c r="N14" t="str">
        <v>FAIL</v>
      </c>
      <c r="O14" t="str">
        <v>PASS</v>
      </c>
      <c r="P14" t="str">
        <v>FAIL</v>
      </c>
      <c r="Q14" t="str">
        <v>PASS</v>
      </c>
    </row>
    <row r="15" spans="3:17" x14ac:dyDescent="0.25">
      <c r="C15" s="3"/>
      <c r="D15" s="3"/>
      <c r="E15" s="3"/>
      <c r="F15" s="3"/>
      <c r="G15" s="3"/>
      <c r="H15" s="3"/>
      <c r="I15" s="3"/>
      <c r="J15" s="3"/>
      <c r="K15" s="3"/>
    </row>
  </sheetData>
  <conditionalFormatting sqref="E6:I14">
    <cfRule type="cellIs" dxfId="20" priority="2" operator="between">
      <formula>80</formula>
      <formula>100</formula>
    </cfRule>
    <cfRule type="cellIs" dxfId="19" priority="3" operator="between">
      <formula>0</formula>
      <formula>40</formula>
    </cfRule>
  </conditionalFormatting>
  <conditionalFormatting sqref="K6:K14">
    <cfRule type="cellIs" dxfId="18" priority="1" operator="between">
      <formula>80</formula>
      <formula>100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51B-7163-4373-810F-8307E0FA4482}">
  <dimension ref="D5:S15"/>
  <sheetViews>
    <sheetView topLeftCell="C1" workbookViewId="0">
      <selection activeCell="L17" sqref="L17"/>
    </sheetView>
  </sheetViews>
  <sheetFormatPr defaultRowHeight="15" x14ac:dyDescent="0.25"/>
  <cols>
    <col min="12" max="12" width="12.140625" customWidth="1"/>
    <col min="14" max="14" width="24.28515625" customWidth="1"/>
    <col min="15" max="15" width="31.42578125" customWidth="1"/>
    <col min="16" max="17" width="13.140625" customWidth="1"/>
    <col min="18" max="18" width="14.28515625" customWidth="1"/>
    <col min="19" max="19" width="11.5703125" customWidth="1"/>
  </cols>
  <sheetData>
    <row r="5" spans="4:19" x14ac:dyDescent="0.2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19</v>
      </c>
      <c r="N5" s="2" t="s">
        <v>21</v>
      </c>
      <c r="O5" s="2" t="s">
        <v>22</v>
      </c>
      <c r="P5" s="2" t="s">
        <v>24</v>
      </c>
      <c r="Q5" s="2" t="s">
        <v>25</v>
      </c>
      <c r="R5" s="2" t="s">
        <v>26</v>
      </c>
      <c r="S5" s="2" t="s">
        <v>27</v>
      </c>
    </row>
    <row r="6" spans="4:19" x14ac:dyDescent="0.25">
      <c r="D6" s="1">
        <v>1</v>
      </c>
      <c r="E6" s="1" t="s">
        <v>9</v>
      </c>
      <c r="F6" s="1">
        <v>77</v>
      </c>
      <c r="G6" s="1">
        <v>72</v>
      </c>
      <c r="H6" s="1">
        <v>13</v>
      </c>
      <c r="I6" s="1">
        <v>21</v>
      </c>
      <c r="J6" s="1">
        <v>88</v>
      </c>
      <c r="K6" s="1">
        <f>SUM(F6:J6)</f>
        <v>271</v>
      </c>
      <c r="L6" s="1">
        <f>K6*100/500</f>
        <v>54.2</v>
      </c>
      <c r="M6" s="1" t="str" cm="1">
        <f t="array" ref="M6">_xlfn.IFS(L6&gt;80,"A+",L6&gt;70,"A",L6&gt;60,"B",L6&gt;50,"C",L6&gt;40,"D",L6&lt;39,"F")</f>
        <v>C</v>
      </c>
      <c r="N6" s="1" t="str">
        <f>IF(L6&gt;40, "PASS", "FAIL")</f>
        <v>PASS</v>
      </c>
      <c r="O6" s="1" t="str">
        <f>IF(MIN(F6:J6)&gt;40,"PASS", "FAIL")</f>
        <v>FAIL</v>
      </c>
      <c r="P6" s="1">
        <f>MAX(F6:J6)</f>
        <v>88</v>
      </c>
      <c r="Q6" s="1">
        <f>MIN(F6:J6)</f>
        <v>13</v>
      </c>
      <c r="R6" s="1">
        <f>COUNTBLANK(F6:J6)</f>
        <v>0</v>
      </c>
      <c r="S6" s="1">
        <f>COUNT(F6:J6)</f>
        <v>5</v>
      </c>
    </row>
    <row r="7" spans="4:19" x14ac:dyDescent="0.25">
      <c r="D7" s="1">
        <v>2</v>
      </c>
      <c r="E7" s="1" t="s">
        <v>10</v>
      </c>
      <c r="F7" s="1">
        <v>88</v>
      </c>
      <c r="G7" s="1">
        <v>80</v>
      </c>
      <c r="H7" s="1">
        <v>88</v>
      </c>
      <c r="I7" s="1">
        <v>76</v>
      </c>
      <c r="J7" s="1">
        <v>76</v>
      </c>
      <c r="K7" s="1">
        <f t="shared" ref="K7:K15" si="0">SUM(F7:J7)</f>
        <v>408</v>
      </c>
      <c r="L7" s="1">
        <f>K7*100/500</f>
        <v>81.599999999999994</v>
      </c>
      <c r="M7" s="1" t="str" cm="1">
        <f t="array" ref="M7">_xlfn.IFS(L7&gt;80,"A+",L7&gt;70,"A",L7&gt;60,"B",L7&gt;50,"C",L7&gt;40,"D",L7&lt;39,"F")</f>
        <v>A+</v>
      </c>
      <c r="N7" s="1" t="str">
        <f t="shared" ref="N7:N15" si="1">IF(L7&gt;40, "PASS", "FAIL")</f>
        <v>PASS</v>
      </c>
      <c r="O7" s="1" t="str">
        <f t="shared" ref="O7:O15" si="2">IF(MIN(F7:J7)&gt;40,"PASS", "FAIL")</f>
        <v>PASS</v>
      </c>
      <c r="P7" s="1">
        <f t="shared" ref="P7:P15" si="3">MAX(F7:J7)</f>
        <v>88</v>
      </c>
      <c r="Q7" s="1">
        <f t="shared" ref="Q7:Q15" si="4">MIN(F7:J7)</f>
        <v>76</v>
      </c>
      <c r="R7" s="1">
        <f t="shared" ref="R7:R15" si="5">COUNTBLANK(F7:J7)</f>
        <v>0</v>
      </c>
      <c r="S7" s="1">
        <f t="shared" ref="S7:S15" si="6">COUNT(F7:J7)</f>
        <v>5</v>
      </c>
    </row>
    <row r="8" spans="4:19" x14ac:dyDescent="0.25">
      <c r="D8" s="1">
        <v>3</v>
      </c>
      <c r="E8" s="1" t="s">
        <v>11</v>
      </c>
      <c r="F8" s="1">
        <v>60</v>
      </c>
      <c r="G8" s="1">
        <v>98</v>
      </c>
      <c r="H8" s="1">
        <v>9</v>
      </c>
      <c r="I8" s="1">
        <v>45</v>
      </c>
      <c r="J8" s="1">
        <v>45</v>
      </c>
      <c r="K8" s="1">
        <f t="shared" si="0"/>
        <v>257</v>
      </c>
      <c r="L8" s="1">
        <f t="shared" ref="L8:L15" si="7">K8*100/500</f>
        <v>51.4</v>
      </c>
      <c r="M8" s="1" t="str" cm="1">
        <f t="array" ref="M8">_xlfn.IFS(L8&gt;80,"A+",L8&gt;70,"A",L8&gt;60,"B",L8&gt;50,"C",L8&gt;40,"D",L8&lt;39,"F")</f>
        <v>C</v>
      </c>
      <c r="N8" s="1" t="str">
        <f t="shared" si="1"/>
        <v>PASS</v>
      </c>
      <c r="O8" s="1" t="str">
        <f t="shared" si="2"/>
        <v>FAIL</v>
      </c>
      <c r="P8" s="1">
        <f t="shared" si="3"/>
        <v>98</v>
      </c>
      <c r="Q8" s="1">
        <f t="shared" si="4"/>
        <v>9</v>
      </c>
      <c r="R8" s="1">
        <f t="shared" si="5"/>
        <v>0</v>
      </c>
      <c r="S8" s="1">
        <f t="shared" si="6"/>
        <v>5</v>
      </c>
    </row>
    <row r="9" spans="4:19" x14ac:dyDescent="0.25">
      <c r="D9" s="1">
        <v>4</v>
      </c>
      <c r="E9" s="1" t="s">
        <v>12</v>
      </c>
      <c r="F9" s="1">
        <v>63</v>
      </c>
      <c r="G9" s="1">
        <v>56</v>
      </c>
      <c r="H9" s="1">
        <v>65</v>
      </c>
      <c r="I9" s="1">
        <v>98</v>
      </c>
      <c r="J9" s="1">
        <v>23</v>
      </c>
      <c r="K9" s="1">
        <f t="shared" si="0"/>
        <v>305</v>
      </c>
      <c r="L9" s="1">
        <f t="shared" si="7"/>
        <v>61</v>
      </c>
      <c r="M9" s="1" t="str" cm="1">
        <f t="array" ref="M9">_xlfn.IFS(L9&gt;80,"A+",L9&gt;70,"A",L9&gt;60,"B",L9&gt;50,"C",L9&gt;40,"D",L9&lt;39,"F")</f>
        <v>B</v>
      </c>
      <c r="N9" s="1" t="str">
        <f t="shared" si="1"/>
        <v>PASS</v>
      </c>
      <c r="O9" s="1" t="str">
        <f t="shared" si="2"/>
        <v>FAIL</v>
      </c>
      <c r="P9" s="1">
        <f t="shared" si="3"/>
        <v>98</v>
      </c>
      <c r="Q9" s="1">
        <f t="shared" si="4"/>
        <v>23</v>
      </c>
      <c r="R9" s="1">
        <f t="shared" si="5"/>
        <v>0</v>
      </c>
      <c r="S9" s="1">
        <f t="shared" si="6"/>
        <v>5</v>
      </c>
    </row>
    <row r="10" spans="4:19" x14ac:dyDescent="0.25">
      <c r="D10" s="1">
        <v>5</v>
      </c>
      <c r="E10" s="1" t="s">
        <v>13</v>
      </c>
      <c r="F10" s="1">
        <v>35</v>
      </c>
      <c r="G10" s="1">
        <v>34</v>
      </c>
      <c r="H10" s="1">
        <v>20</v>
      </c>
      <c r="I10" s="1">
        <v>20</v>
      </c>
      <c r="J10" s="1">
        <v>25</v>
      </c>
      <c r="K10" s="1">
        <f t="shared" si="0"/>
        <v>134</v>
      </c>
      <c r="L10" s="1">
        <f t="shared" si="7"/>
        <v>26.8</v>
      </c>
      <c r="M10" s="1" t="str" cm="1">
        <f t="array" ref="M10">_xlfn.IFS(L10&gt;80,"A+",L10&gt;70,"A",L10&gt;60,"B",L10&gt;50,"C",L10&gt;40,"D",L10&lt;39,"F")</f>
        <v>F</v>
      </c>
      <c r="N10" s="1" t="str">
        <f t="shared" si="1"/>
        <v>FAIL</v>
      </c>
      <c r="O10" s="1" t="str">
        <f t="shared" si="2"/>
        <v>FAIL</v>
      </c>
      <c r="P10" s="1">
        <f t="shared" si="3"/>
        <v>35</v>
      </c>
      <c r="Q10" s="1">
        <f t="shared" si="4"/>
        <v>20</v>
      </c>
      <c r="R10" s="1">
        <f t="shared" si="5"/>
        <v>0</v>
      </c>
      <c r="S10" s="1">
        <f t="shared" si="6"/>
        <v>5</v>
      </c>
    </row>
    <row r="11" spans="4:19" x14ac:dyDescent="0.25">
      <c r="D11" s="1">
        <v>6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f t="shared" si="3"/>
        <v>0</v>
      </c>
      <c r="Q11" s="1">
        <f t="shared" si="4"/>
        <v>0</v>
      </c>
      <c r="R11" s="1">
        <f t="shared" si="5"/>
        <v>5</v>
      </c>
      <c r="S11" s="1">
        <f t="shared" si="6"/>
        <v>0</v>
      </c>
    </row>
    <row r="12" spans="4:19" x14ac:dyDescent="0.25">
      <c r="D12" s="1">
        <v>6</v>
      </c>
      <c r="E12" s="1" t="s">
        <v>14</v>
      </c>
      <c r="F12" s="1">
        <v>80</v>
      </c>
      <c r="G12" s="1">
        <v>98</v>
      </c>
      <c r="H12" s="1">
        <v>99</v>
      </c>
      <c r="I12" s="1">
        <v>33</v>
      </c>
      <c r="J12" s="1">
        <v>9</v>
      </c>
      <c r="K12" s="1">
        <f t="shared" si="0"/>
        <v>319</v>
      </c>
      <c r="L12" s="1">
        <f t="shared" si="7"/>
        <v>63.8</v>
      </c>
      <c r="M12" s="1" t="str" cm="1">
        <f t="array" ref="M12">_xlfn.IFS(L12&gt;80,"A+",L12&gt;70,"A",L12&gt;60,"B",L12&gt;50,"C",L12&gt;40,"D",L12&lt;39,"F")</f>
        <v>B</v>
      </c>
      <c r="N12" s="1" t="str">
        <f t="shared" si="1"/>
        <v>PASS</v>
      </c>
      <c r="O12" s="1" t="str">
        <f t="shared" si="2"/>
        <v>FAIL</v>
      </c>
      <c r="P12" s="1">
        <f t="shared" si="3"/>
        <v>99</v>
      </c>
      <c r="Q12" s="1">
        <f t="shared" si="4"/>
        <v>9</v>
      </c>
      <c r="R12" s="1">
        <f t="shared" si="5"/>
        <v>0</v>
      </c>
      <c r="S12" s="1">
        <f t="shared" si="6"/>
        <v>5</v>
      </c>
    </row>
    <row r="13" spans="4:19" x14ac:dyDescent="0.25">
      <c r="D13" s="1">
        <v>7</v>
      </c>
      <c r="E13" s="1" t="s">
        <v>15</v>
      </c>
      <c r="F13" s="1">
        <v>86</v>
      </c>
      <c r="G13" s="1">
        <v>90</v>
      </c>
      <c r="H13" s="1">
        <v>88</v>
      </c>
      <c r="I13" s="1">
        <v>77</v>
      </c>
      <c r="J13" s="1">
        <v>61</v>
      </c>
      <c r="K13" s="1">
        <f t="shared" si="0"/>
        <v>402</v>
      </c>
      <c r="L13" s="1">
        <f t="shared" si="7"/>
        <v>80.400000000000006</v>
      </c>
      <c r="M13" s="1" t="str" cm="1">
        <f t="array" ref="M13">_xlfn.IFS(L13&gt;80,"A+",L13&gt;70,"A",L13&gt;60,"B",L13&gt;50,"C",L13&gt;40,"D",L13&lt;39,"F")</f>
        <v>A+</v>
      </c>
      <c r="N13" s="1" t="str">
        <f t="shared" si="1"/>
        <v>PASS</v>
      </c>
      <c r="O13" s="1" t="str">
        <f t="shared" si="2"/>
        <v>PASS</v>
      </c>
      <c r="P13" s="1">
        <f t="shared" si="3"/>
        <v>90</v>
      </c>
      <c r="Q13" s="1">
        <f t="shared" si="4"/>
        <v>61</v>
      </c>
      <c r="R13" s="1">
        <f t="shared" si="5"/>
        <v>0</v>
      </c>
      <c r="S13" s="1">
        <f t="shared" si="6"/>
        <v>5</v>
      </c>
    </row>
    <row r="14" spans="4:19" x14ac:dyDescent="0.25">
      <c r="D14" s="1">
        <v>8</v>
      </c>
      <c r="E14" s="1" t="s">
        <v>16</v>
      </c>
      <c r="F14" s="1">
        <v>90</v>
      </c>
      <c r="G14" s="1">
        <v>70</v>
      </c>
      <c r="H14" s="1">
        <v>54</v>
      </c>
      <c r="I14" s="1">
        <v>89</v>
      </c>
      <c r="J14" s="1">
        <v>9</v>
      </c>
      <c r="K14" s="1">
        <f t="shared" si="0"/>
        <v>312</v>
      </c>
      <c r="L14" s="1">
        <f t="shared" si="7"/>
        <v>62.4</v>
      </c>
      <c r="M14" s="1" t="str" cm="1">
        <f t="array" ref="M14">_xlfn.IFS(L14&gt;80,"A+",L14&gt;70,"A",L14&gt;60,"B",L14&gt;50,"C",L14&gt;40,"D",L14&lt;39,"F")</f>
        <v>B</v>
      </c>
      <c r="N14" s="1" t="str">
        <f t="shared" si="1"/>
        <v>PASS</v>
      </c>
      <c r="O14" s="1" t="str">
        <f t="shared" si="2"/>
        <v>FAIL</v>
      </c>
      <c r="P14" s="1">
        <f t="shared" si="3"/>
        <v>90</v>
      </c>
      <c r="Q14" s="1">
        <f t="shared" si="4"/>
        <v>9</v>
      </c>
      <c r="R14" s="1">
        <f t="shared" si="5"/>
        <v>0</v>
      </c>
      <c r="S14" s="1">
        <f t="shared" si="6"/>
        <v>5</v>
      </c>
    </row>
    <row r="15" spans="4:19" x14ac:dyDescent="0.25">
      <c r="D15" s="1">
        <v>9</v>
      </c>
      <c r="E15" s="1" t="s">
        <v>17</v>
      </c>
      <c r="F15" s="1">
        <v>25</v>
      </c>
      <c r="G15" s="1">
        <v>13</v>
      </c>
      <c r="H15" s="1">
        <v>76</v>
      </c>
      <c r="I15" s="1">
        <v>21</v>
      </c>
      <c r="J15" s="1">
        <v>50</v>
      </c>
      <c r="K15" s="1">
        <f t="shared" si="0"/>
        <v>185</v>
      </c>
      <c r="L15" s="1">
        <f t="shared" si="7"/>
        <v>37</v>
      </c>
      <c r="M15" s="1" t="str" cm="1">
        <f t="array" ref="M15">_xlfn.IFS(L15&gt;80,"A+",L15&gt;70,"A",L15&gt;60,"B",L15&gt;50,"C",L15&gt;40,"D",L15&lt;39,"F")</f>
        <v>F</v>
      </c>
      <c r="N15" s="1" t="str">
        <f t="shared" si="1"/>
        <v>FAIL</v>
      </c>
      <c r="O15" s="1" t="str">
        <f t="shared" si="2"/>
        <v>FAIL</v>
      </c>
      <c r="P15" s="1">
        <f t="shared" si="3"/>
        <v>76</v>
      </c>
      <c r="Q15" s="1">
        <f t="shared" si="4"/>
        <v>13</v>
      </c>
      <c r="R15" s="1">
        <f t="shared" si="5"/>
        <v>0</v>
      </c>
      <c r="S15" s="1">
        <f t="shared" si="6"/>
        <v>5</v>
      </c>
    </row>
  </sheetData>
  <conditionalFormatting sqref="F6:J15">
    <cfRule type="expression" dxfId="17" priority="2">
      <formula>AND(ISNUMBER(F6),F6&gt;=0,F6&lt;=40)</formula>
    </cfRule>
    <cfRule type="expression" dxfId="16" priority="4">
      <formula>AND(ISNUMBER(F6),F6&gt;=0,F6&lt;=40)</formula>
    </cfRule>
  </conditionalFormatting>
  <conditionalFormatting sqref="F6:L15">
    <cfRule type="cellIs" dxfId="15" priority="1" operator="between">
      <formula>80</formula>
      <formula>100</formula>
    </cfRule>
  </conditionalFormatting>
  <dataValidations count="1">
    <dataValidation type="whole" allowBlank="1" showInputMessage="1" showErrorMessage="1" errorTitle="Title number error" error="Error message between range 0 to 100" sqref="F6:J15" xr:uid="{61300816-5CB4-4D02-8DFA-CAB017493822}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9429-5D23-4F16-9FBD-C00DFBC5C55F}">
  <dimension ref="F7:O17"/>
  <sheetViews>
    <sheetView tabSelected="1" workbookViewId="0">
      <selection activeCell="J8" sqref="J8"/>
    </sheetView>
  </sheetViews>
  <sheetFormatPr defaultRowHeight="15" x14ac:dyDescent="0.25"/>
  <cols>
    <col min="6" max="6" width="11.5703125" customWidth="1"/>
    <col min="10" max="10" width="10.140625" customWidth="1"/>
    <col min="12" max="12" width="10" customWidth="1"/>
    <col min="14" max="14" width="12.28515625" customWidth="1"/>
  </cols>
  <sheetData>
    <row r="7" spans="6:15" x14ac:dyDescent="0.25">
      <c r="F7" s="1" t="s">
        <v>1</v>
      </c>
      <c r="G7" s="1" t="s">
        <v>28</v>
      </c>
      <c r="H7" s="1" t="s">
        <v>29</v>
      </c>
      <c r="J7" s="5" t="s">
        <v>39</v>
      </c>
      <c r="K7" s="5" t="s">
        <v>40</v>
      </c>
      <c r="L7" s="5" t="s">
        <v>39</v>
      </c>
      <c r="M7" s="5" t="s">
        <v>41</v>
      </c>
      <c r="N7" s="5" t="s">
        <v>39</v>
      </c>
      <c r="O7" s="5" t="s">
        <v>42</v>
      </c>
    </row>
    <row r="8" spans="6:15" x14ac:dyDescent="0.25">
      <c r="F8" s="1" t="s">
        <v>30</v>
      </c>
      <c r="G8" s="1">
        <v>25</v>
      </c>
      <c r="H8" s="1">
        <v>50</v>
      </c>
      <c r="J8" t="s">
        <v>32</v>
      </c>
      <c r="K8">
        <f>_xlfn.MAXIFS(G8:G17,F8:F17,J8)</f>
        <v>40</v>
      </c>
      <c r="L8" t="s">
        <v>32</v>
      </c>
      <c r="M8">
        <f>_xlfn.MINIFS(G8:G17,F8:F17,L8)</f>
        <v>40</v>
      </c>
      <c r="N8" t="s">
        <v>31</v>
      </c>
      <c r="O8">
        <f>SUMIFS(G8:G17,F8:F17,N8)</f>
        <v>64</v>
      </c>
    </row>
    <row r="9" spans="6:15" x14ac:dyDescent="0.25">
      <c r="F9" s="1" t="s">
        <v>31</v>
      </c>
      <c r="G9" s="1">
        <v>20</v>
      </c>
      <c r="H9" s="1">
        <v>500</v>
      </c>
    </row>
    <row r="10" spans="6:15" x14ac:dyDescent="0.25">
      <c r="F10" s="1" t="s">
        <v>32</v>
      </c>
      <c r="G10" s="1">
        <v>40</v>
      </c>
      <c r="H10" s="1">
        <v>350</v>
      </c>
    </row>
    <row r="11" spans="6:15" x14ac:dyDescent="0.25">
      <c r="F11" s="1" t="s">
        <v>33</v>
      </c>
      <c r="G11" s="1">
        <v>35</v>
      </c>
      <c r="H11" s="1">
        <v>3400</v>
      </c>
    </row>
    <row r="12" spans="6:15" x14ac:dyDescent="0.25">
      <c r="F12" s="1" t="s">
        <v>31</v>
      </c>
      <c r="G12" s="1">
        <v>44</v>
      </c>
      <c r="H12" s="1">
        <v>5200</v>
      </c>
    </row>
    <row r="13" spans="6:15" x14ac:dyDescent="0.25">
      <c r="F13" s="1" t="s">
        <v>34</v>
      </c>
      <c r="G13" s="1">
        <v>12</v>
      </c>
      <c r="H13" s="1">
        <v>6000</v>
      </c>
    </row>
    <row r="14" spans="6:15" x14ac:dyDescent="0.25">
      <c r="F14" s="1" t="s">
        <v>35</v>
      </c>
      <c r="G14" s="1">
        <v>15</v>
      </c>
      <c r="H14" s="1">
        <v>5500</v>
      </c>
    </row>
    <row r="15" spans="6:15" x14ac:dyDescent="0.25">
      <c r="F15" s="1" t="s">
        <v>36</v>
      </c>
      <c r="G15" s="1">
        <v>22</v>
      </c>
      <c r="H15" s="1">
        <v>4300</v>
      </c>
    </row>
    <row r="16" spans="6:15" x14ac:dyDescent="0.25">
      <c r="F16" s="1" t="s">
        <v>37</v>
      </c>
      <c r="G16" s="1">
        <v>33</v>
      </c>
      <c r="H16" s="1">
        <v>2450</v>
      </c>
    </row>
    <row r="17" spans="6:8" x14ac:dyDescent="0.25">
      <c r="F17" s="1" t="s">
        <v>38</v>
      </c>
      <c r="G17" s="1">
        <v>44</v>
      </c>
      <c r="H17" s="1">
        <v>34000</v>
      </c>
    </row>
  </sheetData>
  <conditionalFormatting sqref="J8">
    <cfRule type="containsBlanks" dxfId="12" priority="8">
      <formula>LEN(TRIM(J8))=0</formula>
    </cfRule>
    <cfRule type="containsBlanks" dxfId="13" priority="7">
      <formula>LEN(TRIM(J8))=0</formula>
    </cfRule>
    <cfRule type="notContainsBlanks" dxfId="11" priority="6">
      <formula>LEN(TRIM(J8))&gt;0</formula>
    </cfRule>
  </conditionalFormatting>
  <conditionalFormatting sqref="L8">
    <cfRule type="containsBlanks" dxfId="6" priority="5">
      <formula>LEN(TRIM(L8))=0</formula>
    </cfRule>
    <cfRule type="notContainsBlanks" dxfId="7" priority="4">
      <formula>LEN(TRIM(L8))&gt;0</formula>
    </cfRule>
    <cfRule type="notContainsBlanks" dxfId="5" priority="3">
      <formula>LEN(TRIM(L8))&gt;0</formula>
    </cfRule>
  </conditionalFormatting>
  <conditionalFormatting sqref="N8">
    <cfRule type="containsBlanks" dxfId="2" priority="2">
      <formula>LEN(TRIM(N8))=0</formula>
    </cfRule>
    <cfRule type="notContainsBlanks" dxfId="1" priority="1">
      <formula>LEN(TRIM(N8))&gt;0</formula>
    </cfRule>
  </conditionalFormatting>
  <dataValidations count="2">
    <dataValidation type="list" allowBlank="1" showInputMessage="1" showErrorMessage="1" sqref="J8" xr:uid="{85D67289-F4CE-4AB7-8F1B-4209862AFE32}">
      <formula1>$F$8:$F$16</formula1>
    </dataValidation>
    <dataValidation type="list" allowBlank="1" showInputMessage="1" showErrorMessage="1" sqref="L8 N8" xr:uid="{CFAC8E0B-34A7-4149-9914-54640FDF92AD}">
      <formula1>$F$8:$F$17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2025-06-03T04:24:14Z</dcterms:created>
  <dcterms:modified xsi:type="dcterms:W3CDTF">2025-06-10T04:58:43Z</dcterms:modified>
</cp:coreProperties>
</file>