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15600" windowHeight="7995"/>
  </bookViews>
  <sheets>
    <sheet name="1safaetp2" sheetId="1" r:id="rId1"/>
  </sheets>
  <calcPr calcId="144525"/>
</workbook>
</file>

<file path=xl/calcChain.xml><?xml version="1.0" encoding="utf-8"?>
<calcChain xmlns="http://schemas.openxmlformats.org/spreadsheetml/2006/main">
  <c r="E40" i="1"/>
  <c r="E39"/>
  <c r="E38"/>
  <c r="D40"/>
  <c r="B40"/>
  <c r="D19"/>
  <c r="E19"/>
  <c r="E34"/>
  <c r="D23"/>
  <c r="F23" s="1"/>
  <c r="D24"/>
  <c r="F24" s="1"/>
  <c r="D25"/>
  <c r="F25" s="1"/>
  <c r="D26"/>
  <c r="F26" s="1"/>
  <c r="D27"/>
  <c r="F27" s="1"/>
  <c r="D28"/>
  <c r="F28" s="1"/>
  <c r="D29"/>
  <c r="F29" s="1"/>
  <c r="D30"/>
  <c r="F30" s="1"/>
  <c r="D31"/>
  <c r="F31" s="1"/>
  <c r="D32"/>
  <c r="F32" s="1"/>
  <c r="D33"/>
  <c r="F33" s="1"/>
  <c r="D10"/>
  <c r="D11"/>
  <c r="F11" s="1"/>
  <c r="D12"/>
  <c r="F12" s="1"/>
  <c r="D13"/>
  <c r="F13" s="1"/>
  <c r="D14"/>
  <c r="F14" s="1"/>
  <c r="D15"/>
  <c r="F15" s="1"/>
  <c r="D16"/>
  <c r="F16" s="1"/>
  <c r="D17"/>
  <c r="F17" s="1"/>
  <c r="D18"/>
  <c r="F18" s="1"/>
  <c r="F10" l="1"/>
  <c r="F19" s="1"/>
  <c r="D34"/>
  <c r="F34" s="1"/>
</calcChain>
</file>

<file path=xl/sharedStrings.xml><?xml version="1.0" encoding="utf-8"?>
<sst xmlns="http://schemas.openxmlformats.org/spreadsheetml/2006/main" count="55" uniqueCount="48">
  <si>
    <t xml:space="preserve">           ASSOCIATION    "les amis du bac"</t>
  </si>
  <si>
    <t>Culture  &amp; Loisir pour tous</t>
  </si>
  <si>
    <t>10,rue de l'orangier</t>
  </si>
  <si>
    <t>Guelmin</t>
  </si>
  <si>
    <t xml:space="preserve">Bilan des manifestations de l'année </t>
  </si>
  <si>
    <t>Recettes</t>
  </si>
  <si>
    <t>Année 2000</t>
  </si>
  <si>
    <t>Abbée 1999</t>
  </si>
  <si>
    <t>montant</t>
  </si>
  <si>
    <t xml:space="preserve">  montant</t>
  </si>
  <si>
    <t>Variation e,</t>
  </si>
  <si>
    <t xml:space="preserve">       %</t>
  </si>
  <si>
    <t>Quantités</t>
  </si>
  <si>
    <t>Prix unitaire</t>
  </si>
  <si>
    <t xml:space="preserve">   Montant</t>
  </si>
  <si>
    <t>Cotisation des adhérents</t>
  </si>
  <si>
    <t>toumoi de football</t>
  </si>
  <si>
    <t>recettes buvettes</t>
  </si>
  <si>
    <t>tickets de football</t>
  </si>
  <si>
    <t>concours de péche</t>
  </si>
  <si>
    <t>Buvette  péche</t>
  </si>
  <si>
    <t>tickets de péche</t>
  </si>
  <si>
    <t>Don divers</t>
  </si>
  <si>
    <t>soirée du nouvel an</t>
  </si>
  <si>
    <r>
      <t xml:space="preserve">  </t>
    </r>
    <r>
      <rPr>
        <b/>
        <sz val="12"/>
        <color theme="1"/>
        <rFont val="Calibri"/>
        <family val="2"/>
        <scheme val="minor"/>
      </rPr>
      <t xml:space="preserve">                                       Total des recettes</t>
    </r>
  </si>
  <si>
    <t>Dépenses</t>
  </si>
  <si>
    <t>Année 1999</t>
  </si>
  <si>
    <t>variation en</t>
  </si>
  <si>
    <t>publicité football</t>
  </si>
  <si>
    <t>Bois son football</t>
  </si>
  <si>
    <t>Résevation du terrain</t>
  </si>
  <si>
    <t>Impression tikets de football</t>
  </si>
  <si>
    <t xml:space="preserve">publicité péche </t>
  </si>
  <si>
    <t>Boissons concours de péche</t>
  </si>
  <si>
    <t>Impression tikets de péche</t>
  </si>
  <si>
    <t>cadeaux concours de péche</t>
  </si>
  <si>
    <t>Frais dedéplasement</t>
  </si>
  <si>
    <t>cadeaux du pouvel an</t>
  </si>
  <si>
    <t>Repas pour la soirée du nouvel an</t>
  </si>
  <si>
    <t>prix unitaire</t>
  </si>
  <si>
    <t>QUANTIT2S</t>
  </si>
  <si>
    <t xml:space="preserve">                                   Total des dépenses</t>
  </si>
  <si>
    <t xml:space="preserve">           Tresorerie annuelle</t>
  </si>
  <si>
    <t xml:space="preserve">           Année 2000</t>
  </si>
  <si>
    <t>Montant</t>
  </si>
  <si>
    <t>variation</t>
  </si>
  <si>
    <r>
      <t xml:space="preserve"> en </t>
    </r>
    <r>
      <rPr>
        <sz val="11"/>
        <color theme="1"/>
        <rFont val="Calibri"/>
        <family val="2"/>
      </rPr>
      <t>%</t>
    </r>
  </si>
  <si>
    <t>Trésorerie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</si>
</sst>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 applyBorder="1"/>
    <xf numFmtId="0" fontId="2" fillId="0" borderId="0" xfId="0" applyFont="1"/>
    <xf numFmtId="0" fontId="9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2" xfId="0" applyBorder="1"/>
    <xf numFmtId="0" fontId="0" fillId="2" borderId="0" xfId="0" applyFill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0" fillId="2" borderId="5" xfId="0" applyFill="1" applyBorder="1"/>
    <xf numFmtId="0" fontId="0" fillId="2" borderId="4" xfId="0" applyFill="1" applyBorder="1"/>
    <xf numFmtId="0" fontId="7" fillId="2" borderId="4" xfId="0" applyFont="1" applyFill="1" applyBorder="1"/>
    <xf numFmtId="0" fontId="0" fillId="2" borderId="6" xfId="0" applyFill="1" applyBorder="1"/>
    <xf numFmtId="0" fontId="4" fillId="3" borderId="0" xfId="0" applyFont="1" applyFill="1"/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0" fillId="3" borderId="0" xfId="0" applyFill="1"/>
    <xf numFmtId="0" fontId="0" fillId="3" borderId="5" xfId="0" applyFill="1" applyBorder="1"/>
    <xf numFmtId="0" fontId="0" fillId="3" borderId="4" xfId="0" applyFill="1" applyBorder="1"/>
    <xf numFmtId="0" fontId="0" fillId="3" borderId="6" xfId="0" applyFill="1" applyBorder="1"/>
    <xf numFmtId="0" fontId="0" fillId="7" borderId="1" xfId="0" applyFill="1" applyBorder="1"/>
    <xf numFmtId="0" fontId="0" fillId="7" borderId="14" xfId="0" applyFill="1" applyBorder="1"/>
    <xf numFmtId="0" fontId="0" fillId="7" borderId="34" xfId="0" applyFill="1" applyBorder="1"/>
    <xf numFmtId="0" fontId="4" fillId="7" borderId="35" xfId="0" applyFont="1" applyFill="1" applyBorder="1"/>
    <xf numFmtId="0" fontId="0" fillId="7" borderId="36" xfId="0" applyFill="1" applyBorder="1"/>
    <xf numFmtId="0" fontId="0" fillId="7" borderId="44" xfId="0" applyFill="1" applyBorder="1"/>
    <xf numFmtId="0" fontId="0" fillId="7" borderId="45" xfId="0" applyFill="1" applyBorder="1"/>
    <xf numFmtId="0" fontId="0" fillId="7" borderId="22" xfId="0" applyFill="1" applyBorder="1"/>
    <xf numFmtId="0" fontId="0" fillId="7" borderId="5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31" xfId="0" applyFill="1" applyBorder="1"/>
    <xf numFmtId="0" fontId="0" fillId="7" borderId="27" xfId="0" applyFill="1" applyBorder="1"/>
    <xf numFmtId="0" fontId="0" fillId="6" borderId="26" xfId="0" applyFill="1" applyBorder="1"/>
    <xf numFmtId="0" fontId="0" fillId="6" borderId="21" xfId="0" applyFill="1" applyBorder="1"/>
    <xf numFmtId="0" fontId="0" fillId="6" borderId="23" xfId="0" applyFill="1" applyBorder="1"/>
    <xf numFmtId="0" fontId="8" fillId="6" borderId="7" xfId="0" applyFont="1" applyFill="1" applyBorder="1"/>
    <xf numFmtId="0" fontId="0" fillId="6" borderId="37" xfId="0" applyFill="1" applyBorder="1"/>
    <xf numFmtId="0" fontId="0" fillId="6" borderId="38" xfId="0" applyFill="1" applyBorder="1"/>
    <xf numFmtId="0" fontId="0" fillId="6" borderId="16" xfId="0" applyFill="1" applyBorder="1"/>
    <xf numFmtId="0" fontId="0" fillId="6" borderId="2" xfId="0" applyFill="1" applyBorder="1"/>
    <xf numFmtId="0" fontId="8" fillId="6" borderId="16" xfId="0" applyFont="1" applyFill="1" applyBorder="1"/>
    <xf numFmtId="0" fontId="0" fillId="8" borderId="17" xfId="0" applyFill="1" applyBorder="1"/>
    <xf numFmtId="0" fontId="0" fillId="8" borderId="18" xfId="0" applyFill="1" applyBorder="1"/>
    <xf numFmtId="0" fontId="0" fillId="8" borderId="30" xfId="0" applyFill="1" applyBorder="1"/>
    <xf numFmtId="0" fontId="0" fillId="8" borderId="16" xfId="0" applyFill="1" applyBorder="1"/>
    <xf numFmtId="0" fontId="0" fillId="8" borderId="42" xfId="0" applyFill="1" applyBorder="1"/>
    <xf numFmtId="0" fontId="0" fillId="8" borderId="46" xfId="0" applyFill="1" applyBorder="1"/>
    <xf numFmtId="0" fontId="0" fillId="9" borderId="4" xfId="0" applyFill="1" applyBorder="1" applyAlignment="1">
      <alignment horizontal="center"/>
    </xf>
    <xf numFmtId="0" fontId="0" fillId="9" borderId="4" xfId="0" applyFill="1" applyBorder="1"/>
    <xf numFmtId="0" fontId="0" fillId="9" borderId="28" xfId="0" applyFill="1" applyBorder="1"/>
    <xf numFmtId="0" fontId="5" fillId="9" borderId="10" xfId="0" applyFont="1" applyFill="1" applyBorder="1" applyAlignment="1">
      <alignment horizontal="center"/>
    </xf>
    <xf numFmtId="0" fontId="0" fillId="9" borderId="9" xfId="0" applyFill="1" applyBorder="1"/>
    <xf numFmtId="43" fontId="0" fillId="9" borderId="19" xfId="0" applyNumberFormat="1" applyFill="1" applyBorder="1"/>
    <xf numFmtId="0" fontId="5" fillId="9" borderId="43" xfId="0" applyFont="1" applyFill="1" applyBorder="1" applyAlignment="1">
      <alignment horizontal="center"/>
    </xf>
    <xf numFmtId="0" fontId="0" fillId="5" borderId="24" xfId="0" applyFill="1" applyBorder="1"/>
    <xf numFmtId="43" fontId="0" fillId="5" borderId="18" xfId="1" applyFont="1" applyFill="1" applyBorder="1"/>
    <xf numFmtId="43" fontId="0" fillId="5" borderId="18" xfId="0" applyNumberFormat="1" applyFill="1" applyBorder="1"/>
    <xf numFmtId="4" fontId="0" fillId="5" borderId="24" xfId="0" applyNumberFormat="1" applyFill="1" applyBorder="1"/>
    <xf numFmtId="9" fontId="0" fillId="5" borderId="8" xfId="2" applyFont="1" applyFill="1" applyBorder="1"/>
    <xf numFmtId="0" fontId="0" fillId="5" borderId="31" xfId="0" applyFill="1" applyBorder="1"/>
    <xf numFmtId="43" fontId="0" fillId="5" borderId="30" xfId="1" applyFont="1" applyFill="1" applyBorder="1"/>
    <xf numFmtId="43" fontId="0" fillId="5" borderId="30" xfId="0" applyNumberFormat="1" applyFill="1" applyBorder="1"/>
    <xf numFmtId="4" fontId="0" fillId="5" borderId="31" xfId="0" applyNumberFormat="1" applyFill="1" applyBorder="1"/>
    <xf numFmtId="9" fontId="0" fillId="5" borderId="32" xfId="2" applyFont="1" applyFill="1" applyBorder="1"/>
    <xf numFmtId="0" fontId="0" fillId="5" borderId="39" xfId="0" applyFill="1" applyBorder="1"/>
    <xf numFmtId="43" fontId="0" fillId="5" borderId="17" xfId="1" applyFont="1" applyFill="1" applyBorder="1"/>
    <xf numFmtId="43" fontId="0" fillId="5" borderId="24" xfId="1" applyFont="1" applyFill="1" applyBorder="1"/>
    <xf numFmtId="0" fontId="0" fillId="5" borderId="23" xfId="0" applyFill="1" applyBorder="1"/>
    <xf numFmtId="43" fontId="0" fillId="5" borderId="16" xfId="1" applyFont="1" applyFill="1" applyBorder="1"/>
    <xf numFmtId="43" fontId="0" fillId="5" borderId="23" xfId="1" applyFont="1" applyFill="1" applyBorder="1"/>
    <xf numFmtId="9" fontId="0" fillId="5" borderId="18" xfId="2" applyFont="1" applyFill="1" applyBorder="1"/>
    <xf numFmtId="0" fontId="0" fillId="5" borderId="18" xfId="0" applyFill="1" applyBorder="1"/>
    <xf numFmtId="43" fontId="0" fillId="4" borderId="19" xfId="0" applyNumberFormat="1" applyFill="1" applyBorder="1"/>
    <xf numFmtId="43" fontId="0" fillId="4" borderId="25" xfId="0" applyNumberFormat="1" applyFill="1" applyBorder="1"/>
    <xf numFmtId="9" fontId="0" fillId="4" borderId="11" xfId="2" applyFont="1" applyFill="1" applyBorder="1"/>
    <xf numFmtId="0" fontId="0" fillId="4" borderId="40" xfId="0" applyFill="1" applyBorder="1"/>
    <xf numFmtId="43" fontId="0" fillId="4" borderId="28" xfId="0" applyNumberFormat="1" applyFill="1" applyBorder="1"/>
    <xf numFmtId="43" fontId="0" fillId="4" borderId="29" xfId="0" applyNumberFormat="1" applyFill="1" applyBorder="1"/>
    <xf numFmtId="43" fontId="0" fillId="4" borderId="6" xfId="0" applyNumberFormat="1" applyFill="1" applyBorder="1"/>
    <xf numFmtId="0" fontId="0" fillId="7" borderId="15" xfId="0" applyFill="1" applyBorder="1" applyAlignment="1">
      <alignment horizontal="center"/>
    </xf>
    <xf numFmtId="0" fontId="0" fillId="7" borderId="16" xfId="0" applyFill="1" applyBorder="1"/>
    <xf numFmtId="0" fontId="0" fillId="7" borderId="33" xfId="0" applyFill="1" applyBorder="1" applyAlignment="1">
      <alignment horizontal="center"/>
    </xf>
    <xf numFmtId="0" fontId="0" fillId="7" borderId="20" xfId="0" applyFill="1" applyBorder="1"/>
    <xf numFmtId="0" fontId="0" fillId="7" borderId="41" xfId="0" applyFill="1" applyBorder="1"/>
    <xf numFmtId="0" fontId="0" fillId="7" borderId="46" xfId="0" applyFill="1" applyBorder="1"/>
    <xf numFmtId="43" fontId="0" fillId="5" borderId="47" xfId="1" applyFont="1" applyFill="1" applyBorder="1"/>
    <xf numFmtId="43" fontId="0" fillId="5" borderId="31" xfId="1" applyFont="1" applyFill="1" applyBorder="1"/>
    <xf numFmtId="43" fontId="0" fillId="4" borderId="3" xfId="0" applyNumberFormat="1" applyFill="1" applyBorder="1"/>
    <xf numFmtId="9" fontId="0" fillId="5" borderId="27" xfId="2" applyFont="1" applyFill="1" applyBorder="1"/>
    <xf numFmtId="9" fontId="0" fillId="5" borderId="5" xfId="2" applyFont="1" applyFill="1" applyBorder="1"/>
    <xf numFmtId="9" fontId="0" fillId="4" borderId="6" xfId="0" applyNumberFormat="1" applyFill="1" applyBorder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66676</xdr:rowOff>
    </xdr:from>
    <xdr:to>
      <xdr:col>0</xdr:col>
      <xdr:colOff>1390650</xdr:colOff>
      <xdr:row>4</xdr:row>
      <xdr:rowOff>152400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66676"/>
          <a:ext cx="1143000" cy="942974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180976</xdr:colOff>
      <xdr:row>0</xdr:row>
      <xdr:rowOff>85724</xdr:rowOff>
    </xdr:from>
    <xdr:to>
      <xdr:col>5</xdr:col>
      <xdr:colOff>742950</xdr:colOff>
      <xdr:row>4</xdr:row>
      <xdr:rowOff>142874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5826" y="85724"/>
          <a:ext cx="1323974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C00000"/>
  </sheetPr>
  <dimension ref="A1:J41"/>
  <sheetViews>
    <sheetView tabSelected="1" topLeftCell="A11" workbookViewId="0">
      <selection activeCell="F19" sqref="F19"/>
    </sheetView>
  </sheetViews>
  <sheetFormatPr baseColWidth="10" defaultRowHeight="15"/>
  <cols>
    <col min="1" max="1" width="33.42578125" customWidth="1"/>
    <col min="9" max="9" width="11.5703125" customWidth="1"/>
  </cols>
  <sheetData>
    <row r="1" spans="1:10" ht="18.75">
      <c r="A1" s="15"/>
      <c r="B1" s="16" t="s">
        <v>0</v>
      </c>
      <c r="C1" s="17"/>
      <c r="D1" s="18"/>
      <c r="E1" s="18"/>
      <c r="F1" s="19"/>
    </row>
    <row r="2" spans="1:10" ht="18.75">
      <c r="A2" s="18"/>
      <c r="B2" s="15" t="s">
        <v>1</v>
      </c>
      <c r="C2" s="18"/>
      <c r="D2" s="18"/>
      <c r="E2" s="18"/>
      <c r="F2" s="19"/>
    </row>
    <row r="3" spans="1:10">
      <c r="A3" s="18"/>
      <c r="B3" s="18" t="s">
        <v>2</v>
      </c>
      <c r="C3" s="18"/>
      <c r="D3" s="18"/>
      <c r="E3" s="18"/>
      <c r="F3" s="19"/>
    </row>
    <row r="4" spans="1:10">
      <c r="A4" s="18"/>
      <c r="B4" s="18" t="s">
        <v>3</v>
      </c>
      <c r="C4" s="18"/>
      <c r="D4" s="18"/>
      <c r="E4" s="18"/>
      <c r="F4" s="19"/>
    </row>
    <row r="5" spans="1:10" ht="15.75" thickBot="1">
      <c r="A5" s="20"/>
      <c r="B5" s="20"/>
      <c r="C5" s="20"/>
      <c r="D5" s="20"/>
      <c r="E5" s="20"/>
      <c r="F5" s="21"/>
    </row>
    <row r="6" spans="1:10" ht="23.25" customHeight="1" thickTop="1">
      <c r="A6" s="8"/>
      <c r="B6" s="9"/>
      <c r="C6" s="10" t="s">
        <v>4</v>
      </c>
      <c r="D6" s="9"/>
      <c r="E6" s="9"/>
      <c r="F6" s="11"/>
    </row>
    <row r="7" spans="1:10" ht="27" thickBot="1">
      <c r="A7" s="12"/>
      <c r="B7" s="12"/>
      <c r="C7" s="13">
        <v>2000</v>
      </c>
      <c r="D7" s="12"/>
      <c r="E7" s="12"/>
      <c r="F7" s="14"/>
      <c r="J7" s="2"/>
    </row>
    <row r="8" spans="1:10" ht="25.5" customHeight="1" thickTop="1">
      <c r="A8" s="82" t="s">
        <v>5</v>
      </c>
      <c r="B8" s="22"/>
      <c r="C8" s="22" t="s">
        <v>6</v>
      </c>
      <c r="D8" s="23"/>
      <c r="E8" s="29" t="s">
        <v>7</v>
      </c>
      <c r="F8" s="30" t="s">
        <v>10</v>
      </c>
    </row>
    <row r="9" spans="1:10">
      <c r="A9" s="83"/>
      <c r="B9" s="35" t="s">
        <v>12</v>
      </c>
      <c r="C9" s="36" t="s">
        <v>13</v>
      </c>
      <c r="D9" s="36" t="s">
        <v>14</v>
      </c>
      <c r="E9" s="37" t="s">
        <v>9</v>
      </c>
      <c r="F9" s="38" t="s">
        <v>11</v>
      </c>
    </row>
    <row r="10" spans="1:10">
      <c r="A10" s="44" t="s">
        <v>15</v>
      </c>
      <c r="B10" s="57">
        <v>100</v>
      </c>
      <c r="C10" s="58">
        <v>30</v>
      </c>
      <c r="D10" s="59">
        <f t="shared" ref="D10:D18" si="0">B10*C10</f>
        <v>3000</v>
      </c>
      <c r="E10" s="60">
        <v>3090</v>
      </c>
      <c r="F10" s="61">
        <f>SUM(E10-D10)*100%/E10</f>
        <v>2.9126213592233011E-2</v>
      </c>
    </row>
    <row r="11" spans="1:10">
      <c r="A11" s="45" t="s">
        <v>16</v>
      </c>
      <c r="B11" s="57">
        <v>30</v>
      </c>
      <c r="C11" s="58">
        <v>30</v>
      </c>
      <c r="D11" s="59">
        <f t="shared" si="0"/>
        <v>900</v>
      </c>
      <c r="E11" s="60">
        <v>1100</v>
      </c>
      <c r="F11" s="61">
        <f t="shared" ref="F11:F18" si="1">SUM(E11-D11)*100%/E11</f>
        <v>0.18181818181818182</v>
      </c>
    </row>
    <row r="12" spans="1:10">
      <c r="A12" s="45" t="s">
        <v>17</v>
      </c>
      <c r="B12" s="57">
        <v>1</v>
      </c>
      <c r="C12" s="58">
        <v>1150</v>
      </c>
      <c r="D12" s="59">
        <f t="shared" si="0"/>
        <v>1150</v>
      </c>
      <c r="E12" s="57">
        <v>850</v>
      </c>
      <c r="F12" s="61">
        <f t="shared" si="1"/>
        <v>-0.35294117647058826</v>
      </c>
    </row>
    <row r="13" spans="1:10">
      <c r="A13" s="45" t="s">
        <v>18</v>
      </c>
      <c r="B13" s="57">
        <v>200</v>
      </c>
      <c r="C13" s="58">
        <v>2</v>
      </c>
      <c r="D13" s="59">
        <f t="shared" si="0"/>
        <v>400</v>
      </c>
      <c r="E13" s="57">
        <v>350</v>
      </c>
      <c r="F13" s="61">
        <f t="shared" si="1"/>
        <v>-0.14285714285714285</v>
      </c>
    </row>
    <row r="14" spans="1:10">
      <c r="A14" s="45" t="s">
        <v>19</v>
      </c>
      <c r="B14" s="57">
        <v>55</v>
      </c>
      <c r="C14" s="58">
        <v>25</v>
      </c>
      <c r="D14" s="59">
        <f t="shared" si="0"/>
        <v>1375</v>
      </c>
      <c r="E14" s="60">
        <v>1150</v>
      </c>
      <c r="F14" s="61">
        <f t="shared" si="1"/>
        <v>-0.19565217391304349</v>
      </c>
    </row>
    <row r="15" spans="1:10">
      <c r="A15" s="45" t="s">
        <v>20</v>
      </c>
      <c r="B15" s="57">
        <v>1</v>
      </c>
      <c r="C15" s="58">
        <v>750</v>
      </c>
      <c r="D15" s="59">
        <f t="shared" si="0"/>
        <v>750</v>
      </c>
      <c r="E15" s="57">
        <v>710</v>
      </c>
      <c r="F15" s="61">
        <f t="shared" si="1"/>
        <v>-5.6338028169014086E-2</v>
      </c>
    </row>
    <row r="16" spans="1:10">
      <c r="A16" s="45" t="s">
        <v>21</v>
      </c>
      <c r="B16" s="57">
        <v>150</v>
      </c>
      <c r="C16" s="58">
        <v>2</v>
      </c>
      <c r="D16" s="59">
        <f t="shared" si="0"/>
        <v>300</v>
      </c>
      <c r="E16" s="57">
        <v>280</v>
      </c>
      <c r="F16" s="61">
        <f t="shared" si="1"/>
        <v>-7.1428571428571425E-2</v>
      </c>
    </row>
    <row r="17" spans="1:9">
      <c r="A17" s="45" t="s">
        <v>22</v>
      </c>
      <c r="B17" s="57">
        <v>1</v>
      </c>
      <c r="C17" s="58">
        <v>350</v>
      </c>
      <c r="D17" s="59">
        <f t="shared" si="0"/>
        <v>350</v>
      </c>
      <c r="E17" s="57">
        <v>390</v>
      </c>
      <c r="F17" s="61">
        <f t="shared" si="1"/>
        <v>0.10256410256410256</v>
      </c>
      <c r="I17" s="3"/>
    </row>
    <row r="18" spans="1:9" ht="15.75" thickBot="1">
      <c r="A18" s="46" t="s">
        <v>23</v>
      </c>
      <c r="B18" s="62">
        <v>25</v>
      </c>
      <c r="C18" s="63">
        <v>65</v>
      </c>
      <c r="D18" s="64">
        <f t="shared" si="0"/>
        <v>1625</v>
      </c>
      <c r="E18" s="65">
        <v>1850</v>
      </c>
      <c r="F18" s="66">
        <f t="shared" si="1"/>
        <v>0.12162162162162163</v>
      </c>
    </row>
    <row r="19" spans="1:9" ht="16.5" thickBot="1">
      <c r="A19" s="50" t="s">
        <v>24</v>
      </c>
      <c r="B19" s="51"/>
      <c r="C19" s="52"/>
      <c r="D19" s="79">
        <f>SUM(D10:D18)</f>
        <v>9850</v>
      </c>
      <c r="E19" s="80">
        <f t="shared" ref="E19:F19" si="2">SUM(E10:E18)</f>
        <v>9770</v>
      </c>
      <c r="F19" s="81">
        <f t="shared" si="2"/>
        <v>-0.38408697324222119</v>
      </c>
    </row>
    <row r="20" spans="1:9" ht="16.5" thickTop="1" thickBot="1">
      <c r="A20" s="7"/>
      <c r="B20" s="1"/>
      <c r="C20" s="1"/>
      <c r="D20" s="1"/>
      <c r="E20" s="4"/>
      <c r="F20" s="6"/>
    </row>
    <row r="21" spans="1:9" ht="24" customHeight="1" thickTop="1" thickBot="1">
      <c r="A21" s="84" t="s">
        <v>25</v>
      </c>
      <c r="B21" s="24"/>
      <c r="C21" s="25" t="s">
        <v>6</v>
      </c>
      <c r="D21" s="26"/>
      <c r="E21" s="29" t="s">
        <v>26</v>
      </c>
      <c r="F21" s="30" t="s">
        <v>27</v>
      </c>
    </row>
    <row r="22" spans="1:9">
      <c r="A22" s="85"/>
      <c r="B22" s="39" t="s">
        <v>40</v>
      </c>
      <c r="C22" s="40" t="s">
        <v>39</v>
      </c>
      <c r="D22" s="41" t="s">
        <v>8</v>
      </c>
      <c r="E22" s="37"/>
      <c r="F22" s="38" t="s">
        <v>11</v>
      </c>
    </row>
    <row r="23" spans="1:9">
      <c r="A23" s="44" t="s">
        <v>28</v>
      </c>
      <c r="B23" s="67">
        <v>250</v>
      </c>
      <c r="C23" s="68">
        <v>1.5</v>
      </c>
      <c r="D23" s="59">
        <f>B23*C23</f>
        <v>375</v>
      </c>
      <c r="E23" s="69">
        <v>400</v>
      </c>
      <c r="F23" s="61">
        <f>SUM(E23-D23)*100%/E23</f>
        <v>6.25E-2</v>
      </c>
    </row>
    <row r="24" spans="1:9">
      <c r="A24" s="45" t="s">
        <v>29</v>
      </c>
      <c r="B24" s="57">
        <v>1</v>
      </c>
      <c r="C24" s="68">
        <v>600</v>
      </c>
      <c r="D24" s="59">
        <f t="shared" ref="D24:D33" si="3">B24*C24</f>
        <v>600</v>
      </c>
      <c r="E24" s="69">
        <v>470</v>
      </c>
      <c r="F24" s="61">
        <f t="shared" ref="F24:F34" si="4">SUM(E24-D24)*100%/E24</f>
        <v>-0.27659574468085107</v>
      </c>
    </row>
    <row r="25" spans="1:9">
      <c r="A25" s="45" t="s">
        <v>30</v>
      </c>
      <c r="B25" s="57">
        <v>1</v>
      </c>
      <c r="C25" s="68">
        <v>380</v>
      </c>
      <c r="D25" s="59">
        <f t="shared" si="3"/>
        <v>380</v>
      </c>
      <c r="E25" s="69">
        <v>900</v>
      </c>
      <c r="F25" s="61">
        <f t="shared" si="4"/>
        <v>0.57777777777777772</v>
      </c>
    </row>
    <row r="26" spans="1:9">
      <c r="A26" s="45" t="s">
        <v>31</v>
      </c>
      <c r="B26" s="57">
        <v>300</v>
      </c>
      <c r="C26" s="68">
        <v>0.3</v>
      </c>
      <c r="D26" s="59">
        <f t="shared" si="3"/>
        <v>90</v>
      </c>
      <c r="E26" s="69">
        <v>82</v>
      </c>
      <c r="F26" s="61">
        <f t="shared" si="4"/>
        <v>-9.7560975609756101E-2</v>
      </c>
    </row>
    <row r="27" spans="1:9">
      <c r="A27" s="45" t="s">
        <v>32</v>
      </c>
      <c r="B27" s="57">
        <v>300</v>
      </c>
      <c r="C27" s="68">
        <v>1.4</v>
      </c>
      <c r="D27" s="59">
        <f t="shared" si="3"/>
        <v>420</v>
      </c>
      <c r="E27" s="69">
        <v>450</v>
      </c>
      <c r="F27" s="61">
        <f t="shared" si="4"/>
        <v>6.6666666666666666E-2</v>
      </c>
    </row>
    <row r="28" spans="1:9">
      <c r="A28" s="45" t="s">
        <v>33</v>
      </c>
      <c r="B28" s="57">
        <v>1</v>
      </c>
      <c r="C28" s="68">
        <v>400</v>
      </c>
      <c r="D28" s="59">
        <f t="shared" si="3"/>
        <v>400</v>
      </c>
      <c r="E28" s="69">
        <v>350</v>
      </c>
      <c r="F28" s="61">
        <f t="shared" si="4"/>
        <v>-0.14285714285714285</v>
      </c>
    </row>
    <row r="29" spans="1:9">
      <c r="A29" s="45" t="s">
        <v>34</v>
      </c>
      <c r="B29" s="57">
        <v>70</v>
      </c>
      <c r="C29" s="58">
        <v>0.3</v>
      </c>
      <c r="D29" s="59">
        <f t="shared" si="3"/>
        <v>21</v>
      </c>
      <c r="E29" s="69">
        <v>25</v>
      </c>
      <c r="F29" s="61">
        <f t="shared" si="4"/>
        <v>0.16</v>
      </c>
    </row>
    <row r="30" spans="1:9">
      <c r="A30" s="45" t="s">
        <v>35</v>
      </c>
      <c r="B30" s="57">
        <v>1</v>
      </c>
      <c r="C30" s="58">
        <v>1650</v>
      </c>
      <c r="D30" s="59">
        <f t="shared" si="3"/>
        <v>1650</v>
      </c>
      <c r="E30" s="69">
        <v>2050</v>
      </c>
      <c r="F30" s="61">
        <f t="shared" si="4"/>
        <v>0.1951219512195122</v>
      </c>
    </row>
    <row r="31" spans="1:9">
      <c r="A31" s="45" t="s">
        <v>36</v>
      </c>
      <c r="B31" s="57">
        <v>1</v>
      </c>
      <c r="C31" s="58">
        <v>270</v>
      </c>
      <c r="D31" s="59">
        <f t="shared" si="3"/>
        <v>270</v>
      </c>
      <c r="E31" s="69">
        <v>300</v>
      </c>
      <c r="F31" s="61">
        <f t="shared" si="4"/>
        <v>0.1</v>
      </c>
    </row>
    <row r="32" spans="1:9">
      <c r="A32" s="45" t="s">
        <v>37</v>
      </c>
      <c r="B32" s="57">
        <v>1</v>
      </c>
      <c r="C32" s="58">
        <v>300</v>
      </c>
      <c r="D32" s="59">
        <f t="shared" si="3"/>
        <v>300</v>
      </c>
      <c r="E32" s="69">
        <v>350</v>
      </c>
      <c r="F32" s="61">
        <f t="shared" si="4"/>
        <v>0.14285714285714285</v>
      </c>
    </row>
    <row r="33" spans="1:6">
      <c r="A33" s="47" t="s">
        <v>38</v>
      </c>
      <c r="B33" s="70">
        <v>35</v>
      </c>
      <c r="C33" s="71">
        <v>45</v>
      </c>
      <c r="D33" s="59">
        <f t="shared" si="3"/>
        <v>1575</v>
      </c>
      <c r="E33" s="72">
        <v>1500</v>
      </c>
      <c r="F33" s="61">
        <f t="shared" si="4"/>
        <v>-0.05</v>
      </c>
    </row>
    <row r="34" spans="1:6" ht="19.5" thickBot="1">
      <c r="A34" s="53" t="s">
        <v>41</v>
      </c>
      <c r="B34" s="54"/>
      <c r="C34" s="55"/>
      <c r="D34" s="75">
        <f t="shared" ref="D34:E34" si="5">SUM(D23:D33)</f>
        <v>6081</v>
      </c>
      <c r="E34" s="76">
        <f t="shared" si="5"/>
        <v>6877</v>
      </c>
      <c r="F34" s="77">
        <f t="shared" si="4"/>
        <v>0.11574814599389269</v>
      </c>
    </row>
    <row r="35" spans="1:6" ht="16.5" thickTop="1" thickBot="1">
      <c r="A35" s="4"/>
      <c r="B35" s="4"/>
      <c r="C35" s="4"/>
      <c r="D35" s="4"/>
      <c r="E35" s="4"/>
      <c r="F35" s="5"/>
    </row>
    <row r="36" spans="1:6" ht="19.5" customHeight="1" thickTop="1" thickBot="1">
      <c r="A36" s="86" t="s">
        <v>42</v>
      </c>
      <c r="B36" s="27" t="s">
        <v>43</v>
      </c>
      <c r="C36" s="28"/>
      <c r="D36" s="31" t="s">
        <v>26</v>
      </c>
      <c r="E36" s="32" t="s">
        <v>45</v>
      </c>
      <c r="F36" s="5"/>
    </row>
    <row r="37" spans="1:6" ht="15.75" thickBot="1">
      <c r="A37" s="87"/>
      <c r="B37" s="42" t="s">
        <v>8</v>
      </c>
      <c r="C37" s="43" t="s">
        <v>11</v>
      </c>
      <c r="D37" s="33" t="s">
        <v>44</v>
      </c>
      <c r="E37" s="34" t="s">
        <v>46</v>
      </c>
      <c r="F37" s="5"/>
    </row>
    <row r="38" spans="1:6" ht="15.75" thickBot="1">
      <c r="A38" s="48" t="s">
        <v>5</v>
      </c>
      <c r="B38" s="79">
        <v>9850</v>
      </c>
      <c r="C38" s="73"/>
      <c r="D38" s="58">
        <v>9770</v>
      </c>
      <c r="E38" s="92">
        <f>D38*100%/B38</f>
        <v>0.99187817258883249</v>
      </c>
      <c r="F38" s="5"/>
    </row>
    <row r="39" spans="1:6" ht="16.5" thickTop="1" thickBot="1">
      <c r="A39" s="49" t="s">
        <v>25</v>
      </c>
      <c r="B39" s="88">
        <v>6081</v>
      </c>
      <c r="C39" s="74"/>
      <c r="D39" s="89">
        <v>6877</v>
      </c>
      <c r="E39" s="91">
        <f>D39*100%/B39</f>
        <v>1.1308995231047525</v>
      </c>
      <c r="F39" s="5"/>
    </row>
    <row r="40" spans="1:6" ht="19.5" thickBot="1">
      <c r="A40" s="56" t="s">
        <v>47</v>
      </c>
      <c r="B40" s="90">
        <f>B38-B39</f>
        <v>3769</v>
      </c>
      <c r="C40" s="78"/>
      <c r="D40" s="79">
        <f>D38-D39</f>
        <v>2893</v>
      </c>
      <c r="E40" s="93">
        <f>E38-E39</f>
        <v>-0.13902135051592002</v>
      </c>
      <c r="F40" s="6"/>
    </row>
    <row r="41" spans="1:6" ht="15.75" thickTop="1"/>
  </sheetData>
  <conditionalFormatting sqref="H21">
    <cfRule type="iconSet" priority="1">
      <iconSet iconSet="3TrafficLight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1safaetp2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TDI1A</dc:creator>
  <cp:lastModifiedBy>ZIZI</cp:lastModifiedBy>
  <dcterms:created xsi:type="dcterms:W3CDTF">2013-10-01T13:57:46Z</dcterms:created>
  <dcterms:modified xsi:type="dcterms:W3CDTF">2014-04-21T11:17:01Z</dcterms:modified>
</cp:coreProperties>
</file>