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nw17/Documents/GitHub/Conjoint_Survey_25/survey/data/"/>
    </mc:Choice>
  </mc:AlternateContent>
  <xr:revisionPtr revIDLastSave="0" documentId="13_ncr:1_{B8E6F14A-C954-7D48-B898-156DF6698461}" xr6:coauthVersionLast="47" xr6:coauthVersionMax="47" xr10:uidLastSave="{00000000-0000-0000-0000-000000000000}"/>
  <bookViews>
    <workbookView xWindow="2180" yWindow="920" windowWidth="25300" windowHeight="13340" xr2:uid="{A40DDF22-AA43-C24D-A2C0-BE13294610BC}"/>
  </bookViews>
  <sheets>
    <sheet name="mpg_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K5" i="1"/>
  <c r="K9" i="1"/>
  <c r="K8" i="1"/>
  <c r="J9" i="1"/>
  <c r="L9" i="1" s="1"/>
  <c r="J8" i="1"/>
  <c r="L8" i="1" s="1"/>
  <c r="K6" i="1"/>
  <c r="K7" i="1"/>
  <c r="K4" i="1"/>
  <c r="J5" i="1"/>
  <c r="L5" i="1" s="1"/>
  <c r="J6" i="1"/>
  <c r="L6" i="1" s="1"/>
  <c r="J7" i="1"/>
  <c r="L7" i="1" s="1"/>
  <c r="L4" i="1"/>
  <c r="K3" i="1"/>
  <c r="J3" i="1"/>
  <c r="L3" i="1" s="1"/>
  <c r="K2" i="1"/>
  <c r="L2" i="1"/>
</calcChain>
</file>

<file path=xl/sharedStrings.xml><?xml version="1.0" encoding="utf-8"?>
<sst xmlns="http://schemas.openxmlformats.org/spreadsheetml/2006/main" count="28" uniqueCount="18">
  <si>
    <t>vehicle_type</t>
  </si>
  <si>
    <t>powertrain</t>
  </si>
  <si>
    <t>q10</t>
  </si>
  <si>
    <t>icev</t>
  </si>
  <si>
    <t>diff</t>
  </si>
  <si>
    <t>cents_mile_q10</t>
  </si>
  <si>
    <t>cents_mile_q90</t>
  </si>
  <si>
    <t>gasoline_cost</t>
  </si>
  <si>
    <t>electricity_cost</t>
  </si>
  <si>
    <t>bev</t>
  </si>
  <si>
    <t>car</t>
  </si>
  <si>
    <t>suv</t>
  </si>
  <si>
    <t>hev</t>
  </si>
  <si>
    <t>phev</t>
  </si>
  <si>
    <t>q25</t>
  </si>
  <si>
    <t>q50</t>
  </si>
  <si>
    <t>q75</t>
  </si>
  <si>
    <t>q90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</si>
</sst>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341C-B920-664E-9C60-CE36B9614F0E}">
  <dimension ref="A1:L9"/>
  <sheetViews>
    <sheetView tabSelected="1" zoomScale="132" workbookViewId="0">
      <selection activeCell="D12" sqref="D12"/>
    </sheetView>
  </sheetViews>
  <sheetFormatPr baseColWidth="10" defaultRowHeight="16" x14ac:dyDescent="0.2"/>
  <cols>
    <col min="1" max="1" width="15" customWidth="1"/>
    <col min="3" max="3" width="10.83203125" style="5"/>
    <col min="4" max="6" width="10.83203125" style="6" customWidth="1"/>
    <col min="7" max="7" width="10.83203125" style="5"/>
    <col min="8" max="8" width="19.83203125" customWidth="1"/>
    <col min="10" max="10" width="19.33203125" style="8" customWidth="1"/>
    <col min="11" max="11" width="19.83203125" style="8" customWidth="1"/>
  </cols>
  <sheetData>
    <row r="1" spans="1:12" x14ac:dyDescent="0.2">
      <c r="A1" s="3" t="s">
        <v>0</v>
      </c>
      <c r="B1" s="3" t="s">
        <v>1</v>
      </c>
      <c r="C1" s="5" t="s">
        <v>2</v>
      </c>
      <c r="D1" s="5" t="s">
        <v>14</v>
      </c>
      <c r="E1" s="5" t="s">
        <v>15</v>
      </c>
      <c r="F1" s="5" t="s">
        <v>16</v>
      </c>
      <c r="G1" s="5" t="s">
        <v>17</v>
      </c>
      <c r="H1" s="4" t="s">
        <v>7</v>
      </c>
      <c r="I1" s="4" t="s">
        <v>8</v>
      </c>
      <c r="J1" s="7" t="s">
        <v>5</v>
      </c>
      <c r="K1" s="7" t="s">
        <v>6</v>
      </c>
      <c r="L1" t="s">
        <v>4</v>
      </c>
    </row>
    <row r="2" spans="1:12" x14ac:dyDescent="0.2">
      <c r="A2" t="s">
        <v>10</v>
      </c>
      <c r="B2" t="s">
        <v>9</v>
      </c>
      <c r="C2" s="5">
        <v>95.8</v>
      </c>
      <c r="D2" s="6">
        <v>111</v>
      </c>
      <c r="E2" s="6">
        <v>120</v>
      </c>
      <c r="F2" s="6">
        <v>124</v>
      </c>
      <c r="G2" s="5">
        <v>134</v>
      </c>
      <c r="H2" s="1"/>
      <c r="I2" s="1">
        <v>0.16</v>
      </c>
      <c r="J2" s="8">
        <f>$I2/(C2/33.7)*100</f>
        <v>5.6283924843423803</v>
      </c>
      <c r="K2" s="8">
        <f>$I2/(G2/33.7)*100</f>
        <v>4.0238805970149256</v>
      </c>
      <c r="L2" s="2">
        <f>J2-K2</f>
        <v>1.6045118873274546</v>
      </c>
    </row>
    <row r="3" spans="1:12" x14ac:dyDescent="0.2">
      <c r="A3" t="s">
        <v>11</v>
      </c>
      <c r="B3" t="s">
        <v>9</v>
      </c>
      <c r="C3" s="5">
        <v>85.7</v>
      </c>
      <c r="D3" s="6">
        <v>91.4</v>
      </c>
      <c r="E3" s="6">
        <v>99.1</v>
      </c>
      <c r="F3" s="6">
        <v>103</v>
      </c>
      <c r="G3" s="5">
        <v>110</v>
      </c>
      <c r="H3" s="1"/>
      <c r="I3" s="1">
        <v>0.16</v>
      </c>
      <c r="J3" s="8">
        <f>$I3/(C3/33.7)*100</f>
        <v>6.2917152858809802</v>
      </c>
      <c r="K3" s="8">
        <f>$I3/(G3/33.7)*100</f>
        <v>4.9018181818181823</v>
      </c>
      <c r="L3" s="2">
        <f t="shared" ref="L3:L9" si="0">J3-K3</f>
        <v>1.3898971040627979</v>
      </c>
    </row>
    <row r="4" spans="1:12" x14ac:dyDescent="0.2">
      <c r="A4" t="s">
        <v>10</v>
      </c>
      <c r="B4" t="s">
        <v>3</v>
      </c>
      <c r="C4" s="5">
        <v>20</v>
      </c>
      <c r="D4" s="6">
        <v>26</v>
      </c>
      <c r="E4" s="6">
        <v>29.2</v>
      </c>
      <c r="F4" s="6">
        <v>32.6</v>
      </c>
      <c r="G4" s="5">
        <v>33.9</v>
      </c>
      <c r="H4" s="1">
        <v>3.3</v>
      </c>
      <c r="I4" s="1"/>
      <c r="J4" s="8">
        <f>$H4/C4*100</f>
        <v>16.499999999999996</v>
      </c>
      <c r="K4" s="8">
        <f>$H4/G4*100</f>
        <v>9.7345132743362832</v>
      </c>
      <c r="L4" s="2">
        <f t="shared" si="0"/>
        <v>6.7654867256637132</v>
      </c>
    </row>
    <row r="5" spans="1:12" x14ac:dyDescent="0.2">
      <c r="A5" t="s">
        <v>11</v>
      </c>
      <c r="B5" t="s">
        <v>3</v>
      </c>
      <c r="C5" s="5">
        <v>19.3</v>
      </c>
      <c r="D5" s="6">
        <v>21.9</v>
      </c>
      <c r="E5" s="6">
        <v>25.1</v>
      </c>
      <c r="F5" s="6">
        <v>28.5</v>
      </c>
      <c r="G5" s="5">
        <v>29.4</v>
      </c>
      <c r="H5" s="1">
        <v>3.3</v>
      </c>
      <c r="I5" s="1"/>
      <c r="J5" s="8">
        <f t="shared" ref="J5:J7" si="1">$H5/C5*100</f>
        <v>17.098445595854923</v>
      </c>
      <c r="K5" s="8">
        <f>$H5/G5*100</f>
        <v>11.224489795918368</v>
      </c>
      <c r="L5" s="2">
        <f t="shared" si="0"/>
        <v>5.8739557999365548</v>
      </c>
    </row>
    <row r="6" spans="1:12" x14ac:dyDescent="0.2">
      <c r="A6" t="s">
        <v>10</v>
      </c>
      <c r="B6" t="s">
        <v>12</v>
      </c>
      <c r="C6" s="5">
        <v>38.799999999999997</v>
      </c>
      <c r="D6" s="6">
        <v>44</v>
      </c>
      <c r="E6" s="6">
        <v>47.9</v>
      </c>
      <c r="F6" s="6">
        <v>48</v>
      </c>
      <c r="G6" s="5">
        <v>49.2</v>
      </c>
      <c r="H6" s="1">
        <v>3.3</v>
      </c>
      <c r="I6" s="1"/>
      <c r="J6" s="8">
        <f t="shared" si="1"/>
        <v>8.5051546391752577</v>
      </c>
      <c r="K6" s="8">
        <f t="shared" ref="K6:K7" si="2">$H6/G6*100</f>
        <v>6.7073170731707306</v>
      </c>
      <c r="L6" s="2">
        <f t="shared" si="0"/>
        <v>1.7978375660045272</v>
      </c>
    </row>
    <row r="7" spans="1:12" x14ac:dyDescent="0.2">
      <c r="A7" t="s">
        <v>11</v>
      </c>
      <c r="B7" t="s">
        <v>12</v>
      </c>
      <c r="C7" s="5">
        <v>23.9</v>
      </c>
      <c r="D7" s="6">
        <v>27.6</v>
      </c>
      <c r="E7" s="6">
        <v>35.299999999999997</v>
      </c>
      <c r="F7" s="6">
        <v>39.5</v>
      </c>
      <c r="G7" s="5">
        <v>40.5</v>
      </c>
      <c r="H7" s="1">
        <v>3.3</v>
      </c>
      <c r="I7" s="1"/>
      <c r="J7" s="8">
        <f t="shared" si="1"/>
        <v>13.807531380753138</v>
      </c>
      <c r="K7" s="8">
        <f t="shared" si="2"/>
        <v>8.148148148148147</v>
      </c>
      <c r="L7" s="2">
        <f t="shared" si="0"/>
        <v>5.6593832326049913</v>
      </c>
    </row>
    <row r="8" spans="1:12" x14ac:dyDescent="0.2">
      <c r="A8" t="s">
        <v>10</v>
      </c>
      <c r="B8" t="s">
        <v>13</v>
      </c>
      <c r="C8" s="5">
        <v>36.9</v>
      </c>
      <c r="D8" s="6">
        <v>42.1</v>
      </c>
      <c r="E8" s="6">
        <v>48</v>
      </c>
      <c r="F8" s="6">
        <v>53.9</v>
      </c>
      <c r="G8" s="5">
        <v>54.4</v>
      </c>
      <c r="H8" s="1">
        <v>3.3</v>
      </c>
      <c r="I8" s="1">
        <v>0.16</v>
      </c>
      <c r="J8" s="8">
        <f>((300/C8-40/C2)*$H8+40/(C2/33.7)*$I8)/300*100</f>
        <v>9.2342515742485176</v>
      </c>
      <c r="K8" s="8">
        <f>((300/G8-40/G2)*$H8+40/(G2/33.7)*$I8)/300*100</f>
        <v>6.2743356745683352</v>
      </c>
      <c r="L8" s="2">
        <f t="shared" si="0"/>
        <v>2.9599158996801824</v>
      </c>
    </row>
    <row r="9" spans="1:12" x14ac:dyDescent="0.2">
      <c r="A9" t="s">
        <v>11</v>
      </c>
      <c r="B9" t="s">
        <v>13</v>
      </c>
      <c r="C9" s="5">
        <v>20.100000000000001</v>
      </c>
      <c r="D9" s="6">
        <v>20.100000000000001</v>
      </c>
      <c r="E9" s="6">
        <v>20.100000000000001</v>
      </c>
      <c r="F9" s="6">
        <v>25.1</v>
      </c>
      <c r="G9" s="5">
        <v>25.2</v>
      </c>
      <c r="H9" s="1">
        <v>3.3</v>
      </c>
      <c r="I9" s="1">
        <v>0.16</v>
      </c>
      <c r="J9" s="8">
        <f>((300/C9-40/C3)*$H9+40/(C3/33.7)*$I9)/300*100</f>
        <v>16.743386916061461</v>
      </c>
      <c r="K9" s="8">
        <f>((300/G9-40/G3)*$H9+40/(G3/33.7)*$I9)/300*100</f>
        <v>13.348813852813853</v>
      </c>
      <c r="L9" s="2">
        <f t="shared" si="0"/>
        <v>3.3945730632476074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mpg_2024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Iogansen, Xiatian (Assoc)</dc:creator>
  <cp:lastModifiedBy>Iogansen, Xiatian (Assoc)</cp:lastModifiedBy>
  <dcterms:created xsi:type="dcterms:W3CDTF">2025-06-06T18:28:11Z</dcterms:created>
  <dcterms:modified xsi:type="dcterms:W3CDTF">2025-06-10T17:50:28Z</dcterms:modified>
</cp:coreProperties>
</file>