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eSpark-Consultants\ColeBenson-SmartMotors\Deliverables\SM_Top Board\_BOM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8" i="1" l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M91" i="1" l="1"/>
  <c r="B10" i="1"/>
</calcChain>
</file>

<file path=xl/sharedStrings.xml><?xml version="1.0" encoding="utf-8"?>
<sst xmlns="http://schemas.openxmlformats.org/spreadsheetml/2006/main" count="676" uniqueCount="401">
  <si>
    <t>Component list</t>
  </si>
  <si>
    <t>Source Data From:</t>
  </si>
  <si>
    <t>Project:</t>
  </si>
  <si>
    <t>Variant:</t>
  </si>
  <si>
    <t>#</t>
  </si>
  <si>
    <t>Designator</t>
  </si>
  <si>
    <t>C1</t>
  </si>
  <si>
    <t>C9</t>
  </si>
  <si>
    <t>C17</t>
  </si>
  <si>
    <t>C22</t>
  </si>
  <si>
    <t>C25, C32</t>
  </si>
  <si>
    <t>C30</t>
  </si>
  <si>
    <t>C36</t>
  </si>
  <si>
    <t>C42</t>
  </si>
  <si>
    <t>C48</t>
  </si>
  <si>
    <t>C49</t>
  </si>
  <si>
    <t>C50</t>
  </si>
  <si>
    <t>C57, C58, C59, C60</t>
  </si>
  <si>
    <t>D1</t>
  </si>
  <si>
    <t>D2</t>
  </si>
  <si>
    <t>F1</t>
  </si>
  <si>
    <t>FB1, FB2, FB3, FB4</t>
  </si>
  <si>
    <t>J1</t>
  </si>
  <si>
    <t>J2, J5</t>
  </si>
  <si>
    <t>J3</t>
  </si>
  <si>
    <t>J4</t>
  </si>
  <si>
    <t>L1</t>
  </si>
  <si>
    <t>L2</t>
  </si>
  <si>
    <t>LED1</t>
  </si>
  <si>
    <t>LED2</t>
  </si>
  <si>
    <t>P1, P2</t>
  </si>
  <si>
    <t>P3, P4, P5, P6</t>
  </si>
  <si>
    <t>P7, P8, P9, P10</t>
  </si>
  <si>
    <t>R1, R2</t>
  </si>
  <si>
    <t>R3</t>
  </si>
  <si>
    <t>R4</t>
  </si>
  <si>
    <t>R5, R32</t>
  </si>
  <si>
    <t>R6, R7, R8, R9</t>
  </si>
  <si>
    <t>R21</t>
  </si>
  <si>
    <t>R22</t>
  </si>
  <si>
    <t>R23</t>
  </si>
  <si>
    <t>R24</t>
  </si>
  <si>
    <t>R25</t>
  </si>
  <si>
    <t>R27</t>
  </si>
  <si>
    <t>R28</t>
  </si>
  <si>
    <t>R29</t>
  </si>
  <si>
    <t>R33, R46</t>
  </si>
  <si>
    <t>R35, R39</t>
  </si>
  <si>
    <t>R36</t>
  </si>
  <si>
    <t>R37</t>
  </si>
  <si>
    <t>R40</t>
  </si>
  <si>
    <t>R41</t>
  </si>
  <si>
    <t>R42, R43, R44, R45</t>
  </si>
  <si>
    <t>SW1</t>
  </si>
  <si>
    <t>T1</t>
  </si>
  <si>
    <t>U1</t>
  </si>
  <si>
    <t>U2</t>
  </si>
  <si>
    <t>U3</t>
  </si>
  <si>
    <t>U4</t>
  </si>
  <si>
    <t>U5</t>
  </si>
  <si>
    <t>U6</t>
  </si>
  <si>
    <t>U7</t>
  </si>
  <si>
    <t>U10</t>
  </si>
  <si>
    <t>Description</t>
  </si>
  <si>
    <t>CAP ALUM 220UF 20% 50V SMD</t>
  </si>
  <si>
    <t>Cap Ceramic 0.1uF 50VDC X7R 10% SMD 0603 Paper T/R</t>
  </si>
  <si>
    <t>CAP CER 10000PF 25V X7R 0402</t>
  </si>
  <si>
    <t>CAP CER 0.47UF 50V X5R 0402</t>
  </si>
  <si>
    <t>CAP, 2.2µF, 35V, 10%, X5R, 0603</t>
  </si>
  <si>
    <t>CAP CER 1UF 25V X5R 0603</t>
  </si>
  <si>
    <t>CAP CER 0.082UF 50V X7R 0603</t>
  </si>
  <si>
    <t>Cap Ceramic 0.22uF 100V X7R 10% SMD 0805 125°C Embossed T/R</t>
  </si>
  <si>
    <t>0603 .022uF 100volts X7R 10% T=0.8mm</t>
  </si>
  <si>
    <t>220uF ±20% 63V 10mm 14.5mm 1.2A 100kHz 10000hrs 105℃ -55℃~+105℃ SMD,10x14.5mm Aluminum Electrolytic Capacitors - SMD RoHS</t>
  </si>
  <si>
    <t>CAP CER 0.1UF 50V X7R 0402</t>
  </si>
  <si>
    <t>CAP CER 0.47uF 50V X7R 0603</t>
  </si>
  <si>
    <t>CAP CER 4.7UF 25V X5R 0603</t>
  </si>
  <si>
    <t>CAP CER 1000PF 100V X7R 0402</t>
  </si>
  <si>
    <t>CAP CER 2200PF 50V X7R 0603</t>
  </si>
  <si>
    <t>CAP CER 1206 47 uF 25 V ±20 % Tol. X5R</t>
  </si>
  <si>
    <t>CAP TANT 100UF 20% 25V 2917</t>
  </si>
  <si>
    <t>470uF ±20% 50V 12.5mm 13.5mm 1000hrs 105℃ -40℃~+105℃ SMD,12.5x13.5mm Aluminum Electrolytic Capacitors - SMD RoHS</t>
  </si>
  <si>
    <t>CAP CER 470pF 10% X7R 50V 0603 SMD</t>
  </si>
  <si>
    <t>CAP CER 1nF 100V X7R 0603</t>
  </si>
  <si>
    <t>Diode Schottky 30V 1A Surface Mount USC</t>
  </si>
  <si>
    <t>500μA@100V 100V Single 600mV@1A 1A SMA Schottky Barrier Diodes (SBD) ROHS</t>
  </si>
  <si>
    <t>40V 500mV@2A 2A SMA(DO-214AC) Schottky Barrier Diodes (SBD) ROHS</t>
  </si>
  <si>
    <t>DIODE SCHOTTKY 30V 1A SOD123W</t>
  </si>
  <si>
    <t>FUSE BOARD MNT 15A 125VAC 32VDC</t>
  </si>
  <si>
    <t>Ferrite Beads Multi-Layer 120Ohm 25% 100MHz 2A 45mOhm DCR 0603 Automotive T/R</t>
  </si>
  <si>
    <t>Receptacle USB - Type C 24 - SMD USB Connectors ROHS</t>
  </si>
  <si>
    <t>Conn RJ-25 F 6 POS 2.54mm Solder ST Thru-Hole 4 Terminal 1 Port Tray Cat 3</t>
  </si>
  <si>
    <t>CONN HEADER SMD 26POS 1.27MM</t>
  </si>
  <si>
    <t>CONN HEADER VERT 4POS 2.5MM</t>
  </si>
  <si>
    <t>Inductor Power Shielded Wirewound 220uH 20% 1KHz Ferrite 1.3A 310mOhm DCR Blister T/R</t>
  </si>
  <si>
    <t>Standard LEDs - SMD SMD LED Red/Grn/Blue 625/1550/260 mcd</t>
  </si>
  <si>
    <t>LED GREEN CLEAR CHIP SMD</t>
  </si>
  <si>
    <t>XT60 CONNECTORS MALE/FEMALE PAIR</t>
  </si>
  <si>
    <t>Test Point ON</t>
  </si>
  <si>
    <t>CONN HEADER VERT 2POS 2.54MM</t>
  </si>
  <si>
    <t>MOSFET N-CH 80V 74A 8TDSON</t>
  </si>
  <si>
    <t>RES SMD 5.1K OHM 5% 1/10W 0603</t>
  </si>
  <si>
    <t>Res 0603 3.9K Ohm 1% 0.1W(1/10W) ±100ppm/°C Pad SMD T/R</t>
  </si>
  <si>
    <t>100mW 50V ±1% ±100ppm/℃ -55℃~+155℃ 7.87kΩ 0603 Chip Resistor - Surface Mount ROHS</t>
  </si>
  <si>
    <t>RES SMD 0R, 1%, 0.1W, 0603</t>
  </si>
  <si>
    <t>RES SMD 47OHM 0.1W 0603</t>
  </si>
  <si>
    <t>RES SMD 150OHM 1/10W 0603</t>
  </si>
  <si>
    <t>RES SMD 3.01K OHM 1% 1/10W 0603</t>
  </si>
  <si>
    <t>RES SMD 11K, 1%, 0.1W, 0603</t>
  </si>
  <si>
    <t>RES SMD 2.2OHM 0603</t>
  </si>
  <si>
    <t>RES SMD 12.4K OHM 1% 1/10W 0603</t>
  </si>
  <si>
    <t>RES SMD 143 OHM 1% 1/10W 0603</t>
  </si>
  <si>
    <t>RES SMD 11.8K OHM 1% 1/10W 0603</t>
  </si>
  <si>
    <t>RES SMD 105K OHM 1% 1/10W 0603</t>
  </si>
  <si>
    <t>RES SMD 127K OHM 1% 1/10W 0603</t>
  </si>
  <si>
    <t>Res Thick Film 0603 100K Ohm 5% 1/10W 100ppm/C Molded SMD SMD Paper T/R</t>
  </si>
  <si>
    <t>RES SMD 51R 100mW 0603</t>
  </si>
  <si>
    <t>RES SMD 2K OHM 1% 1/10W 0603</t>
  </si>
  <si>
    <t>Res SMD 0603 51.1K Ohm 0.1% 1/10W</t>
  </si>
  <si>
    <t>±1% 1/10W Thick Film Resistors 75V ±100ppm/℃ -55℃~+155℃ 1.2kΩ 0603 Chip Resistor - Surface Mount ROHS</t>
  </si>
  <si>
    <t>±1% 1/10W Thick Film Resistors 75V ±600ppm/℃ -55℃~+155℃ 0.33Ω 0603 Chip Resistor - Surface Mount ROHS</t>
  </si>
  <si>
    <t>RES SMD 1K OHM 1% 1/10W 0603</t>
  </si>
  <si>
    <t>RES SMD 10K Ohm 1% 1/10W 0603</t>
  </si>
  <si>
    <t>Solder Bridge ON</t>
  </si>
  <si>
    <t>Memontary Tactile Push Button Switch 6X6X4.3 / 4.5 / 5/6/7/8/9/10 / 13mm SMD</t>
  </si>
  <si>
    <t>XFRMR ISOL BUCK DC/DC CONV SMD</t>
  </si>
  <si>
    <t>IC REG BUCK FLYBCK ADJ 12WSON</t>
  </si>
  <si>
    <t>IC REG LINEAR 3.3V 1A 6UDFN</t>
  </si>
  <si>
    <t>3.5V to 36V, 3A Synchronous Step-Down Voltage Converter 16-HTSSOP -40 to 125</t>
  </si>
  <si>
    <t>IC REG CHARGE PUMP 5V 140MA 6SON</t>
  </si>
  <si>
    <t>1.5-A boost, buck, inverting switching regulator, operation from 0°C to 70°C 8-SOIC 0 to 70</t>
  </si>
  <si>
    <t>IC MTR DRVR BIPOLAR 8-60V 48TQFP</t>
  </si>
  <si>
    <t>IC OPAMP GP 1.7MHZ RRO SOT23-6</t>
  </si>
  <si>
    <t>DGTL ISO 3000VRMS 4CH 16SSOP</t>
  </si>
  <si>
    <t>DGTL ISO 600VRMS 6CH GP 16SOIC</t>
  </si>
  <si>
    <t>IC BUS BUFFER TRI-ST QD 14TSSOP</t>
  </si>
  <si>
    <t>Footprint</t>
  </si>
  <si>
    <t>Cap 0603</t>
  </si>
  <si>
    <t>Cap 0402</t>
  </si>
  <si>
    <t>Cap0805</t>
  </si>
  <si>
    <t>VKME1451J221MV</t>
  </si>
  <si>
    <t>Cap1206</t>
  </si>
  <si>
    <t>CAP- 2917</t>
  </si>
  <si>
    <t>VT1H471MI135000CE0</t>
  </si>
  <si>
    <t>CUS10S30,H3F</t>
  </si>
  <si>
    <t>SMA</t>
  </si>
  <si>
    <t>SOD-123W</t>
  </si>
  <si>
    <t>MPZ1608S121ATDH5</t>
  </si>
  <si>
    <t>M55-7012642R</t>
  </si>
  <si>
    <t>B4B-XH-A(LF)(SN)</t>
  </si>
  <si>
    <t>SLF12575T-221M1R3-PF</t>
  </si>
  <si>
    <t>LTST-G683GEBW</t>
  </si>
  <si>
    <t>LED 0402</t>
  </si>
  <si>
    <t>PRT-10474</t>
  </si>
  <si>
    <t>TEST POINT</t>
  </si>
  <si>
    <t>HDR1X2</t>
  </si>
  <si>
    <t>8-PowerTDFN</t>
  </si>
  <si>
    <t>Res0603</t>
  </si>
  <si>
    <t>RES 2512</t>
  </si>
  <si>
    <t>RES-0603</t>
  </si>
  <si>
    <t>Solder Bridge</t>
  </si>
  <si>
    <t>Tactile Switch 13mm Actuator</t>
  </si>
  <si>
    <t>LM5160ADNTR</t>
  </si>
  <si>
    <t>6-UDFN (3x3)</t>
  </si>
  <si>
    <t>HTSSOP-16</t>
  </si>
  <si>
    <t>TPS60150DRVR</t>
  </si>
  <si>
    <t>SOIC-8</t>
  </si>
  <si>
    <t>48-tqfp-ep (7x7)</t>
  </si>
  <si>
    <t>SOT-23-6</t>
  </si>
  <si>
    <t>SN74LVTH125PWR</t>
  </si>
  <si>
    <t>Manufacturer Part Number</t>
  </si>
  <si>
    <t>CL10B104KB8NNNC</t>
  </si>
  <si>
    <t>CC0402KRX7R8BB103</t>
  </si>
  <si>
    <t>UMK105ABJ474KV-F</t>
  </si>
  <si>
    <t>GRM188R6YA225KA12D</t>
  </si>
  <si>
    <t>CC0603KRX5R8BB105</t>
  </si>
  <si>
    <t>CC0603KRX7R9BB823</t>
  </si>
  <si>
    <t>CL05B104KB54PNC</t>
  </si>
  <si>
    <t>UMK107B7474KA-TR</t>
  </si>
  <si>
    <t>CL10A475KA8NQNC</t>
  </si>
  <si>
    <t>CC0603KRX7R9BB222</t>
  </si>
  <si>
    <t>GRM31CR61E476ME44L</t>
  </si>
  <si>
    <t>TAJE107M025RNJ</t>
  </si>
  <si>
    <t>CC0603KRX7R9BB471</t>
  </si>
  <si>
    <t>CL10B102KC8NNNC</t>
  </si>
  <si>
    <t>XZVG68W-2</t>
  </si>
  <si>
    <t>RC0603JR-075K1L</t>
  </si>
  <si>
    <t>RC0603FR-073K9L</t>
  </si>
  <si>
    <t>RS-03K7871FT</t>
  </si>
  <si>
    <t>RC0603FR-070RL</t>
  </si>
  <si>
    <t>RC0603FR-0747RL</t>
  </si>
  <si>
    <t>RC0603FR-07150RL</t>
  </si>
  <si>
    <t>ERJ-3EKF3011V</t>
  </si>
  <si>
    <t>RC0603FR-0711KL</t>
  </si>
  <si>
    <t>ERJ-3GEYJ2R2V</t>
  </si>
  <si>
    <t>RC0603FR-0712K4L</t>
  </si>
  <si>
    <t>ERJ-3EKF1430V</t>
  </si>
  <si>
    <t>AC0603FR-0711K8L</t>
  </si>
  <si>
    <t>RC0603FR-07105KL</t>
  </si>
  <si>
    <t>RC0603JR-07100KL</t>
  </si>
  <si>
    <t>RC0603FR-0751RL</t>
  </si>
  <si>
    <t>RC0603FR-072KL</t>
  </si>
  <si>
    <t>ERA-3AEB5112V</t>
  </si>
  <si>
    <t>RC0603FR-071KL</t>
  </si>
  <si>
    <t>RC0603FR-0710KL</t>
  </si>
  <si>
    <t>MC34063ADR</t>
  </si>
  <si>
    <t>TMC5160A-TA-T</t>
  </si>
  <si>
    <t>MAX4236EUT+T</t>
  </si>
  <si>
    <t>Manufacturer</t>
  </si>
  <si>
    <t>Nichicon</t>
  </si>
  <si>
    <t>Samsung</t>
  </si>
  <si>
    <t>Yageo</t>
  </si>
  <si>
    <t>Taiyo Yuden</t>
  </si>
  <si>
    <t>Murata</t>
  </si>
  <si>
    <t>Kyocera AVX</t>
  </si>
  <si>
    <t>TDK</t>
  </si>
  <si>
    <t>Ymin</t>
  </si>
  <si>
    <t>Wurth Electronics</t>
  </si>
  <si>
    <t>Changzhou Huawei Elec</t>
  </si>
  <si>
    <t>Toshiba</t>
  </si>
  <si>
    <t>Yangzhou</t>
  </si>
  <si>
    <t>Nexperia</t>
  </si>
  <si>
    <t>Bel</t>
  </si>
  <si>
    <t>SOFNG</t>
  </si>
  <si>
    <t>TE Connectivity</t>
  </si>
  <si>
    <t>Harwin</t>
  </si>
  <si>
    <t>JST</t>
  </si>
  <si>
    <t>Vishay Lite-On</t>
  </si>
  <si>
    <t>SunLED</t>
  </si>
  <si>
    <t>SparkFun</t>
  </si>
  <si>
    <t>Infineon</t>
  </si>
  <si>
    <t>FH</t>
  </si>
  <si>
    <t>Ever Ohms Tech</t>
  </si>
  <si>
    <t>Panasonic</t>
  </si>
  <si>
    <t>UNI-ROYAL</t>
  </si>
  <si>
    <t>RALEC</t>
  </si>
  <si>
    <t>WIN ELEC-TECH CO., LTD</t>
  </si>
  <si>
    <t>Wurth Electronics Midcom</t>
  </si>
  <si>
    <t>Texas Instruments</t>
  </si>
  <si>
    <t>ON Semiconductor</t>
  </si>
  <si>
    <t>Trinamic</t>
  </si>
  <si>
    <t>Maxim</t>
  </si>
  <si>
    <t>220uF</t>
  </si>
  <si>
    <t>0.1uF</t>
  </si>
  <si>
    <t>10nF</t>
  </si>
  <si>
    <t>0.47uF</t>
  </si>
  <si>
    <t>2.2uF</t>
  </si>
  <si>
    <t>1uF</t>
  </si>
  <si>
    <t>10uF</t>
  </si>
  <si>
    <t>82nF</t>
  </si>
  <si>
    <t>220nF</t>
  </si>
  <si>
    <t>22nF</t>
  </si>
  <si>
    <t>0.1UF</t>
  </si>
  <si>
    <t>4.7UF</t>
  </si>
  <si>
    <t>1000pF</t>
  </si>
  <si>
    <t>2.2nF</t>
  </si>
  <si>
    <t>47uF</t>
  </si>
  <si>
    <t>100uF</t>
  </si>
  <si>
    <t>470uF</t>
  </si>
  <si>
    <t>470pF</t>
  </si>
  <si>
    <t>1nF</t>
  </si>
  <si>
    <t>SSL110A</t>
  </si>
  <si>
    <t>SS24A</t>
  </si>
  <si>
    <t>220uH</t>
  </si>
  <si>
    <t>Test Point</t>
  </si>
  <si>
    <t>5.1K</t>
  </si>
  <si>
    <t>3.9K</t>
  </si>
  <si>
    <t>7.87k</t>
  </si>
  <si>
    <t>0R</t>
  </si>
  <si>
    <t>47R</t>
  </si>
  <si>
    <t>150R</t>
  </si>
  <si>
    <t>3.01K</t>
  </si>
  <si>
    <t>11K</t>
  </si>
  <si>
    <t>2R2</t>
  </si>
  <si>
    <t>12.4K</t>
  </si>
  <si>
    <t>143R</t>
  </si>
  <si>
    <t>11.8K</t>
  </si>
  <si>
    <t>105K</t>
  </si>
  <si>
    <t>127K</t>
  </si>
  <si>
    <t>100K</t>
  </si>
  <si>
    <t>51R</t>
  </si>
  <si>
    <t>2K</t>
  </si>
  <si>
    <t>51.1K</t>
  </si>
  <si>
    <t>1.2K</t>
  </si>
  <si>
    <t>0.33R</t>
  </si>
  <si>
    <t>1K</t>
  </si>
  <si>
    <t>10K</t>
  </si>
  <si>
    <t>Quantity</t>
  </si>
  <si>
    <t>Custom</t>
  </si>
  <si>
    <t>IND 0603</t>
  </si>
  <si>
    <t>6-SON</t>
  </si>
  <si>
    <t>16-SSOP</t>
  </si>
  <si>
    <t>16-SOIC</t>
  </si>
  <si>
    <t>14-TSSOP</t>
  </si>
  <si>
    <t>-</t>
  </si>
  <si>
    <t>Remarks</t>
  </si>
  <si>
    <t>Capacitor</t>
  </si>
  <si>
    <t>Diode</t>
  </si>
  <si>
    <t>Inductor</t>
  </si>
  <si>
    <t>Fuse</t>
  </si>
  <si>
    <t>Connector</t>
  </si>
  <si>
    <t>Header</t>
  </si>
  <si>
    <t>LED</t>
  </si>
  <si>
    <t>Mosfet</t>
  </si>
  <si>
    <t>Resistor</t>
  </si>
  <si>
    <t>Item Type</t>
  </si>
  <si>
    <t>Switch</t>
  </si>
  <si>
    <t>Transformer</t>
  </si>
  <si>
    <t>IC</t>
  </si>
  <si>
    <t>0603WAF1201T5E</t>
  </si>
  <si>
    <t>RTT03R330FTP</t>
  </si>
  <si>
    <t>Top_Board</t>
  </si>
  <si>
    <t>Smart Motors</t>
  </si>
  <si>
    <t>Bill of Materials for Project (Smart Motors)</t>
  </si>
  <si>
    <t>Links</t>
  </si>
  <si>
    <t>LCSC</t>
  </si>
  <si>
    <t>CC0805KKX7R0BB224</t>
  </si>
  <si>
    <t>TCC0603X7R223K101CT</t>
  </si>
  <si>
    <t>C16, C18, C19, C21, C26, C27, C28, C31</t>
  </si>
  <si>
    <t>CC0402KRX7R0BB102</t>
  </si>
  <si>
    <t>PMEG3010EP,115</t>
  </si>
  <si>
    <t>12D2150E</t>
  </si>
  <si>
    <t>MC-318FB</t>
  </si>
  <si>
    <t>5520425-3</t>
  </si>
  <si>
    <t>Mouser</t>
  </si>
  <si>
    <t>Chipmall</t>
  </si>
  <si>
    <t>NACSemi</t>
  </si>
  <si>
    <t>DO NOT MOUNT</t>
  </si>
  <si>
    <t>AO4882-MS</t>
  </si>
  <si>
    <t>ARG03FTC1273</t>
  </si>
  <si>
    <t>TME</t>
  </si>
  <si>
    <t>Winsource</t>
  </si>
  <si>
    <t>TLV75733PDBVR</t>
  </si>
  <si>
    <t>BD9876AEFJ-E2</t>
  </si>
  <si>
    <t>ISO7221ADR</t>
  </si>
  <si>
    <t>ISO6761FDWR</t>
  </si>
  <si>
    <t>Digikey</t>
  </si>
  <si>
    <t>R14, R15, R16, R17, R18, R19, R20, R26</t>
  </si>
  <si>
    <t>R34</t>
  </si>
  <si>
    <t>0603WAF220JT5E</t>
  </si>
  <si>
    <t>22R</t>
  </si>
  <si>
    <t>C33</t>
  </si>
  <si>
    <t>C4</t>
  </si>
  <si>
    <t>CAP CER 6.8nF 50V X7R 0603</t>
  </si>
  <si>
    <t>GRM188R6YA106MA73D</t>
  </si>
  <si>
    <t>RES SMD 110K OHM 0.5% 1/10W 0603</t>
  </si>
  <si>
    <t>DMBJ</t>
  </si>
  <si>
    <t>Will be provided by Robotshop for prototyping</t>
  </si>
  <si>
    <t>Q2, Q3, Q4, Q5</t>
  </si>
  <si>
    <t>RES SMD 22HM 1/10W 0603</t>
  </si>
  <si>
    <t>C43</t>
  </si>
  <si>
    <t>6.8nF</t>
  </si>
  <si>
    <t>D4, D5, D6, D7, D8, D9, D10, D11</t>
  </si>
  <si>
    <t>Quantity changed from 9 to 8. DF2 removed from design as found un-necessary</t>
  </si>
  <si>
    <t>33uH</t>
  </si>
  <si>
    <t>PNLS5020-330</t>
  </si>
  <si>
    <r>
      <t>1A</t>
    </r>
    <r>
      <rPr>
        <strike/>
        <sz val="9"/>
        <color rgb="FFC00000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33uH</t>
    </r>
    <r>
      <rPr>
        <sz val="9"/>
        <rFont val="Calibri"/>
        <family val="2"/>
        <scheme val="minor"/>
      </rPr>
      <t xml:space="preserve"> ±20% </t>
    </r>
    <r>
      <rPr>
        <sz val="9"/>
        <rFont val="Calibri"/>
        <family val="2"/>
        <scheme val="minor"/>
      </rPr>
      <t>356mΩ SMD Power Inductors ROHS</t>
    </r>
  </si>
  <si>
    <t>110K</t>
  </si>
  <si>
    <t>0603WAD1103T5E</t>
  </si>
  <si>
    <t>R38, RF1, RF2, RF3, RF4, RF5</t>
  </si>
  <si>
    <t>DO NOT MOUNT BUT ORDER</t>
  </si>
  <si>
    <t>U8, U9</t>
  </si>
  <si>
    <t>U11</t>
  </si>
  <si>
    <t>0603B682K500NT</t>
  </si>
  <si>
    <r>
      <t xml:space="preserve">CAP CER 10UF </t>
    </r>
    <r>
      <rPr>
        <sz val="9"/>
        <color theme="1"/>
        <rFont val="Calibri"/>
        <family val="2"/>
        <scheme val="minor"/>
      </rPr>
      <t>35V</t>
    </r>
    <r>
      <rPr>
        <sz val="9"/>
        <rFont val="Calibri"/>
        <family val="2"/>
        <scheme val="minor"/>
      </rPr>
      <t xml:space="preserve"> X5R 0603</t>
    </r>
  </si>
  <si>
    <r>
      <t>C8, C10, C11, C12,</t>
    </r>
    <r>
      <rPr>
        <sz val="9"/>
        <color theme="1"/>
        <rFont val="Calibri"/>
        <family val="2"/>
        <scheme val="minor"/>
      </rPr>
      <t xml:space="preserve"> C41, CF3</t>
    </r>
  </si>
  <si>
    <r>
      <t xml:space="preserve">C7, </t>
    </r>
    <r>
      <rPr>
        <sz val="9"/>
        <color theme="1"/>
        <rFont val="Calibri"/>
        <family val="2"/>
        <scheme val="minor"/>
      </rPr>
      <t>C38, C39</t>
    </r>
  </si>
  <si>
    <r>
      <t xml:space="preserve">C3, </t>
    </r>
    <r>
      <rPr>
        <sz val="9"/>
        <color theme="1"/>
        <rFont val="Calibri"/>
        <family val="2"/>
        <scheme val="minor"/>
      </rPr>
      <t>C46</t>
    </r>
  </si>
  <si>
    <r>
      <t>D3,</t>
    </r>
    <r>
      <rPr>
        <sz val="9"/>
        <color theme="1"/>
        <rFont val="Calibri"/>
        <family val="2"/>
        <scheme val="minor"/>
      </rPr>
      <t xml:space="preserve"> DF2</t>
    </r>
  </si>
  <si>
    <r>
      <t xml:space="preserve">R30, </t>
    </r>
    <r>
      <rPr>
        <sz val="9"/>
        <color theme="1"/>
        <rFont val="Calibri"/>
        <family val="2"/>
        <scheme val="minor"/>
      </rPr>
      <t>R31</t>
    </r>
  </si>
  <si>
    <t>Quantity changed from 13 to 15. C15, C20 and C40 merged into this due to same value. C55 changed from 1uF to 0.1uF. Cx1 and Cx2 added due to U8</t>
  </si>
  <si>
    <r>
      <t>C2, C13, C15, C20, C40, C51, C52, C53, C54, C55, C61, CF1, CF2,</t>
    </r>
    <r>
      <rPr>
        <sz val="9"/>
        <color rgb="FFC00000"/>
        <rFont val="Calibri"/>
        <family val="2"/>
        <scheme val="minor"/>
      </rPr>
      <t xml:space="preserve"> Cx1, Cx2</t>
    </r>
  </si>
  <si>
    <t>LED Glass Pipe</t>
  </si>
  <si>
    <t>Mounting Holes required in design</t>
  </si>
  <si>
    <t xml:space="preserve"> LIGHT PIPE VERT 0.500" RND FACE</t>
  </si>
  <si>
    <t>VLP-500-R</t>
  </si>
  <si>
    <t>Bivar Inc.</t>
  </si>
  <si>
    <t>Heat Sink</t>
  </si>
  <si>
    <t>C4651</t>
  </si>
  <si>
    <t xml:space="preserve">XSD </t>
  </si>
  <si>
    <t>18*6*14 Heat Sinks ROHS</t>
  </si>
  <si>
    <t>J11</t>
  </si>
  <si>
    <t>X6521WVS-2x04H-C60D74</t>
  </si>
  <si>
    <t>Gold 250V 3A Brick nogging Square Pins 2.5mm 260℃ 6mm -40℃~+105℃ 2 8 2.54mm Black Brass 2.54mm 2x4P SMD,P=2.54mm Pin Headers ROHS</t>
  </si>
  <si>
    <t>XKB Connectivity</t>
  </si>
  <si>
    <t>EEEFT1H221AP</t>
  </si>
  <si>
    <t>SB1, SB3, SB4, SB6, SB7, SB9, SB11, SBx1, SBx2, SBx3, SBx4</t>
  </si>
  <si>
    <t>Value</t>
  </si>
  <si>
    <t>Unit Cost (1 Boards)</t>
  </si>
  <si>
    <t>Total Cost (1 Boards)</t>
  </si>
  <si>
    <t xml:space="preserve">NON Stock </t>
  </si>
  <si>
    <t>Chipsmall</t>
  </si>
  <si>
    <t>Total Cost</t>
  </si>
  <si>
    <t>PZ254V-11-02P</t>
  </si>
  <si>
    <t>Ali-E</t>
  </si>
  <si>
    <t>C5, C6, C14, C29, C34, C35</t>
  </si>
  <si>
    <t>C23, C24, C37</t>
  </si>
  <si>
    <t>R12, R13</t>
  </si>
  <si>
    <t>2W 50mΩ ±1% 2512 Current Sense Resistors/Shunt Resistors ROHS</t>
  </si>
  <si>
    <t>CRH2512FR050E04Z</t>
  </si>
  <si>
    <t>50mR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</si>
</sst>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:ss\ AM/PM;@"/>
  </numFmts>
  <fonts count="28" x14ac:knownFonts="1">
    <font>
      <sz val="11"/>
      <color theme="1"/>
      <name val="Calibri"/>
      <family val="2"/>
      <scheme val="minor"/>
    </font>
    <font>
      <sz val="10"/>
      <color indexed="13"/>
      <name val="Arial"/>
      <family val="2"/>
    </font>
    <font>
      <b/>
      <sz val="24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9"/>
      <color theme="0"/>
      <name val="Arial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C00000"/>
      <name val="Calibri"/>
      <family val="2"/>
      <scheme val="minor"/>
    </font>
    <font>
      <strike/>
      <sz val="9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trike/>
      <sz val="10"/>
      <color rgb="FFC00000"/>
      <name val="Calibri"/>
      <family val="2"/>
      <scheme val="minor"/>
    </font>
    <font>
      <strike/>
      <u/>
      <sz val="11"/>
      <color rgb="FFC00000"/>
      <name val="Calibri"/>
      <family val="2"/>
      <scheme val="minor"/>
    </font>
    <font>
      <sz val="9"/>
      <color theme="1"/>
      <name val="Calibri"/>
      <family val="2"/>
      <scheme val="minor"/>
    </font>
    <font>
      <strike/>
      <sz val="9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3A4C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0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6" fillId="3" borderId="10" xfId="0" applyFont="1" applyFill="1" applyBorder="1" applyAlignment="1">
      <alignment vertical="center"/>
    </xf>
    <xf numFmtId="0" fontId="7" fillId="3" borderId="0" xfId="0" applyFont="1" applyFill="1"/>
    <xf numFmtId="0" fontId="8" fillId="3" borderId="4" xfId="0" applyFont="1" applyFill="1" applyBorder="1"/>
    <xf numFmtId="0" fontId="8" fillId="3" borderId="5" xfId="0" applyFont="1" applyFill="1" applyBorder="1"/>
    <xf numFmtId="0" fontId="9" fillId="3" borderId="0" xfId="0" applyFont="1" applyFill="1"/>
    <xf numFmtId="0" fontId="13" fillId="3" borderId="9" xfId="0" applyFont="1" applyFill="1" applyBorder="1" applyAlignment="1">
      <alignment vertical="center"/>
    </xf>
    <xf numFmtId="0" fontId="14" fillId="3" borderId="10" xfId="0" applyFont="1" applyFill="1" applyBorder="1" applyAlignment="1">
      <alignment vertical="center"/>
    </xf>
    <xf numFmtId="0" fontId="10" fillId="3" borderId="0" xfId="0" applyFont="1" applyFill="1"/>
    <xf numFmtId="0" fontId="12" fillId="3" borderId="5" xfId="0" applyFont="1" applyFill="1" applyBorder="1"/>
    <xf numFmtId="0" fontId="12" fillId="3" borderId="4" xfId="0" applyFont="1" applyFill="1" applyBorder="1"/>
    <xf numFmtId="0" fontId="10" fillId="3" borderId="4" xfId="0" applyFont="1" applyFill="1" applyBorder="1"/>
    <xf numFmtId="0" fontId="12" fillId="3" borderId="4" xfId="0" applyFont="1" applyFill="1" applyBorder="1" applyAlignment="1">
      <alignment horizontal="left"/>
    </xf>
    <xf numFmtId="0" fontId="15" fillId="3" borderId="0" xfId="0" applyFont="1" applyFill="1"/>
    <xf numFmtId="0" fontId="12" fillId="3" borderId="1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3" borderId="6" xfId="0" applyFont="1" applyFill="1" applyBorder="1" applyAlignment="1">
      <alignment horizontal="center"/>
    </xf>
    <xf numFmtId="0" fontId="12" fillId="3" borderId="0" xfId="0" applyFont="1" applyFill="1"/>
    <xf numFmtId="164" fontId="12" fillId="3" borderId="0" xfId="0" applyNumberFormat="1" applyFont="1" applyFill="1" applyAlignment="1">
      <alignment horizontal="left"/>
    </xf>
    <xf numFmtId="0" fontId="16" fillId="5" borderId="12" xfId="0" applyFont="1" applyFill="1" applyBorder="1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4" borderId="14" xfId="0" applyFont="1" applyFill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vertical="center"/>
    </xf>
    <xf numFmtId="0" fontId="2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0" fillId="5" borderId="12" xfId="0" applyFont="1" applyFill="1" applyBorder="1" applyAlignment="1">
      <alignment horizontal="center" vertical="center" wrapText="1"/>
    </xf>
    <xf numFmtId="0" fontId="14" fillId="3" borderId="10" xfId="0" quotePrefix="1" applyFont="1" applyFill="1" applyBorder="1" applyAlignment="1">
      <alignment vertical="center"/>
    </xf>
    <xf numFmtId="0" fontId="10" fillId="3" borderId="0" xfId="0" quotePrefix="1" applyFont="1" applyFill="1" applyAlignment="1">
      <alignment horizontal="left"/>
    </xf>
    <xf numFmtId="0" fontId="10" fillId="3" borderId="5" xfId="0" quotePrefix="1" applyFont="1" applyFill="1" applyBorder="1" applyAlignment="1">
      <alignment horizontal="left"/>
    </xf>
    <xf numFmtId="0" fontId="10" fillId="3" borderId="4" xfId="0" quotePrefix="1" applyFont="1" applyFill="1" applyBorder="1" applyAlignment="1">
      <alignment horizontal="left"/>
    </xf>
    <xf numFmtId="0" fontId="18" fillId="2" borderId="17" xfId="0" applyFont="1" applyFill="1" applyBorder="1" applyAlignment="1">
      <alignment horizontal="center" vertical="center" wrapText="1"/>
    </xf>
    <xf numFmtId="0" fontId="18" fillId="4" borderId="14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8" fillId="3" borderId="0" xfId="0" applyFont="1" applyFill="1"/>
    <xf numFmtId="0" fontId="19" fillId="2" borderId="15" xfId="1" applyFill="1" applyBorder="1" applyAlignment="1">
      <alignment horizontal="center" vertical="center" wrapText="1"/>
    </xf>
    <xf numFmtId="0" fontId="19" fillId="4" borderId="16" xfId="1" applyFill="1" applyBorder="1" applyAlignment="1">
      <alignment horizontal="center" vertical="center" wrapText="1"/>
    </xf>
    <xf numFmtId="0" fontId="21" fillId="6" borderId="15" xfId="0" applyFont="1" applyFill="1" applyBorder="1" applyAlignment="1">
      <alignment horizontal="center" vertical="center" wrapText="1"/>
    </xf>
    <xf numFmtId="0" fontId="18" fillId="7" borderId="13" xfId="0" applyFont="1" applyFill="1" applyBorder="1" applyAlignment="1">
      <alignment horizontal="center" vertical="center" wrapText="1"/>
    </xf>
    <xf numFmtId="0" fontId="17" fillId="7" borderId="13" xfId="0" applyFont="1" applyFill="1" applyBorder="1" applyAlignment="1">
      <alignment horizontal="center" vertical="center" wrapText="1"/>
    </xf>
    <xf numFmtId="0" fontId="17" fillId="7" borderId="4" xfId="0" applyFont="1" applyFill="1" applyBorder="1" applyAlignment="1">
      <alignment horizontal="center" vertical="center" wrapText="1"/>
    </xf>
    <xf numFmtId="0" fontId="17" fillId="7" borderId="15" xfId="0" applyFont="1" applyFill="1" applyBorder="1" applyAlignment="1">
      <alignment horizontal="center" vertical="center" wrapText="1"/>
    </xf>
    <xf numFmtId="0" fontId="19" fillId="7" borderId="15" xfId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20" fillId="4" borderId="16" xfId="0" applyFont="1" applyFill="1" applyBorder="1" applyAlignment="1">
      <alignment horizontal="center" vertical="center" wrapText="1"/>
    </xf>
    <xf numFmtId="0" fontId="20" fillId="2" borderId="15" xfId="0" applyFont="1" applyFill="1" applyBorder="1" applyAlignment="1">
      <alignment horizontal="center" vertical="center" wrapText="1"/>
    </xf>
    <xf numFmtId="0" fontId="20" fillId="4" borderId="15" xfId="0" applyFont="1" applyFill="1" applyBorder="1" applyAlignment="1">
      <alignment horizontal="center" vertical="center" wrapText="1"/>
    </xf>
    <xf numFmtId="0" fontId="19" fillId="2" borderId="13" xfId="1" applyFill="1" applyBorder="1" applyAlignment="1">
      <alignment horizontal="center" vertical="center" wrapText="1"/>
    </xf>
    <xf numFmtId="0" fontId="18" fillId="8" borderId="14" xfId="0" applyFont="1" applyFill="1" applyBorder="1" applyAlignment="1">
      <alignment horizontal="center" vertical="center" wrapText="1"/>
    </xf>
    <xf numFmtId="0" fontId="17" fillId="8" borderId="14" xfId="0" applyFont="1" applyFill="1" applyBorder="1" applyAlignment="1">
      <alignment horizontal="center" vertical="center" wrapText="1"/>
    </xf>
    <xf numFmtId="0" fontId="17" fillId="8" borderId="5" xfId="0" applyFont="1" applyFill="1" applyBorder="1" applyAlignment="1">
      <alignment horizontal="center" vertical="center" wrapText="1"/>
    </xf>
    <xf numFmtId="0" fontId="17" fillId="8" borderId="16" xfId="0" applyFont="1" applyFill="1" applyBorder="1" applyAlignment="1">
      <alignment horizontal="center" vertical="center" wrapText="1"/>
    </xf>
    <xf numFmtId="0" fontId="19" fillId="8" borderId="16" xfId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26" fillId="4" borderId="14" xfId="0" applyFont="1" applyFill="1" applyBorder="1" applyAlignment="1">
      <alignment horizontal="center" vertical="center" wrapText="1"/>
    </xf>
    <xf numFmtId="0" fontId="18" fillId="8" borderId="13" xfId="0" applyFont="1" applyFill="1" applyBorder="1" applyAlignment="1">
      <alignment horizontal="center" vertical="center" wrapText="1"/>
    </xf>
    <xf numFmtId="0" fontId="17" fillId="8" borderId="13" xfId="0" applyFont="1" applyFill="1" applyBorder="1" applyAlignment="1">
      <alignment horizontal="center" vertical="center" wrapText="1"/>
    </xf>
    <xf numFmtId="0" fontId="17" fillId="8" borderId="4" xfId="0" applyFont="1" applyFill="1" applyBorder="1" applyAlignment="1">
      <alignment horizontal="center" vertical="center" wrapText="1"/>
    </xf>
    <xf numFmtId="0" fontId="23" fillId="8" borderId="13" xfId="0" applyFont="1" applyFill="1" applyBorder="1" applyAlignment="1">
      <alignment horizontal="center" vertical="center" wrapText="1"/>
    </xf>
    <xf numFmtId="0" fontId="17" fillId="8" borderId="15" xfId="0" applyFont="1" applyFill="1" applyBorder="1" applyAlignment="1">
      <alignment horizontal="center" vertical="center" wrapText="1"/>
    </xf>
    <xf numFmtId="0" fontId="19" fillId="8" borderId="15" xfId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24" fillId="6" borderId="13" xfId="0" applyFont="1" applyFill="1" applyBorder="1" applyAlignment="1">
      <alignment horizontal="center" vertical="center" wrapText="1"/>
    </xf>
    <xf numFmtId="0" fontId="21" fillId="6" borderId="13" xfId="0" applyFont="1" applyFill="1" applyBorder="1" applyAlignment="1">
      <alignment horizontal="center" vertical="center" wrapText="1"/>
    </xf>
    <xf numFmtId="0" fontId="21" fillId="6" borderId="4" xfId="0" applyFont="1" applyFill="1" applyBorder="1" applyAlignment="1">
      <alignment horizontal="center" vertical="center" wrapText="1"/>
    </xf>
    <xf numFmtId="0" fontId="25" fillId="6" borderId="15" xfId="1" applyFont="1" applyFill="1" applyBorder="1" applyAlignment="1">
      <alignment horizontal="center" vertical="center" wrapText="1"/>
    </xf>
    <xf numFmtId="0" fontId="26" fillId="2" borderId="4" xfId="0" applyFont="1" applyFill="1" applyBorder="1" applyAlignment="1">
      <alignment horizontal="center" vertical="center" wrapText="1"/>
    </xf>
    <xf numFmtId="0" fontId="18" fillId="2" borderId="14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9" fillId="2" borderId="16" xfId="1" applyFill="1" applyBorder="1" applyAlignment="1">
      <alignment horizontal="center" vertical="center" wrapText="1"/>
    </xf>
    <xf numFmtId="0" fontId="18" fillId="4" borderId="13" xfId="0" applyFont="1" applyFill="1" applyBorder="1" applyAlignment="1">
      <alignment horizontal="center" vertical="center" wrapText="1"/>
    </xf>
    <xf numFmtId="0" fontId="17" fillId="4" borderId="13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7" fillId="4" borderId="15" xfId="0" applyFont="1" applyFill="1" applyBorder="1" applyAlignment="1">
      <alignment horizontal="center" vertical="center" wrapText="1"/>
    </xf>
    <xf numFmtId="0" fontId="19" fillId="4" borderId="15" xfId="1" applyFill="1" applyBorder="1" applyAlignment="1">
      <alignment horizontal="center" vertical="center" wrapText="1"/>
    </xf>
    <xf numFmtId="0" fontId="26" fillId="2" borderId="5" xfId="0" applyFont="1" applyFill="1" applyBorder="1" applyAlignment="1">
      <alignment horizontal="center" vertical="center" wrapText="1"/>
    </xf>
    <xf numFmtId="0" fontId="26" fillId="2" borderId="14" xfId="0" applyFont="1" applyFill="1" applyBorder="1" applyAlignment="1">
      <alignment horizontal="center" vertical="center" wrapText="1"/>
    </xf>
    <xf numFmtId="0" fontId="17" fillId="2" borderId="5" xfId="0" quotePrefix="1" applyFont="1" applyFill="1" applyBorder="1" applyAlignment="1">
      <alignment horizontal="center" vertical="center" wrapText="1"/>
    </xf>
    <xf numFmtId="0" fontId="26" fillId="4" borderId="13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27" fillId="6" borderId="14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 applyProtection="1">
      <alignment horizontal="center" vertical="center"/>
      <protection locked="0"/>
    </xf>
    <xf numFmtId="0" fontId="10" fillId="3" borderId="10" xfId="0" applyFont="1" applyFill="1" applyBorder="1" applyAlignment="1" applyProtection="1">
      <alignment horizontal="center" vertical="center"/>
      <protection locked="0"/>
    </xf>
    <xf numFmtId="0" fontId="10" fillId="3" borderId="10" xfId="0" applyFont="1" applyFill="1" applyBorder="1" applyAlignment="1" applyProtection="1">
      <alignment vertical="center"/>
      <protection locked="0"/>
    </xf>
    <xf numFmtId="0" fontId="11" fillId="3" borderId="10" xfId="0" applyFont="1" applyFill="1" applyBorder="1" applyAlignment="1" applyProtection="1">
      <alignment horizontal="left" vertical="center"/>
      <protection locked="0"/>
    </xf>
    <xf numFmtId="0" fontId="0" fillId="3" borderId="10" xfId="0" applyFill="1" applyBorder="1" applyAlignment="1">
      <alignment vertical="center"/>
    </xf>
    <xf numFmtId="0" fontId="0" fillId="3" borderId="10" xfId="0" applyFill="1" applyBorder="1"/>
    <xf numFmtId="0" fontId="22" fillId="3" borderId="10" xfId="0" applyFont="1" applyFill="1" applyBorder="1"/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/>
    <xf numFmtId="0" fontId="1" fillId="2" borderId="1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3A4CB"/>
      <color rgb="FF2CD0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47625</xdr:colOff>
      <xdr:row>2</xdr:row>
      <xdr:rowOff>19942</xdr:rowOff>
    </xdr:from>
    <xdr:to>
      <xdr:col>13</xdr:col>
      <xdr:colOff>1905000</xdr:colOff>
      <xdr:row>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059025" y="629542"/>
          <a:ext cx="1857375" cy="1104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csc.com/product-detail/USB-Connectors_SOFNG-MC-318FB_C2977724.html" TargetMode="External"/><Relationship Id="rId21" Type="http://schemas.openxmlformats.org/officeDocument/2006/relationships/hyperlink" Target="https://www.lcsc.com/product-detail/Schottky-Barrier-Diodes-SBD_TOSHIBA-CUS10S30-H3F_C146335.html" TargetMode="External"/><Relationship Id="rId42" Type="http://schemas.openxmlformats.org/officeDocument/2006/relationships/hyperlink" Target="https://www.lcsc.com/product-detail/Chip-Resistor-Surface-Mount_YAGEO-RC0603FR-0711KL_C137801.html" TargetMode="External"/><Relationship Id="rId47" Type="http://schemas.openxmlformats.org/officeDocument/2006/relationships/hyperlink" Target="https://www.lcsc.com/product-detail/Chip-Resistor-Surface-Mount_Viking-Tech-ARG03FTC1273_C217715.html" TargetMode="External"/><Relationship Id="rId63" Type="http://schemas.openxmlformats.org/officeDocument/2006/relationships/hyperlink" Target="https://www.digikey.com/en/products/detail/texas-instruments/ISO6761FDWR/15853846?WT.z_cid=ref_neda_dkc_buynow&amp;utm_source=ecia&amp;utm_medium=aggregator&amp;utm_campaign=buynow" TargetMode="External"/><Relationship Id="rId68" Type="http://schemas.openxmlformats.org/officeDocument/2006/relationships/hyperlink" Target="https://www.lcsc.com/product-detail/Pin-Headers_XKB-Connectivity-X6521WVS-2x04H-C60D74_C780053.html" TargetMode="External"/><Relationship Id="rId16" Type="http://schemas.openxmlformats.org/officeDocument/2006/relationships/hyperlink" Target="https://www.lcsc.com/product-detail/Multilayer-Ceramic-Capacitors-MLCC-SMD-SMT_Murata-Electronics-GRM31CR61E476ME44L_C403725.html" TargetMode="External"/><Relationship Id="rId11" Type="http://schemas.openxmlformats.org/officeDocument/2006/relationships/hyperlink" Target="https://www.lcsc.com/product-detail/Multilayer-Ceramic-Capacitors-MLCC-SMD-SMT_Taiyo-Yuden-UMK107B7474KA-TR_C92847.html" TargetMode="External"/><Relationship Id="rId24" Type="http://schemas.openxmlformats.org/officeDocument/2006/relationships/hyperlink" Target="https://www.lcsc.com/product-detail/Fuses_Shenzhen-lanson-Elec-12D2150E_C182976.html" TargetMode="External"/><Relationship Id="rId32" Type="http://schemas.openxmlformats.org/officeDocument/2006/relationships/hyperlink" Target="https://store.nacsemi.com/Products/Detail?part=XZVG68W-2&amp;stock=SUNL00000000051&amp;Mfr=SUNLED&amp;auth=y&amp;utm_campaign=listing&amp;utm_source=digipart&amp;utm_medium=aggregator&amp;utm_content=textlink" TargetMode="External"/><Relationship Id="rId37" Type="http://schemas.openxmlformats.org/officeDocument/2006/relationships/hyperlink" Target="https://www.lcsc.com/product-detail/Chip-Resistor-Surface-Mount_FH-Guangdong-Fenghua-Advanced-Tech-RS-03K7871FT_C322001.html" TargetMode="External"/><Relationship Id="rId40" Type="http://schemas.openxmlformats.org/officeDocument/2006/relationships/hyperlink" Target="https://www.lcsc.com/product-detail/Chip-Resistor-Surface-Mount_YAGEO-RC0603FR-07150RL_C114608.html" TargetMode="External"/><Relationship Id="rId45" Type="http://schemas.openxmlformats.org/officeDocument/2006/relationships/hyperlink" Target="https://www.lcsc.com/product-detail/Chip-Resistor-Surface-Mount_YAGEO-AC0603FR-0711K8L_C227561.html" TargetMode="External"/><Relationship Id="rId53" Type="http://schemas.openxmlformats.org/officeDocument/2006/relationships/hyperlink" Target="https://www.lcsc.com/product-detail/Chip-Resistor-Surface-Mount_RALEC-RTT03R330FTP_C103893.html" TargetMode="External"/><Relationship Id="rId58" Type="http://schemas.openxmlformats.org/officeDocument/2006/relationships/hyperlink" Target="https://www.lcsc.com/product-detail/DC-DC-Converters_ROHM-Semicon-BD9876AEFJ-E2_C79958.html" TargetMode="External"/><Relationship Id="rId66" Type="http://schemas.openxmlformats.org/officeDocument/2006/relationships/hyperlink" Target="https://www.digikey.com/en/products/detail/bivar-inc/VLP-500-R/586476?s=N4IgTCBcDaIGoBkAKBaArABgygSiAugL5A" TargetMode="External"/><Relationship Id="rId74" Type="http://schemas.openxmlformats.org/officeDocument/2006/relationships/hyperlink" Target="https://www.lcsc.com/product-detail/DC-DC-Converters_Texas-Instruments-LM5160ADNTR_C473375.html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www.lcsc.com/product-detail/Multilayer-Ceramic-Capacitors-MLCC-SMD-SMT_YAGEO-CC0603KRX5R8BB105_C14664.html" TargetMode="External"/><Relationship Id="rId61" Type="http://schemas.openxmlformats.org/officeDocument/2006/relationships/hyperlink" Target="https://www.win-source.net/linear-amplifiers-instrumentationop-ampsbuffer-amps-max4236eutt.html" TargetMode="External"/><Relationship Id="rId19" Type="http://schemas.openxmlformats.org/officeDocument/2006/relationships/hyperlink" Target="https://www.lcsc.com/product-detail/Multilayer-Ceramic-Capacitors-MLCC-SMD-SMT_YAGEO-CC0603KRX7R9BB471_C107092.html" TargetMode="External"/><Relationship Id="rId14" Type="http://schemas.openxmlformats.org/officeDocument/2006/relationships/hyperlink" Target="https://www.lcsc.com/product-detail/Multilayer-Ceramic-Capacitors-MLCC-SMD-SMT_YAGEO-CC0603KRX7R9BB222_C107082.html" TargetMode="External"/><Relationship Id="rId22" Type="http://schemas.openxmlformats.org/officeDocument/2006/relationships/hyperlink" Target="https://www.lcsc.com/product-detail/Schottky-Barrier-Diodes-SBD_Yangzhou-Yangjie-Elec-Tech-SSL110A_C698870.html" TargetMode="External"/><Relationship Id="rId27" Type="http://schemas.openxmlformats.org/officeDocument/2006/relationships/hyperlink" Target="https://www.lcsc.com/product-detail/Ethernet-Connectors-Modular-Connectors-RJ45-RJ11_TE-Connectivity-5520425-3_C305971.html" TargetMode="External"/><Relationship Id="rId30" Type="http://schemas.openxmlformats.org/officeDocument/2006/relationships/hyperlink" Target="https://www.lcsc.com/product-detail/Power-Inductors_TDK-SLF12575T-221M1R3-PF_C93225.html" TargetMode="External"/><Relationship Id="rId35" Type="http://schemas.openxmlformats.org/officeDocument/2006/relationships/hyperlink" Target="https://www.lcsc.com/product-detail/Chip-Resistor-Surface-Mount_YAGEO-RC0603JR-075K1L_C14677.html" TargetMode="External"/><Relationship Id="rId43" Type="http://schemas.openxmlformats.org/officeDocument/2006/relationships/hyperlink" Target="https://www.chipmall.com/product_detail/PANASONIC/SMD-Resistors-Chip-Resistors/ERJ3GEYJ2R2V_4709711.html?utm_source=digipart&amp;utm_medium=buyNow" TargetMode="External"/><Relationship Id="rId48" Type="http://schemas.openxmlformats.org/officeDocument/2006/relationships/hyperlink" Target="https://www.lcsc.com/product-detail/Chip-Resistor-Surface-Mount_YAGEO-RC0603JR-07100KL_C100048.html" TargetMode="External"/><Relationship Id="rId56" Type="http://schemas.openxmlformats.org/officeDocument/2006/relationships/hyperlink" Target="https://eu.mouser.com/ProductDetail/Wurth-Elektronik/750314597?qs=Bi9WzwbfiOje7VZ5JZKdqA%3D%3D&amp;utm_source=digipart&amp;utm_medium=aggregator&amp;utm_campaign=750314597&amp;utm_term=750314597&amp;utm_content=Wurth%20Elektronik" TargetMode="External"/><Relationship Id="rId64" Type="http://schemas.openxmlformats.org/officeDocument/2006/relationships/hyperlink" Target="https://www.lcsc.com/product-detail/Buffers-Drivers_Texas-Instruments-SN74LVTH125PWR_C7042.html" TargetMode="External"/><Relationship Id="rId69" Type="http://schemas.openxmlformats.org/officeDocument/2006/relationships/hyperlink" Target="https://www.digikey.com/en/products/detail/panasonic-electronic-components/EEE-FT1H221AP/2652056?s=N4IgTCBcDaIKIIGIBUCMAJMZUEEAKIAugL5A" TargetMode="External"/><Relationship Id="rId77" Type="http://schemas.openxmlformats.org/officeDocument/2006/relationships/hyperlink" Target="https://www.aliexpress.com/item/4000863690513.html?spm=a2g0o.productlist.main.43.4fe11306QWDQA6&amp;algo_pvid=9b5133ec-43a3-4600-89fe-0cb1a3c66f9d&amp;algo_exp_id=9b5133ec-43a3-4600-89fe-0cb1a3c66f9d-21&amp;pdp_ext_f=%7B%22sku_id%22%3A%2210000009700968904%22%7D&amp;pdp_npi=2%40dis%21CAD%211.25%211.25%21%21%21%21%21%402145265416752620861393888d06e7%2110000009700968904%21sea&amp;curPageLogUid=YqskjKnGZu3i" TargetMode="External"/><Relationship Id="rId8" Type="http://schemas.openxmlformats.org/officeDocument/2006/relationships/hyperlink" Target="https://www.lcsc.com/product-detail/Multilayer-Ceramic-Capacitors-MLCC-SMD-SMT_YAGEO-CC0805KKX7R0BB224_C513710.html" TargetMode="External"/><Relationship Id="rId51" Type="http://schemas.openxmlformats.org/officeDocument/2006/relationships/hyperlink" Target="https://www.tme.eu/en/details/era3aeb5112v/0603-smd-precision-resistors/panasonic/?utm_source=digipart.com&amp;utm_medium=cpc&amp;utm_campaign=compare-2022-08" TargetMode="External"/><Relationship Id="rId72" Type="http://schemas.openxmlformats.org/officeDocument/2006/relationships/hyperlink" Target="https://www.digikey.com/en/products/detail/liteon/LTST-G683GEBW/3198744" TargetMode="External"/><Relationship Id="rId80" Type="http://schemas.openxmlformats.org/officeDocument/2006/relationships/drawing" Target="../drawings/drawing1.xml"/><Relationship Id="rId3" Type="http://schemas.openxmlformats.org/officeDocument/2006/relationships/hyperlink" Target="https://www.lcsc.com/product-detail/Multilayer-Ceramic-Capacitors-MLCC-SMD-SMT_Taiyo-Yuden-UMK105ABJ474KV-F_C386109.html" TargetMode="External"/><Relationship Id="rId12" Type="http://schemas.openxmlformats.org/officeDocument/2006/relationships/hyperlink" Target="https://www.lcsc.com/product-detail/Multilayer-Ceramic-Capacitors-MLCC-SMD-SMT_Samsung-Electro-Mechanics-CL10A475KA8NQNC_C69335.html" TargetMode="External"/><Relationship Id="rId17" Type="http://schemas.openxmlformats.org/officeDocument/2006/relationships/hyperlink" Target="https://www.lcsc.com/product-detail/Tantalum-Capacitors_Kyocera-AVX-TAJE107M025RNJ_C7230.html" TargetMode="External"/><Relationship Id="rId25" Type="http://schemas.openxmlformats.org/officeDocument/2006/relationships/hyperlink" Target="https://www.lcsc.com/product-detail/Ferrite-Beads_TDK-MPZ1608S121ATDH5_C307770.html" TargetMode="External"/><Relationship Id="rId33" Type="http://schemas.openxmlformats.org/officeDocument/2006/relationships/hyperlink" Target="https://eu.mouser.com/ProductDetail/SparkFun/PRT-10474?qs=WyAARYrbSnYJaRDMiD9g2w%3D%3D" TargetMode="External"/><Relationship Id="rId38" Type="http://schemas.openxmlformats.org/officeDocument/2006/relationships/hyperlink" Target="https://www.lcsc.com/product-detail/Chip-Resistor-Surface-Mount_YAGEO-RC0603FR-070RL_C100044.html" TargetMode="External"/><Relationship Id="rId46" Type="http://schemas.openxmlformats.org/officeDocument/2006/relationships/hyperlink" Target="https://www.lcsc.com/product-detail/Chip-Resistor-Surface-Mount_YAGEO-RC0603FR-07105KL_C141685.html" TargetMode="External"/><Relationship Id="rId59" Type="http://schemas.openxmlformats.org/officeDocument/2006/relationships/hyperlink" Target="https://www.lcsc.com/product-detail/DC-DC-Converters_Texas-Instruments-MC34063ADR_C100023.html" TargetMode="External"/><Relationship Id="rId67" Type="http://schemas.openxmlformats.org/officeDocument/2006/relationships/hyperlink" Target="https://www.lcsc.com/product-detail/Heat-Sinks_XSD-C4651_C4651.html" TargetMode="External"/><Relationship Id="rId20" Type="http://schemas.openxmlformats.org/officeDocument/2006/relationships/hyperlink" Target="https://www.lcsc.com/product-detail/Multilayer-Ceramic-Capacitors-MLCC-SMD-SMT_Samsung-Electro-Mechanics-CL10B102KC8NNNC_C153291.html" TargetMode="External"/><Relationship Id="rId41" Type="http://schemas.openxmlformats.org/officeDocument/2006/relationships/hyperlink" Target="https://www.chipmall.com/product_detail/PANASONIC/SMD-Resistors-Chip-Resistors/ERJ3EKF3011V_4658941.html?utm_source=digipart&amp;utm_medium=buyNow" TargetMode="External"/><Relationship Id="rId54" Type="http://schemas.openxmlformats.org/officeDocument/2006/relationships/hyperlink" Target="https://www.lcsc.com/product-detail/Chip-Resistor-Surface-Mount_YAGEO-RC0603FR-071KL_C22548.html" TargetMode="External"/><Relationship Id="rId62" Type="http://schemas.openxmlformats.org/officeDocument/2006/relationships/hyperlink" Target="https://www.lcsc.com/product-detail/Digital-Isolators_Texas-Instruments-ISO7221ADR_C28037.html" TargetMode="External"/><Relationship Id="rId70" Type="http://schemas.openxmlformats.org/officeDocument/2006/relationships/hyperlink" Target="https://pk.chipsmall.com/Products/VKME1451J221MV_Ymin_20320131.html" TargetMode="External"/><Relationship Id="rId75" Type="http://schemas.openxmlformats.org/officeDocument/2006/relationships/hyperlink" Target="https://www.lcsc.com/product-detail/DC-DC-Converters_Texas-Instruments-TPS60150DRVR_C182429.html" TargetMode="External"/><Relationship Id="rId1" Type="http://schemas.openxmlformats.org/officeDocument/2006/relationships/hyperlink" Target="https://www.lcsc.com/product-detail/Multilayer-Ceramic-Capacitors-MLCC-SMD-SMT_Samsung-Electro-Mechanics-CL10B104KB8NNNC_C1591.html" TargetMode="External"/><Relationship Id="rId6" Type="http://schemas.openxmlformats.org/officeDocument/2006/relationships/hyperlink" Target="https://www.lcsc.com/product-detail/Multilayer-Ceramic-Capacitors-MLCC-SMD-SMT_Murata-Electronics-GRM188R6YA106MA73D_C194427.html" TargetMode="External"/><Relationship Id="rId15" Type="http://schemas.openxmlformats.org/officeDocument/2006/relationships/hyperlink" Target="https://www.lcsc.com/product-detail/Multilayer-Ceramic-Capacitors-MLCC-SMD-SMT_FH-Guangdong-Fenghua-Advanced-Tech-0603B682K500NT_C1631.html" TargetMode="External"/><Relationship Id="rId23" Type="http://schemas.openxmlformats.org/officeDocument/2006/relationships/hyperlink" Target="https://www.lcsc.com/product-detail/Schottky-Barrier-Diodes-SBD_FUXINSEMI-SS24A_C842786.html" TargetMode="External"/><Relationship Id="rId28" Type="http://schemas.openxmlformats.org/officeDocument/2006/relationships/hyperlink" Target="https://eu.mouser.com/ProductDetail/Harwin/M55-7012642R?qs=rrS6PyfT74cQNyzbP5TTEg%3D%3D&amp;utm_source=digipart&amp;utm_medium=aggregator&amp;utm_campaign=M55-7012642R&amp;utm_term=M55-7012642R&amp;utm_content=Harwin" TargetMode="External"/><Relationship Id="rId36" Type="http://schemas.openxmlformats.org/officeDocument/2006/relationships/hyperlink" Target="https://www.lcsc.com/product-detail/Chip-Resistor-Surface-Mount_YAGEO-RC0603FR-073K9L_C114616.html" TargetMode="External"/><Relationship Id="rId49" Type="http://schemas.openxmlformats.org/officeDocument/2006/relationships/hyperlink" Target="https://www.lcsc.com/product-detail/Chip-Resistor-Surface-Mount_YAGEO-RC0603FR-0751RL_C114628.html" TargetMode="External"/><Relationship Id="rId57" Type="http://schemas.openxmlformats.org/officeDocument/2006/relationships/hyperlink" Target="https://www.lcsc.com/product-detail/Linear-Voltage-Regulators-LDO_Texas-Instruments-TLV75733PDBVR_C485517.html" TargetMode="External"/><Relationship Id="rId10" Type="http://schemas.openxmlformats.org/officeDocument/2006/relationships/hyperlink" Target="https://www.lcsc.com/product-detail/Multilayer-Ceramic-Capacitors-MLCC-SMD-SMT_Samsung-Electro-Mechanics-CL05B104KB54PNC_C307331.html" TargetMode="External"/><Relationship Id="rId31" Type="http://schemas.openxmlformats.org/officeDocument/2006/relationships/hyperlink" Target="https://www.lcsc.com/product-detail/Power-Inductors_DMBJ-PNLS5020-330_C2849490.html" TargetMode="External"/><Relationship Id="rId44" Type="http://schemas.openxmlformats.org/officeDocument/2006/relationships/hyperlink" Target="https://www.lcsc.com/product-detail/Chip-Resistor-Surface-Mount_YAGEO-RC0603FR-0712K4L_C137798.html" TargetMode="External"/><Relationship Id="rId52" Type="http://schemas.openxmlformats.org/officeDocument/2006/relationships/hyperlink" Target="https://www.lcsc.com/product-detail/Chip-Resistor-Surface-Mount_UNI-ROYAL-Uniroyal-Elec-0603WAD1103T5E_C423090.html" TargetMode="External"/><Relationship Id="rId60" Type="http://schemas.openxmlformats.org/officeDocument/2006/relationships/hyperlink" Target="https://www.lcsc.com/product-detail/Motor-Driver-ICs_TRINAMIC-Motion-Control-GmbH-TMC5160A-TA-T_C516354.html" TargetMode="External"/><Relationship Id="rId65" Type="http://schemas.openxmlformats.org/officeDocument/2006/relationships/hyperlink" Target="https://www.lcsc.com/product-detail/Chip-Resistor-Surface-Mount_UNI-ROYAL-Uniroyal-Elec-0603WAF220JT5E_C23345.html" TargetMode="External"/><Relationship Id="rId73" Type="http://schemas.openxmlformats.org/officeDocument/2006/relationships/hyperlink" Target="https://www.digikey.com/en/products/detail/panasonic-electronic-components/ERJ-3EKF1430V/196128?s=N4IgTCBcDaIKICUBSBaAzHA0gMQIwBY0AGANRAF0BfIA" TargetMode="External"/><Relationship Id="rId78" Type="http://schemas.openxmlformats.org/officeDocument/2006/relationships/hyperlink" Target="https://www.lcsc.com/product-detail/Current-Sense-Resistors-Shunt-Resistors_Ever-Ohms-Tech-CRH2512FR050E04Z_C176035.html" TargetMode="External"/><Relationship Id="rId4" Type="http://schemas.openxmlformats.org/officeDocument/2006/relationships/hyperlink" Target="https://www.lcsc.com/product-detail/Multilayer-Ceramic-Capacitors-MLCC-SMD-SMT_Murata-Electronics-GRM188R6YA225KA12D_C86017.html" TargetMode="External"/><Relationship Id="rId9" Type="http://schemas.openxmlformats.org/officeDocument/2006/relationships/hyperlink" Target="https://www.lcsc.com/product-detail/Multilayer-Ceramic-Capacitors-MLCC-SMD-SMT_CCTC-TCC0603X7R223K101CT_C376821.html" TargetMode="External"/><Relationship Id="rId13" Type="http://schemas.openxmlformats.org/officeDocument/2006/relationships/hyperlink" Target="https://www.lcsc.com/product-detail/Multilayer-Ceramic-Capacitors-MLCC-SMD-SMT_YAGEO-CC0402KRX7R0BB102_C527013.html" TargetMode="External"/><Relationship Id="rId18" Type="http://schemas.openxmlformats.org/officeDocument/2006/relationships/hyperlink" Target="https://www.lcsc.com/product-detail/Aluminum-Electrolytic-Capacitors-SMD_Changzhou-Huawei-Elec-VT1H471MI135000CE0_C191227.html" TargetMode="External"/><Relationship Id="rId39" Type="http://schemas.openxmlformats.org/officeDocument/2006/relationships/hyperlink" Target="https://www.lcsc.com/product-detail/Chip-Resistor-Surface-Mount_YAGEO-RC0603FR-0747RL_C114623.html" TargetMode="External"/><Relationship Id="rId34" Type="http://schemas.openxmlformats.org/officeDocument/2006/relationships/hyperlink" Target="https://www.lcsc.com/product-detail/MOSFETs_MSKSEMI-AO4882-MS_C2847038.html" TargetMode="External"/><Relationship Id="rId50" Type="http://schemas.openxmlformats.org/officeDocument/2006/relationships/hyperlink" Target="https://www.lcsc.com/product-detail/Chip-Resistor-Surface-Mount_YAGEO-RC0603FR-072KL_C105576.html" TargetMode="External"/><Relationship Id="rId55" Type="http://schemas.openxmlformats.org/officeDocument/2006/relationships/hyperlink" Target="https://www.lcsc.com/product-detail/Chip-Resistor-Surface-Mount_YAGEO-RC0603FR-0710KL_C98220.html" TargetMode="External"/><Relationship Id="rId76" Type="http://schemas.openxmlformats.org/officeDocument/2006/relationships/hyperlink" Target="https://www.lcsc.com/product-detail/span-style-background-color-ff0-Pin-span-span-style-background-color-ff0-Headers-span_XFCN-PZ254V-11-02P_C492401.html" TargetMode="External"/><Relationship Id="rId7" Type="http://schemas.openxmlformats.org/officeDocument/2006/relationships/hyperlink" Target="https://www.lcsc.com/product-detail/Multilayer-Ceramic-Capacitors-MLCC-SMD-SMT_YAGEO-CC0603KRX7R9BB823_C107100.html" TargetMode="External"/><Relationship Id="rId71" Type="http://schemas.openxmlformats.org/officeDocument/2006/relationships/hyperlink" Target="https://www.digikey.com/en/products/detail/nexperia-usa-inc/PMEG3010EP-115/2119867" TargetMode="External"/><Relationship Id="rId2" Type="http://schemas.openxmlformats.org/officeDocument/2006/relationships/hyperlink" Target="https://www.lcsc.com/product-detail/Multilayer-Ceramic-Capacitors-MLCC-SMD-SMT_YAGEO-CC0402KRX7R8BB103_C327025.html" TargetMode="External"/><Relationship Id="rId29" Type="http://schemas.openxmlformats.org/officeDocument/2006/relationships/hyperlink" Target="https://www.lcsc.com/product-detail/Wire-To-Board-Wire-To-Wire-Connector_JST-Sales-America-B4B-XH-A-LF-SN_C1443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91"/>
  <sheetViews>
    <sheetView tabSelected="1" topLeftCell="A43" zoomScaleNormal="100" workbookViewId="0">
      <selection activeCell="A67" sqref="A67"/>
    </sheetView>
  </sheetViews>
  <sheetFormatPr defaultRowHeight="15" x14ac:dyDescent="0.25"/>
  <cols>
    <col min="2" max="2" width="3.140625" style="22" customWidth="1"/>
    <col min="3" max="3" width="18.7109375" style="22" bestFit="1" customWidth="1"/>
    <col min="4" max="4" width="36" bestFit="1" customWidth="1"/>
    <col min="5" max="5" width="30" customWidth="1"/>
    <col min="6" max="6" width="30.140625" customWidth="1"/>
    <col min="7" max="7" width="33.42578125" bestFit="1" customWidth="1"/>
    <col min="8" max="8" width="21.42578125" bestFit="1" customWidth="1"/>
    <col min="9" max="9" width="9.7109375" bestFit="1" customWidth="1"/>
    <col min="10" max="10" width="8.7109375" bestFit="1" customWidth="1"/>
    <col min="11" max="11" width="16.7109375" customWidth="1"/>
    <col min="12" max="12" width="19.7109375" bestFit="1" customWidth="1"/>
    <col min="13" max="13" width="20.28515625" bestFit="1" customWidth="1"/>
    <col min="14" max="14" width="29.42578125" customWidth="1"/>
  </cols>
  <sheetData>
    <row r="1" spans="1:14" ht="15.75" thickBot="1" x14ac:dyDescent="0.3">
      <c r="A1" s="1"/>
      <c r="B1" s="17"/>
      <c r="C1" s="17"/>
      <c r="D1" s="2"/>
      <c r="E1" s="2"/>
      <c r="F1" s="2"/>
      <c r="G1" s="2"/>
      <c r="H1" s="2"/>
      <c r="I1" s="106"/>
      <c r="J1" s="106"/>
      <c r="K1" s="106"/>
      <c r="L1" s="106"/>
      <c r="M1" s="106"/>
      <c r="N1" s="106"/>
    </row>
    <row r="2" spans="1:14" ht="32.25" thickBot="1" x14ac:dyDescent="0.3">
      <c r="A2" s="1"/>
      <c r="B2" s="18"/>
      <c r="C2" s="36"/>
      <c r="D2" s="8" t="s">
        <v>0</v>
      </c>
      <c r="E2" s="8"/>
      <c r="F2" s="42" t="s">
        <v>313</v>
      </c>
      <c r="G2" s="9"/>
      <c r="H2" s="3"/>
      <c r="I2" s="3"/>
      <c r="J2" s="3"/>
      <c r="K2" s="3"/>
      <c r="L2" s="3"/>
      <c r="M2" s="3"/>
      <c r="N2" s="35"/>
    </row>
    <row r="3" spans="1:14" x14ac:dyDescent="0.25">
      <c r="A3" s="1"/>
      <c r="B3" s="19"/>
      <c r="C3" s="37"/>
      <c r="D3" s="10" t="s">
        <v>1</v>
      </c>
      <c r="E3" s="10"/>
      <c r="F3" s="43" t="s">
        <v>311</v>
      </c>
      <c r="G3" s="10"/>
      <c r="H3" s="4"/>
      <c r="I3" s="4"/>
      <c r="J3" s="4"/>
      <c r="K3" s="4"/>
      <c r="L3" s="4"/>
      <c r="M3" s="4"/>
      <c r="N3" s="107"/>
    </row>
    <row r="4" spans="1:14" x14ac:dyDescent="0.25">
      <c r="A4" s="1"/>
      <c r="B4" s="19"/>
      <c r="C4" s="37"/>
      <c r="D4" s="10" t="s">
        <v>2</v>
      </c>
      <c r="E4" s="10"/>
      <c r="F4" s="44" t="s">
        <v>312</v>
      </c>
      <c r="G4" s="11"/>
      <c r="H4" s="6"/>
      <c r="I4" s="6"/>
      <c r="J4" s="6"/>
      <c r="K4" s="49"/>
      <c r="L4" s="49"/>
      <c r="M4" s="49"/>
      <c r="N4" s="108"/>
    </row>
    <row r="5" spans="1:14" x14ac:dyDescent="0.25">
      <c r="A5" s="1"/>
      <c r="B5" s="19"/>
      <c r="C5" s="37"/>
      <c r="D5" s="10" t="s">
        <v>3</v>
      </c>
      <c r="E5" s="10"/>
      <c r="F5" s="45"/>
      <c r="G5" s="12"/>
      <c r="H5" s="5"/>
      <c r="I5" s="5"/>
      <c r="J5" s="5"/>
      <c r="K5" s="49"/>
      <c r="L5" s="49"/>
      <c r="M5" s="49"/>
      <c r="N5" s="108"/>
    </row>
    <row r="6" spans="1:14" x14ac:dyDescent="0.25">
      <c r="A6" s="1"/>
      <c r="B6" s="20"/>
      <c r="C6" s="38"/>
      <c r="D6" s="13"/>
      <c r="E6" s="13"/>
      <c r="F6" s="14"/>
      <c r="G6" s="12"/>
      <c r="H6" s="5"/>
      <c r="I6" s="5"/>
      <c r="J6" s="5"/>
      <c r="K6" s="49"/>
      <c r="L6" s="49"/>
      <c r="M6" s="49"/>
      <c r="N6" s="108"/>
    </row>
    <row r="7" spans="1:14" x14ac:dyDescent="0.25">
      <c r="A7" s="1"/>
      <c r="B7" s="21"/>
      <c r="C7" s="39"/>
      <c r="D7" s="15"/>
      <c r="E7" s="15"/>
      <c r="F7" s="16"/>
      <c r="G7" s="15"/>
      <c r="H7" s="7"/>
      <c r="I7" s="7"/>
      <c r="J7" s="7"/>
      <c r="K7" s="7"/>
      <c r="L7" s="7"/>
      <c r="M7" s="7"/>
      <c r="N7" s="108"/>
    </row>
    <row r="8" spans="1:14" ht="15.75" thickBot="1" x14ac:dyDescent="0.3">
      <c r="A8" s="1"/>
      <c r="B8" s="23"/>
      <c r="C8" s="40"/>
      <c r="D8" s="24"/>
      <c r="E8" s="24"/>
      <c r="F8" s="25"/>
      <c r="G8" s="15"/>
      <c r="H8" s="7"/>
      <c r="I8" s="7"/>
      <c r="J8" s="7"/>
      <c r="K8" s="7"/>
      <c r="L8" s="7"/>
      <c r="M8" s="7"/>
      <c r="N8" s="108"/>
    </row>
    <row r="9" spans="1:14" ht="15.75" thickBot="1" x14ac:dyDescent="0.3">
      <c r="A9" s="1"/>
      <c r="B9" s="26" t="s">
        <v>4</v>
      </c>
      <c r="C9" s="26" t="s">
        <v>305</v>
      </c>
      <c r="D9" s="26" t="s">
        <v>5</v>
      </c>
      <c r="E9" s="27" t="s">
        <v>63</v>
      </c>
      <c r="F9" s="26" t="s">
        <v>136</v>
      </c>
      <c r="G9" s="27" t="s">
        <v>170</v>
      </c>
      <c r="H9" s="26" t="s">
        <v>208</v>
      </c>
      <c r="I9" s="27" t="s">
        <v>387</v>
      </c>
      <c r="J9" s="26" t="s">
        <v>287</v>
      </c>
      <c r="K9" s="28" t="s">
        <v>314</v>
      </c>
      <c r="L9" s="28" t="s">
        <v>388</v>
      </c>
      <c r="M9" s="28" t="s">
        <v>389</v>
      </c>
      <c r="N9" s="28" t="s">
        <v>295</v>
      </c>
    </row>
    <row r="10" spans="1:14" ht="15.75" thickBot="1" x14ac:dyDescent="0.3">
      <c r="A10" s="1"/>
      <c r="B10" s="41">
        <f>ROW(B10) - ROW($B$9)</f>
        <v>1</v>
      </c>
      <c r="C10" s="46" t="s">
        <v>296</v>
      </c>
      <c r="D10" s="29" t="s">
        <v>6</v>
      </c>
      <c r="E10" s="30" t="s">
        <v>64</v>
      </c>
      <c r="F10" s="29" t="s">
        <v>288</v>
      </c>
      <c r="G10" s="29" t="s">
        <v>385</v>
      </c>
      <c r="H10" s="29" t="s">
        <v>209</v>
      </c>
      <c r="I10" s="30" t="s">
        <v>242</v>
      </c>
      <c r="J10" s="29">
        <v>1</v>
      </c>
      <c r="K10" s="50" t="s">
        <v>336</v>
      </c>
      <c r="L10" s="33">
        <v>1.2</v>
      </c>
      <c r="M10" s="33">
        <v>1.2</v>
      </c>
      <c r="N10" s="33" t="s">
        <v>390</v>
      </c>
    </row>
    <row r="11" spans="1:14" ht="60.75" thickBot="1" x14ac:dyDescent="0.3">
      <c r="A11" s="1"/>
      <c r="B11" s="41">
        <f t="shared" ref="B11:B74" si="0">ROW(B11) - ROW($B$9)</f>
        <v>2</v>
      </c>
      <c r="C11" s="63" t="s">
        <v>296</v>
      </c>
      <c r="D11" s="64" t="s">
        <v>371</v>
      </c>
      <c r="E11" s="65" t="s">
        <v>65</v>
      </c>
      <c r="F11" s="64" t="s">
        <v>137</v>
      </c>
      <c r="G11" s="65" t="s">
        <v>171</v>
      </c>
      <c r="H11" s="64" t="s">
        <v>210</v>
      </c>
      <c r="I11" s="65" t="s">
        <v>243</v>
      </c>
      <c r="J11" s="64">
        <v>15</v>
      </c>
      <c r="K11" s="67" t="s">
        <v>315</v>
      </c>
      <c r="L11" s="66">
        <v>2.5000000000000001E-3</v>
      </c>
      <c r="M11" s="66">
        <v>0.25</v>
      </c>
      <c r="N11" s="66" t="s">
        <v>370</v>
      </c>
    </row>
    <row r="12" spans="1:14" ht="15.75" thickBot="1" x14ac:dyDescent="0.3">
      <c r="A12" s="1"/>
      <c r="B12" s="41">
        <f t="shared" si="0"/>
        <v>3</v>
      </c>
      <c r="C12" s="48" t="s">
        <v>296</v>
      </c>
      <c r="D12" s="29" t="s">
        <v>367</v>
      </c>
      <c r="E12" s="30" t="s">
        <v>66</v>
      </c>
      <c r="F12" s="29" t="s">
        <v>138</v>
      </c>
      <c r="G12" s="30" t="s">
        <v>172</v>
      </c>
      <c r="H12" s="29" t="s">
        <v>211</v>
      </c>
      <c r="I12" s="30" t="s">
        <v>244</v>
      </c>
      <c r="J12" s="68">
        <v>2</v>
      </c>
      <c r="K12" s="50" t="s">
        <v>315</v>
      </c>
      <c r="L12" s="33">
        <v>1.2999999999999999E-3</v>
      </c>
      <c r="M12" s="33">
        <v>0.13</v>
      </c>
      <c r="N12" s="58"/>
    </row>
    <row r="13" spans="1:14" ht="15.75" thickBot="1" x14ac:dyDescent="0.3">
      <c r="A13" s="1"/>
      <c r="B13" s="41">
        <f t="shared" si="0"/>
        <v>4</v>
      </c>
      <c r="C13" s="47" t="s">
        <v>296</v>
      </c>
      <c r="D13" s="31" t="s">
        <v>342</v>
      </c>
      <c r="E13" s="32" t="s">
        <v>67</v>
      </c>
      <c r="F13" s="31" t="s">
        <v>138</v>
      </c>
      <c r="G13" s="32" t="s">
        <v>173</v>
      </c>
      <c r="H13" s="31" t="s">
        <v>212</v>
      </c>
      <c r="I13" s="32" t="s">
        <v>245</v>
      </c>
      <c r="J13" s="69">
        <v>1</v>
      </c>
      <c r="K13" s="51" t="s">
        <v>315</v>
      </c>
      <c r="L13" s="34">
        <v>2.6499999999999999E-2</v>
      </c>
      <c r="M13" s="34">
        <v>0.53</v>
      </c>
      <c r="N13" s="59"/>
    </row>
    <row r="14" spans="1:14" ht="15.75" thickBot="1" x14ac:dyDescent="0.3">
      <c r="A14" s="1"/>
      <c r="B14" s="41">
        <f t="shared" si="0"/>
        <v>5</v>
      </c>
      <c r="C14" s="48" t="s">
        <v>296</v>
      </c>
      <c r="D14" s="29" t="s">
        <v>395</v>
      </c>
      <c r="E14" s="30" t="s">
        <v>68</v>
      </c>
      <c r="F14" s="29" t="s">
        <v>137</v>
      </c>
      <c r="G14" s="30" t="s">
        <v>174</v>
      </c>
      <c r="H14" s="29" t="s">
        <v>213</v>
      </c>
      <c r="I14" s="30" t="s">
        <v>246</v>
      </c>
      <c r="J14" s="29">
        <v>6</v>
      </c>
      <c r="K14" s="50" t="s">
        <v>315</v>
      </c>
      <c r="L14" s="33">
        <v>5.96E-2</v>
      </c>
      <c r="M14" s="33">
        <v>0.59599999999999997</v>
      </c>
      <c r="N14" s="58"/>
    </row>
    <row r="15" spans="1:14" ht="15.75" thickBot="1" x14ac:dyDescent="0.3">
      <c r="A15" s="1"/>
      <c r="B15" s="41">
        <f t="shared" si="0"/>
        <v>6</v>
      </c>
      <c r="C15" s="47" t="s">
        <v>296</v>
      </c>
      <c r="D15" s="31" t="s">
        <v>366</v>
      </c>
      <c r="E15" s="32" t="s">
        <v>69</v>
      </c>
      <c r="F15" s="31" t="s">
        <v>137</v>
      </c>
      <c r="G15" s="32" t="s">
        <v>175</v>
      </c>
      <c r="H15" s="31" t="s">
        <v>211</v>
      </c>
      <c r="I15" s="32" t="s">
        <v>247</v>
      </c>
      <c r="J15" s="69">
        <v>3</v>
      </c>
      <c r="K15" s="51" t="s">
        <v>315</v>
      </c>
      <c r="L15" s="34">
        <v>4.8999999999999998E-3</v>
      </c>
      <c r="M15" s="34">
        <v>0.49</v>
      </c>
      <c r="N15" s="59"/>
    </row>
    <row r="16" spans="1:14" ht="15.75" thickBot="1" x14ac:dyDescent="0.3">
      <c r="A16" s="1"/>
      <c r="B16" s="41">
        <f t="shared" si="0"/>
        <v>7</v>
      </c>
      <c r="C16" s="48" t="s">
        <v>296</v>
      </c>
      <c r="D16" s="29" t="s">
        <v>365</v>
      </c>
      <c r="E16" s="30" t="s">
        <v>364</v>
      </c>
      <c r="F16" s="29" t="s">
        <v>137</v>
      </c>
      <c r="G16" s="81" t="s">
        <v>344</v>
      </c>
      <c r="H16" s="68" t="s">
        <v>213</v>
      </c>
      <c r="I16" s="30" t="s">
        <v>248</v>
      </c>
      <c r="J16" s="29">
        <v>6</v>
      </c>
      <c r="K16" s="50" t="s">
        <v>315</v>
      </c>
      <c r="L16" s="33">
        <v>3.6900000000000002E-2</v>
      </c>
      <c r="M16" s="33">
        <v>0.36899999999999999</v>
      </c>
      <c r="N16" s="58"/>
    </row>
    <row r="17" spans="1:14" ht="15.75" thickBot="1" x14ac:dyDescent="0.3">
      <c r="A17" s="1"/>
      <c r="B17" s="41">
        <f t="shared" si="0"/>
        <v>8</v>
      </c>
      <c r="C17" s="47" t="s">
        <v>296</v>
      </c>
      <c r="D17" s="31" t="s">
        <v>7</v>
      </c>
      <c r="E17" s="32" t="s">
        <v>70</v>
      </c>
      <c r="F17" s="31" t="s">
        <v>137</v>
      </c>
      <c r="G17" s="32" t="s">
        <v>176</v>
      </c>
      <c r="H17" s="31" t="s">
        <v>211</v>
      </c>
      <c r="I17" s="32" t="s">
        <v>249</v>
      </c>
      <c r="J17" s="31">
        <v>1</v>
      </c>
      <c r="K17" s="51" t="s">
        <v>315</v>
      </c>
      <c r="L17" s="34">
        <v>3.0999999999999999E-3</v>
      </c>
      <c r="M17" s="34">
        <v>0.31</v>
      </c>
      <c r="N17" s="34"/>
    </row>
    <row r="18" spans="1:14" ht="24.75" thickBot="1" x14ac:dyDescent="0.3">
      <c r="A18" s="1"/>
      <c r="B18" s="41">
        <f t="shared" si="0"/>
        <v>9</v>
      </c>
      <c r="C18" s="82" t="s">
        <v>296</v>
      </c>
      <c r="D18" s="83" t="s">
        <v>318</v>
      </c>
      <c r="E18" s="84" t="s">
        <v>71</v>
      </c>
      <c r="F18" s="83" t="s">
        <v>139</v>
      </c>
      <c r="G18" s="83" t="s">
        <v>316</v>
      </c>
      <c r="H18" s="83" t="s">
        <v>214</v>
      </c>
      <c r="I18" s="84" t="s">
        <v>250</v>
      </c>
      <c r="J18" s="83">
        <v>8</v>
      </c>
      <c r="K18" s="85" t="s">
        <v>315</v>
      </c>
      <c r="L18" s="76">
        <v>2.3199999999999998E-2</v>
      </c>
      <c r="M18" s="76">
        <v>0.46399999999999997</v>
      </c>
      <c r="N18" s="76"/>
    </row>
    <row r="19" spans="1:14" ht="24.75" thickBot="1" x14ac:dyDescent="0.3">
      <c r="A19" s="1"/>
      <c r="B19" s="41">
        <f t="shared" si="0"/>
        <v>10</v>
      </c>
      <c r="C19" s="86" t="s">
        <v>296</v>
      </c>
      <c r="D19" s="87" t="s">
        <v>8</v>
      </c>
      <c r="E19" s="88" t="s">
        <v>72</v>
      </c>
      <c r="F19" s="87" t="s">
        <v>137</v>
      </c>
      <c r="G19" s="87" t="s">
        <v>317</v>
      </c>
      <c r="H19" s="87" t="s">
        <v>215</v>
      </c>
      <c r="I19" s="88" t="s">
        <v>251</v>
      </c>
      <c r="J19" s="87">
        <v>1</v>
      </c>
      <c r="K19" s="90" t="s">
        <v>315</v>
      </c>
      <c r="L19" s="89">
        <v>4.7000000000000002E-3</v>
      </c>
      <c r="M19" s="89">
        <v>0.47000000000000003</v>
      </c>
      <c r="N19" s="89"/>
    </row>
    <row r="20" spans="1:14" ht="48.75" thickBot="1" x14ac:dyDescent="0.3">
      <c r="A20" s="1"/>
      <c r="B20" s="41">
        <f t="shared" si="0"/>
        <v>11</v>
      </c>
      <c r="C20" s="82" t="s">
        <v>296</v>
      </c>
      <c r="D20" s="83" t="s">
        <v>9</v>
      </c>
      <c r="E20" s="84" t="s">
        <v>73</v>
      </c>
      <c r="F20" s="83" t="s">
        <v>288</v>
      </c>
      <c r="G20" s="83" t="s">
        <v>140</v>
      </c>
      <c r="H20" s="83" t="s">
        <v>216</v>
      </c>
      <c r="I20" s="84" t="s">
        <v>242</v>
      </c>
      <c r="J20" s="83">
        <v>1</v>
      </c>
      <c r="K20" s="85" t="s">
        <v>391</v>
      </c>
      <c r="L20" s="76">
        <v>0.16109999999999999</v>
      </c>
      <c r="M20" s="76">
        <v>0.16109999999999999</v>
      </c>
      <c r="N20" s="76"/>
    </row>
    <row r="21" spans="1:14" ht="15.75" thickBot="1" x14ac:dyDescent="0.3">
      <c r="A21" s="1"/>
      <c r="B21" s="41">
        <f t="shared" si="0"/>
        <v>12</v>
      </c>
      <c r="C21" s="86" t="s">
        <v>296</v>
      </c>
      <c r="D21" s="87" t="s">
        <v>10</v>
      </c>
      <c r="E21" s="88" t="s">
        <v>74</v>
      </c>
      <c r="F21" s="87" t="s">
        <v>138</v>
      </c>
      <c r="G21" s="88" t="s">
        <v>177</v>
      </c>
      <c r="H21" s="87" t="s">
        <v>210</v>
      </c>
      <c r="I21" s="88" t="s">
        <v>252</v>
      </c>
      <c r="J21" s="87">
        <v>2</v>
      </c>
      <c r="K21" s="90" t="s">
        <v>315</v>
      </c>
      <c r="L21" s="89">
        <v>6.4999999999999997E-3</v>
      </c>
      <c r="M21" s="89">
        <v>0.65</v>
      </c>
      <c r="N21" s="89"/>
    </row>
    <row r="22" spans="1:14" ht="15.75" thickBot="1" x14ac:dyDescent="0.3">
      <c r="A22" s="1"/>
      <c r="B22" s="41">
        <f t="shared" si="0"/>
        <v>13</v>
      </c>
      <c r="C22" s="48" t="s">
        <v>296</v>
      </c>
      <c r="D22" s="29" t="s">
        <v>11</v>
      </c>
      <c r="E22" s="30" t="s">
        <v>75</v>
      </c>
      <c r="F22" s="29" t="s">
        <v>137</v>
      </c>
      <c r="G22" s="30" t="s">
        <v>178</v>
      </c>
      <c r="H22" s="29" t="s">
        <v>212</v>
      </c>
      <c r="I22" s="30" t="s">
        <v>245</v>
      </c>
      <c r="J22" s="29">
        <v>1</v>
      </c>
      <c r="K22" s="50" t="s">
        <v>315</v>
      </c>
      <c r="L22" s="33">
        <v>3.1099999999999999E-2</v>
      </c>
      <c r="M22" s="33">
        <v>0.622</v>
      </c>
      <c r="N22" s="33"/>
    </row>
    <row r="23" spans="1:14" ht="15.75" thickBot="1" x14ac:dyDescent="0.3">
      <c r="A23" s="1"/>
      <c r="B23" s="41">
        <f t="shared" si="0"/>
        <v>14</v>
      </c>
      <c r="C23" s="47" t="s">
        <v>296</v>
      </c>
      <c r="D23" s="31" t="s">
        <v>341</v>
      </c>
      <c r="E23" s="32" t="s">
        <v>76</v>
      </c>
      <c r="F23" s="31" t="s">
        <v>137</v>
      </c>
      <c r="G23" s="32" t="s">
        <v>179</v>
      </c>
      <c r="H23" s="31" t="s">
        <v>210</v>
      </c>
      <c r="I23" s="32" t="s">
        <v>253</v>
      </c>
      <c r="J23" s="31">
        <v>1</v>
      </c>
      <c r="K23" s="51" t="s">
        <v>315</v>
      </c>
      <c r="L23" s="34">
        <v>1.7399999999999999E-2</v>
      </c>
      <c r="M23" s="34">
        <v>0.34799999999999998</v>
      </c>
      <c r="N23" s="59"/>
    </row>
    <row r="24" spans="1:14" ht="15.75" thickBot="1" x14ac:dyDescent="0.3">
      <c r="A24" s="1"/>
      <c r="B24" s="41">
        <f t="shared" si="0"/>
        <v>15</v>
      </c>
      <c r="C24" s="48" t="s">
        <v>296</v>
      </c>
      <c r="D24" s="29" t="s">
        <v>12</v>
      </c>
      <c r="E24" s="30" t="s">
        <v>77</v>
      </c>
      <c r="F24" s="29" t="s">
        <v>138</v>
      </c>
      <c r="G24" s="29" t="s">
        <v>319</v>
      </c>
      <c r="H24" s="29" t="s">
        <v>217</v>
      </c>
      <c r="I24" s="30" t="s">
        <v>254</v>
      </c>
      <c r="J24" s="29">
        <v>1</v>
      </c>
      <c r="K24" s="50" t="s">
        <v>315</v>
      </c>
      <c r="L24" s="33">
        <v>4.4000000000000003E-3</v>
      </c>
      <c r="M24" s="33">
        <v>0.44</v>
      </c>
      <c r="N24" s="33"/>
    </row>
    <row r="25" spans="1:14" ht="15.75" thickBot="1" x14ac:dyDescent="0.3">
      <c r="A25" s="1"/>
      <c r="B25" s="41">
        <f t="shared" si="0"/>
        <v>16</v>
      </c>
      <c r="C25" s="47" t="s">
        <v>296</v>
      </c>
      <c r="D25" s="31" t="s">
        <v>396</v>
      </c>
      <c r="E25" s="32" t="s">
        <v>78</v>
      </c>
      <c r="F25" s="31" t="s">
        <v>137</v>
      </c>
      <c r="G25" s="32" t="s">
        <v>180</v>
      </c>
      <c r="H25" s="31" t="s">
        <v>211</v>
      </c>
      <c r="I25" s="32" t="s">
        <v>255</v>
      </c>
      <c r="J25" s="31">
        <v>3</v>
      </c>
      <c r="K25" s="51" t="s">
        <v>315</v>
      </c>
      <c r="L25" s="34">
        <v>2.5000000000000001E-3</v>
      </c>
      <c r="M25" s="34">
        <v>0.25</v>
      </c>
      <c r="N25" s="34"/>
    </row>
    <row r="26" spans="1:14" ht="15.75" thickBot="1" x14ac:dyDescent="0.3">
      <c r="A26" s="1"/>
      <c r="B26" s="41">
        <f t="shared" si="0"/>
        <v>17</v>
      </c>
      <c r="C26" s="82" t="s">
        <v>296</v>
      </c>
      <c r="D26" s="83" t="s">
        <v>13</v>
      </c>
      <c r="E26" s="91" t="s">
        <v>343</v>
      </c>
      <c r="F26" s="83" t="s">
        <v>137</v>
      </c>
      <c r="G26" s="91" t="s">
        <v>363</v>
      </c>
      <c r="H26" s="92" t="s">
        <v>231</v>
      </c>
      <c r="I26" s="91" t="s">
        <v>351</v>
      </c>
      <c r="J26" s="83">
        <v>1</v>
      </c>
      <c r="K26" s="85" t="s">
        <v>315</v>
      </c>
      <c r="L26" s="76">
        <v>3.0000000000000001E-3</v>
      </c>
      <c r="M26" s="76">
        <v>0.3</v>
      </c>
      <c r="N26" s="58"/>
    </row>
    <row r="27" spans="1:14" ht="24.75" thickBot="1" x14ac:dyDescent="0.3">
      <c r="A27" s="1"/>
      <c r="B27" s="41">
        <f t="shared" si="0"/>
        <v>18</v>
      </c>
      <c r="C27" s="86" t="s">
        <v>296</v>
      </c>
      <c r="D27" s="87" t="s">
        <v>350</v>
      </c>
      <c r="E27" s="88" t="s">
        <v>79</v>
      </c>
      <c r="F27" s="87" t="s">
        <v>141</v>
      </c>
      <c r="G27" s="88" t="s">
        <v>181</v>
      </c>
      <c r="H27" s="87" t="s">
        <v>213</v>
      </c>
      <c r="I27" s="88" t="s">
        <v>256</v>
      </c>
      <c r="J27" s="87">
        <v>1</v>
      </c>
      <c r="K27" s="90" t="s">
        <v>315</v>
      </c>
      <c r="L27" s="89">
        <v>0.30830000000000002</v>
      </c>
      <c r="M27" s="89">
        <v>1.5415000000000001</v>
      </c>
      <c r="N27" s="61"/>
    </row>
    <row r="28" spans="1:14" ht="15.75" thickBot="1" x14ac:dyDescent="0.3">
      <c r="A28" s="1"/>
      <c r="B28" s="41">
        <f t="shared" si="0"/>
        <v>19</v>
      </c>
      <c r="C28" s="48" t="s">
        <v>296</v>
      </c>
      <c r="D28" s="29" t="s">
        <v>14</v>
      </c>
      <c r="E28" s="30" t="s">
        <v>80</v>
      </c>
      <c r="F28" s="29" t="s">
        <v>142</v>
      </c>
      <c r="G28" s="30" t="s">
        <v>182</v>
      </c>
      <c r="H28" s="29" t="s">
        <v>214</v>
      </c>
      <c r="I28" s="30" t="s">
        <v>257</v>
      </c>
      <c r="J28" s="29">
        <v>1</v>
      </c>
      <c r="K28" s="50" t="s">
        <v>315</v>
      </c>
      <c r="L28" s="33">
        <v>1.365</v>
      </c>
      <c r="M28" s="33">
        <v>1.365</v>
      </c>
      <c r="N28" s="33"/>
    </row>
    <row r="29" spans="1:14" ht="48.75" thickBot="1" x14ac:dyDescent="0.3">
      <c r="A29" s="1"/>
      <c r="B29" s="41">
        <f t="shared" si="0"/>
        <v>20</v>
      </c>
      <c r="C29" s="47" t="s">
        <v>296</v>
      </c>
      <c r="D29" s="31" t="s">
        <v>15</v>
      </c>
      <c r="E29" s="32" t="s">
        <v>81</v>
      </c>
      <c r="F29" s="31" t="s">
        <v>288</v>
      </c>
      <c r="G29" s="31" t="s">
        <v>143</v>
      </c>
      <c r="H29" s="31" t="s">
        <v>218</v>
      </c>
      <c r="I29" s="32" t="s">
        <v>258</v>
      </c>
      <c r="J29" s="31">
        <v>1</v>
      </c>
      <c r="K29" s="51" t="s">
        <v>315</v>
      </c>
      <c r="L29" s="34">
        <v>0.35959999999999998</v>
      </c>
      <c r="M29" s="34">
        <v>0.35959999999999998</v>
      </c>
      <c r="N29" s="34"/>
    </row>
    <row r="30" spans="1:14" ht="15.75" thickBot="1" x14ac:dyDescent="0.3">
      <c r="A30" s="1"/>
      <c r="B30" s="41">
        <f t="shared" si="0"/>
        <v>21</v>
      </c>
      <c r="C30" s="48" t="s">
        <v>296</v>
      </c>
      <c r="D30" s="29" t="s">
        <v>16</v>
      </c>
      <c r="E30" s="30" t="s">
        <v>82</v>
      </c>
      <c r="F30" s="29" t="s">
        <v>137</v>
      </c>
      <c r="G30" s="30" t="s">
        <v>183</v>
      </c>
      <c r="H30" s="29" t="s">
        <v>211</v>
      </c>
      <c r="I30" s="30" t="s">
        <v>259</v>
      </c>
      <c r="J30" s="29">
        <v>1</v>
      </c>
      <c r="K30" s="50" t="s">
        <v>315</v>
      </c>
      <c r="L30" s="33">
        <v>2.3999999999999998E-3</v>
      </c>
      <c r="M30" s="33">
        <v>0.24</v>
      </c>
      <c r="N30" s="33"/>
    </row>
    <row r="31" spans="1:14" ht="15.75" thickBot="1" x14ac:dyDescent="0.3">
      <c r="A31" s="1"/>
      <c r="B31" s="41">
        <f t="shared" si="0"/>
        <v>22</v>
      </c>
      <c r="C31" s="86" t="s">
        <v>296</v>
      </c>
      <c r="D31" s="87" t="s">
        <v>17</v>
      </c>
      <c r="E31" s="88" t="s">
        <v>83</v>
      </c>
      <c r="F31" s="87" t="s">
        <v>137</v>
      </c>
      <c r="G31" s="88" t="s">
        <v>184</v>
      </c>
      <c r="H31" s="87" t="s">
        <v>210</v>
      </c>
      <c r="I31" s="88" t="s">
        <v>260</v>
      </c>
      <c r="J31" s="87">
        <v>4</v>
      </c>
      <c r="K31" s="90" t="s">
        <v>315</v>
      </c>
      <c r="L31" s="89">
        <v>5.1000000000000004E-3</v>
      </c>
      <c r="M31" s="89">
        <v>0.51</v>
      </c>
      <c r="N31" s="89"/>
    </row>
    <row r="32" spans="1:14" ht="24.75" thickBot="1" x14ac:dyDescent="0.3">
      <c r="A32" s="1"/>
      <c r="B32" s="41">
        <f t="shared" si="0"/>
        <v>23</v>
      </c>
      <c r="C32" s="82" t="s">
        <v>297</v>
      </c>
      <c r="D32" s="83" t="s">
        <v>18</v>
      </c>
      <c r="E32" s="84" t="s">
        <v>84</v>
      </c>
      <c r="F32" s="83" t="s">
        <v>288</v>
      </c>
      <c r="G32" s="84" t="s">
        <v>144</v>
      </c>
      <c r="H32" s="83" t="s">
        <v>219</v>
      </c>
      <c r="I32" s="84" t="s">
        <v>294</v>
      </c>
      <c r="J32" s="83">
        <v>1</v>
      </c>
      <c r="K32" s="85" t="s">
        <v>315</v>
      </c>
      <c r="L32" s="76">
        <v>3.9300000000000002E-2</v>
      </c>
      <c r="M32" s="76">
        <v>0.39300000000000002</v>
      </c>
      <c r="N32" s="76"/>
    </row>
    <row r="33" spans="1:17" ht="36.75" thickBot="1" x14ac:dyDescent="0.3">
      <c r="A33" s="1"/>
      <c r="B33" s="41">
        <f t="shared" si="0"/>
        <v>24</v>
      </c>
      <c r="C33" s="86" t="s">
        <v>297</v>
      </c>
      <c r="D33" s="87" t="s">
        <v>19</v>
      </c>
      <c r="E33" s="88" t="s">
        <v>85</v>
      </c>
      <c r="F33" s="87" t="s">
        <v>145</v>
      </c>
      <c r="G33" s="88" t="s">
        <v>261</v>
      </c>
      <c r="H33" s="87" t="s">
        <v>220</v>
      </c>
      <c r="I33" s="88" t="s">
        <v>294</v>
      </c>
      <c r="J33" s="87">
        <v>1</v>
      </c>
      <c r="K33" s="90" t="s">
        <v>315</v>
      </c>
      <c r="L33" s="89">
        <v>7.1900000000000006E-2</v>
      </c>
      <c r="M33" s="89">
        <v>0.71900000000000008</v>
      </c>
      <c r="N33" s="89"/>
    </row>
    <row r="34" spans="1:17" ht="24.75" thickBot="1" x14ac:dyDescent="0.3">
      <c r="A34" s="1"/>
      <c r="B34" s="41">
        <f t="shared" si="0"/>
        <v>25</v>
      </c>
      <c r="C34" s="82" t="s">
        <v>297</v>
      </c>
      <c r="D34" s="83" t="s">
        <v>368</v>
      </c>
      <c r="E34" s="84" t="s">
        <v>86</v>
      </c>
      <c r="F34" s="83" t="s">
        <v>145</v>
      </c>
      <c r="G34" s="84" t="s">
        <v>262</v>
      </c>
      <c r="H34" s="83" t="s">
        <v>220</v>
      </c>
      <c r="I34" s="84" t="s">
        <v>294</v>
      </c>
      <c r="J34" s="83">
        <v>2</v>
      </c>
      <c r="K34" s="85" t="s">
        <v>315</v>
      </c>
      <c r="L34" s="76">
        <v>2.63E-2</v>
      </c>
      <c r="M34" s="76">
        <v>0.52600000000000002</v>
      </c>
      <c r="N34" s="60"/>
    </row>
    <row r="35" spans="1:17" ht="36.75" thickBot="1" x14ac:dyDescent="0.3">
      <c r="A35" s="1"/>
      <c r="B35" s="41">
        <f t="shared" si="0"/>
        <v>26</v>
      </c>
      <c r="C35" s="70" t="s">
        <v>297</v>
      </c>
      <c r="D35" s="71" t="s">
        <v>352</v>
      </c>
      <c r="E35" s="72" t="s">
        <v>87</v>
      </c>
      <c r="F35" s="71" t="s">
        <v>146</v>
      </c>
      <c r="G35" s="71" t="s">
        <v>320</v>
      </c>
      <c r="H35" s="71" t="s">
        <v>221</v>
      </c>
      <c r="I35" s="72" t="s">
        <v>294</v>
      </c>
      <c r="J35" s="73">
        <v>8</v>
      </c>
      <c r="K35" s="75" t="s">
        <v>336</v>
      </c>
      <c r="L35" s="74">
        <v>0.42</v>
      </c>
      <c r="M35" s="74">
        <v>3.36</v>
      </c>
      <c r="N35" s="66" t="s">
        <v>353</v>
      </c>
      <c r="Q35" s="95"/>
    </row>
    <row r="36" spans="1:17" ht="15.75" thickBot="1" x14ac:dyDescent="0.3">
      <c r="A36" s="1"/>
      <c r="B36" s="41">
        <f t="shared" si="0"/>
        <v>27</v>
      </c>
      <c r="C36" s="82" t="s">
        <v>299</v>
      </c>
      <c r="D36" s="83" t="s">
        <v>20</v>
      </c>
      <c r="E36" s="84" t="s">
        <v>88</v>
      </c>
      <c r="F36" s="83" t="s">
        <v>288</v>
      </c>
      <c r="G36" s="83" t="s">
        <v>321</v>
      </c>
      <c r="H36" s="83" t="s">
        <v>222</v>
      </c>
      <c r="I36" s="84" t="s">
        <v>294</v>
      </c>
      <c r="J36" s="83">
        <v>1</v>
      </c>
      <c r="K36" s="85" t="s">
        <v>315</v>
      </c>
      <c r="L36" s="76">
        <v>6.7699999999999996E-2</v>
      </c>
      <c r="M36" s="76">
        <v>0.67699999999999994</v>
      </c>
      <c r="N36" s="76"/>
    </row>
    <row r="37" spans="1:17" ht="36.75" thickBot="1" x14ac:dyDescent="0.3">
      <c r="A37" s="1"/>
      <c r="B37" s="41">
        <f t="shared" si="0"/>
        <v>28</v>
      </c>
      <c r="C37" s="86" t="s">
        <v>298</v>
      </c>
      <c r="D37" s="87" t="s">
        <v>21</v>
      </c>
      <c r="E37" s="88" t="s">
        <v>89</v>
      </c>
      <c r="F37" s="87" t="s">
        <v>289</v>
      </c>
      <c r="G37" s="88" t="s">
        <v>147</v>
      </c>
      <c r="H37" s="87" t="s">
        <v>215</v>
      </c>
      <c r="I37" s="88" t="s">
        <v>294</v>
      </c>
      <c r="J37" s="87">
        <v>4</v>
      </c>
      <c r="K37" s="90" t="s">
        <v>315</v>
      </c>
      <c r="L37" s="89">
        <v>2.8000000000000001E-2</v>
      </c>
      <c r="M37" s="89">
        <v>0.56000000000000005</v>
      </c>
      <c r="N37" s="89"/>
    </row>
    <row r="38" spans="1:17" ht="24.75" thickBot="1" x14ac:dyDescent="0.3">
      <c r="A38" s="1"/>
      <c r="B38" s="41">
        <f t="shared" si="0"/>
        <v>29</v>
      </c>
      <c r="C38" s="82" t="s">
        <v>300</v>
      </c>
      <c r="D38" s="83" t="s">
        <v>22</v>
      </c>
      <c r="E38" s="84" t="s">
        <v>90</v>
      </c>
      <c r="F38" s="83" t="s">
        <v>288</v>
      </c>
      <c r="G38" s="83" t="s">
        <v>322</v>
      </c>
      <c r="H38" s="83" t="s">
        <v>223</v>
      </c>
      <c r="I38" s="84" t="s">
        <v>294</v>
      </c>
      <c r="J38" s="83">
        <v>1</v>
      </c>
      <c r="K38" s="85" t="s">
        <v>315</v>
      </c>
      <c r="L38" s="76">
        <v>0.60140000000000005</v>
      </c>
      <c r="M38" s="76">
        <v>0.60140000000000005</v>
      </c>
      <c r="N38" s="60"/>
    </row>
    <row r="39" spans="1:17" ht="36.75" thickBot="1" x14ac:dyDescent="0.3">
      <c r="A39" s="1"/>
      <c r="B39" s="41">
        <f t="shared" si="0"/>
        <v>30</v>
      </c>
      <c r="C39" s="86" t="s">
        <v>300</v>
      </c>
      <c r="D39" s="87" t="s">
        <v>23</v>
      </c>
      <c r="E39" s="88" t="s">
        <v>91</v>
      </c>
      <c r="F39" s="87" t="s">
        <v>288</v>
      </c>
      <c r="G39" s="87" t="s">
        <v>323</v>
      </c>
      <c r="H39" s="87" t="s">
        <v>224</v>
      </c>
      <c r="I39" s="88" t="s">
        <v>294</v>
      </c>
      <c r="J39" s="87">
        <v>2</v>
      </c>
      <c r="K39" s="90" t="s">
        <v>315</v>
      </c>
      <c r="L39" s="89">
        <v>0.75729999999999997</v>
      </c>
      <c r="M39" s="89">
        <v>1.5145999999999999</v>
      </c>
      <c r="N39" s="61"/>
    </row>
    <row r="40" spans="1:17" ht="15.75" thickBot="1" x14ac:dyDescent="0.3">
      <c r="A40" s="1"/>
      <c r="B40" s="41">
        <f t="shared" si="0"/>
        <v>31</v>
      </c>
      <c r="C40" s="82" t="s">
        <v>301</v>
      </c>
      <c r="D40" s="83" t="s">
        <v>24</v>
      </c>
      <c r="E40" s="84" t="s">
        <v>92</v>
      </c>
      <c r="F40" s="83" t="s">
        <v>288</v>
      </c>
      <c r="G40" s="84" t="s">
        <v>148</v>
      </c>
      <c r="H40" s="83" t="s">
        <v>225</v>
      </c>
      <c r="I40" s="84" t="s">
        <v>294</v>
      </c>
      <c r="J40" s="83">
        <v>1</v>
      </c>
      <c r="K40" s="85" t="s">
        <v>324</v>
      </c>
      <c r="L40" s="76">
        <v>1.8</v>
      </c>
      <c r="M40" s="76">
        <v>1.8</v>
      </c>
      <c r="N40" s="76"/>
    </row>
    <row r="41" spans="1:17" ht="15.75" thickBot="1" x14ac:dyDescent="0.3">
      <c r="A41" s="1"/>
      <c r="B41" s="41">
        <f t="shared" si="0"/>
        <v>32</v>
      </c>
      <c r="C41" s="86" t="s">
        <v>301</v>
      </c>
      <c r="D41" s="87" t="s">
        <v>25</v>
      </c>
      <c r="E41" s="88" t="s">
        <v>93</v>
      </c>
      <c r="F41" s="87" t="s">
        <v>288</v>
      </c>
      <c r="G41" s="88" t="s">
        <v>149</v>
      </c>
      <c r="H41" s="87" t="s">
        <v>226</v>
      </c>
      <c r="I41" s="88" t="s">
        <v>294</v>
      </c>
      <c r="J41" s="87">
        <v>1</v>
      </c>
      <c r="K41" s="90" t="s">
        <v>315</v>
      </c>
      <c r="L41" s="89">
        <v>5.1200000000000002E-2</v>
      </c>
      <c r="M41" s="89">
        <v>0.51200000000000001</v>
      </c>
      <c r="N41" s="89"/>
    </row>
    <row r="42" spans="1:17" ht="48.75" thickBot="1" x14ac:dyDescent="0.3">
      <c r="A42" s="1"/>
      <c r="B42" s="41">
        <f t="shared" si="0"/>
        <v>33</v>
      </c>
      <c r="C42" s="86" t="s">
        <v>301</v>
      </c>
      <c r="D42" s="87" t="s">
        <v>381</v>
      </c>
      <c r="E42" s="88" t="s">
        <v>383</v>
      </c>
      <c r="F42" s="87" t="s">
        <v>288</v>
      </c>
      <c r="G42" s="88" t="s">
        <v>382</v>
      </c>
      <c r="H42" s="87" t="s">
        <v>384</v>
      </c>
      <c r="I42" s="88" t="s">
        <v>294</v>
      </c>
      <c r="J42" s="87">
        <v>1</v>
      </c>
      <c r="K42" s="90" t="s">
        <v>315</v>
      </c>
      <c r="L42" s="89">
        <v>0.21920000000000001</v>
      </c>
      <c r="M42" s="89">
        <v>1.0960000000000001</v>
      </c>
      <c r="N42" s="89"/>
    </row>
    <row r="43" spans="1:17" ht="36.75" thickBot="1" x14ac:dyDescent="0.3">
      <c r="A43" s="1"/>
      <c r="B43" s="41">
        <f t="shared" si="0"/>
        <v>34</v>
      </c>
      <c r="C43" s="82" t="s">
        <v>298</v>
      </c>
      <c r="D43" s="83" t="s">
        <v>26</v>
      </c>
      <c r="E43" s="84" t="s">
        <v>94</v>
      </c>
      <c r="F43" s="83" t="s">
        <v>288</v>
      </c>
      <c r="G43" s="84" t="s">
        <v>150</v>
      </c>
      <c r="H43" s="83" t="s">
        <v>215</v>
      </c>
      <c r="I43" s="84" t="s">
        <v>263</v>
      </c>
      <c r="J43" s="83">
        <v>1</v>
      </c>
      <c r="K43" s="85" t="s">
        <v>315</v>
      </c>
      <c r="L43" s="76">
        <v>0.47249999999999998</v>
      </c>
      <c r="M43" s="76">
        <v>0.47249999999999998</v>
      </c>
      <c r="N43" s="76"/>
    </row>
    <row r="44" spans="1:17" ht="24.75" thickBot="1" x14ac:dyDescent="0.3">
      <c r="A44" s="1"/>
      <c r="B44" s="41">
        <f t="shared" si="0"/>
        <v>35</v>
      </c>
      <c r="C44" s="86" t="s">
        <v>298</v>
      </c>
      <c r="D44" s="87" t="s">
        <v>27</v>
      </c>
      <c r="E44" s="88" t="s">
        <v>356</v>
      </c>
      <c r="F44" s="87" t="s">
        <v>288</v>
      </c>
      <c r="G44" s="88" t="s">
        <v>355</v>
      </c>
      <c r="H44" s="87" t="s">
        <v>346</v>
      </c>
      <c r="I44" s="88" t="s">
        <v>354</v>
      </c>
      <c r="J44" s="87">
        <v>1</v>
      </c>
      <c r="K44" s="90" t="s">
        <v>315</v>
      </c>
      <c r="L44" s="89">
        <v>9.7500000000000003E-2</v>
      </c>
      <c r="M44" s="89">
        <v>0.48750000000000004</v>
      </c>
      <c r="N44" s="59"/>
    </row>
    <row r="45" spans="1:17" ht="24.75" thickBot="1" x14ac:dyDescent="0.3">
      <c r="A45" s="1"/>
      <c r="B45" s="41">
        <f t="shared" si="0"/>
        <v>36</v>
      </c>
      <c r="C45" s="82" t="s">
        <v>302</v>
      </c>
      <c r="D45" s="83" t="s">
        <v>28</v>
      </c>
      <c r="E45" s="84" t="s">
        <v>95</v>
      </c>
      <c r="F45" s="83" t="s">
        <v>288</v>
      </c>
      <c r="G45" s="84" t="s">
        <v>151</v>
      </c>
      <c r="H45" s="83" t="s">
        <v>227</v>
      </c>
      <c r="I45" s="84" t="s">
        <v>294</v>
      </c>
      <c r="J45" s="83">
        <v>1</v>
      </c>
      <c r="K45" s="85" t="s">
        <v>336</v>
      </c>
      <c r="L45" s="76">
        <v>0.7</v>
      </c>
      <c r="M45" s="76">
        <v>0.7</v>
      </c>
      <c r="N45" s="76"/>
    </row>
    <row r="46" spans="1:17" ht="15.75" thickBot="1" x14ac:dyDescent="0.3">
      <c r="A46" s="1"/>
      <c r="B46" s="41">
        <f t="shared" si="0"/>
        <v>37</v>
      </c>
      <c r="C46" s="86" t="s">
        <v>302</v>
      </c>
      <c r="D46" s="87" t="s">
        <v>29</v>
      </c>
      <c r="E46" s="88" t="s">
        <v>96</v>
      </c>
      <c r="F46" s="87" t="s">
        <v>152</v>
      </c>
      <c r="G46" s="88" t="s">
        <v>185</v>
      </c>
      <c r="H46" s="87" t="s">
        <v>228</v>
      </c>
      <c r="I46" s="88" t="s">
        <v>294</v>
      </c>
      <c r="J46" s="87">
        <v>1</v>
      </c>
      <c r="K46" s="90" t="s">
        <v>326</v>
      </c>
      <c r="L46" s="89">
        <v>0.08</v>
      </c>
      <c r="M46" s="89">
        <v>0.08</v>
      </c>
      <c r="N46" s="89"/>
    </row>
    <row r="47" spans="1:17" ht="15.75" thickBot="1" x14ac:dyDescent="0.3">
      <c r="A47" s="1"/>
      <c r="B47" s="41">
        <f t="shared" si="0"/>
        <v>38</v>
      </c>
      <c r="C47" s="86" t="s">
        <v>372</v>
      </c>
      <c r="D47" s="87" t="s">
        <v>294</v>
      </c>
      <c r="E47" s="88" t="s">
        <v>374</v>
      </c>
      <c r="F47" s="87" t="s">
        <v>288</v>
      </c>
      <c r="G47" s="88" t="s">
        <v>375</v>
      </c>
      <c r="H47" s="87" t="s">
        <v>376</v>
      </c>
      <c r="I47" s="88" t="s">
        <v>294</v>
      </c>
      <c r="J47" s="87">
        <v>1</v>
      </c>
      <c r="K47" s="90" t="s">
        <v>336</v>
      </c>
      <c r="L47" s="89">
        <v>0.66</v>
      </c>
      <c r="M47" s="89">
        <v>0.66</v>
      </c>
      <c r="N47" s="61" t="s">
        <v>373</v>
      </c>
    </row>
    <row r="48" spans="1:17" ht="24.75" thickBot="1" x14ac:dyDescent="0.3">
      <c r="A48" s="1"/>
      <c r="B48" s="41">
        <f t="shared" si="0"/>
        <v>39</v>
      </c>
      <c r="C48" s="82" t="s">
        <v>300</v>
      </c>
      <c r="D48" s="83" t="s">
        <v>30</v>
      </c>
      <c r="E48" s="84" t="s">
        <v>97</v>
      </c>
      <c r="F48" s="83" t="s">
        <v>288</v>
      </c>
      <c r="G48" s="84" t="s">
        <v>153</v>
      </c>
      <c r="H48" s="83" t="s">
        <v>229</v>
      </c>
      <c r="I48" s="84" t="s">
        <v>294</v>
      </c>
      <c r="J48" s="83">
        <v>2</v>
      </c>
      <c r="K48" s="85" t="s">
        <v>324</v>
      </c>
      <c r="L48" s="76">
        <v>1.5</v>
      </c>
      <c r="M48" s="76">
        <v>1.5</v>
      </c>
      <c r="N48" s="76"/>
    </row>
    <row r="49" spans="1:14" ht="15.75" thickBot="1" x14ac:dyDescent="0.3">
      <c r="A49" s="1"/>
      <c r="B49" s="41">
        <f t="shared" si="0"/>
        <v>40</v>
      </c>
      <c r="C49" s="77" t="s">
        <v>264</v>
      </c>
      <c r="D49" s="78" t="s">
        <v>31</v>
      </c>
      <c r="E49" s="79" t="s">
        <v>98</v>
      </c>
      <c r="F49" s="78" t="s">
        <v>154</v>
      </c>
      <c r="G49" s="79" t="s">
        <v>294</v>
      </c>
      <c r="H49" s="78" t="s">
        <v>294</v>
      </c>
      <c r="I49" s="79" t="s">
        <v>294</v>
      </c>
      <c r="J49" s="78">
        <v>4</v>
      </c>
      <c r="K49" s="52"/>
      <c r="L49" s="52"/>
      <c r="M49" s="52" t="s">
        <v>294</v>
      </c>
      <c r="N49" s="52" t="s">
        <v>327</v>
      </c>
    </row>
    <row r="50" spans="1:14" ht="15.75" thickBot="1" x14ac:dyDescent="0.3">
      <c r="A50" s="1"/>
      <c r="B50" s="41">
        <f t="shared" si="0"/>
        <v>41</v>
      </c>
      <c r="C50" s="82" t="s">
        <v>301</v>
      </c>
      <c r="D50" s="83" t="s">
        <v>32</v>
      </c>
      <c r="E50" s="84" t="s">
        <v>99</v>
      </c>
      <c r="F50" s="83" t="s">
        <v>155</v>
      </c>
      <c r="G50" s="83" t="s">
        <v>393</v>
      </c>
      <c r="H50" s="83" t="s">
        <v>217</v>
      </c>
      <c r="I50" s="84" t="s">
        <v>294</v>
      </c>
      <c r="J50" s="83">
        <v>4</v>
      </c>
      <c r="K50" s="85" t="s">
        <v>315</v>
      </c>
      <c r="L50" s="76">
        <v>1.47E-2</v>
      </c>
      <c r="M50" s="76">
        <v>0.52</v>
      </c>
      <c r="N50" s="76"/>
    </row>
    <row r="51" spans="1:14" ht="15.75" thickBot="1" x14ac:dyDescent="0.3">
      <c r="A51" s="1"/>
      <c r="B51" s="41">
        <f t="shared" si="0"/>
        <v>42</v>
      </c>
      <c r="C51" s="86" t="s">
        <v>303</v>
      </c>
      <c r="D51" s="87" t="s">
        <v>348</v>
      </c>
      <c r="E51" s="88" t="s">
        <v>100</v>
      </c>
      <c r="F51" s="87" t="s">
        <v>156</v>
      </c>
      <c r="G51" s="87" t="s">
        <v>328</v>
      </c>
      <c r="H51" s="87" t="s">
        <v>230</v>
      </c>
      <c r="I51" s="88" t="s">
        <v>294</v>
      </c>
      <c r="J51" s="87">
        <v>4</v>
      </c>
      <c r="K51" s="90" t="s">
        <v>315</v>
      </c>
      <c r="L51" s="89">
        <v>0.39140000000000003</v>
      </c>
      <c r="M51" s="89">
        <v>1.5656000000000001</v>
      </c>
      <c r="N51" s="89"/>
    </row>
    <row r="52" spans="1:14" ht="15.75" thickBot="1" x14ac:dyDescent="0.3">
      <c r="A52" s="1"/>
      <c r="B52" s="41">
        <f t="shared" si="0"/>
        <v>43</v>
      </c>
      <c r="C52" s="82" t="s">
        <v>304</v>
      </c>
      <c r="D52" s="83" t="s">
        <v>33</v>
      </c>
      <c r="E52" s="84" t="s">
        <v>101</v>
      </c>
      <c r="F52" s="83" t="s">
        <v>157</v>
      </c>
      <c r="G52" s="84" t="s">
        <v>186</v>
      </c>
      <c r="H52" s="83" t="s">
        <v>211</v>
      </c>
      <c r="I52" s="84" t="s">
        <v>265</v>
      </c>
      <c r="J52" s="83">
        <v>2</v>
      </c>
      <c r="K52" s="85" t="s">
        <v>315</v>
      </c>
      <c r="L52" s="76">
        <v>1E-3</v>
      </c>
      <c r="M52" s="76">
        <v>0.1</v>
      </c>
      <c r="N52" s="76"/>
    </row>
    <row r="53" spans="1:14" ht="24.75" thickBot="1" x14ac:dyDescent="0.3">
      <c r="A53" s="1"/>
      <c r="B53" s="41">
        <f t="shared" si="0"/>
        <v>44</v>
      </c>
      <c r="C53" s="86" t="s">
        <v>304</v>
      </c>
      <c r="D53" s="87" t="s">
        <v>34</v>
      </c>
      <c r="E53" s="88" t="s">
        <v>102</v>
      </c>
      <c r="F53" s="87" t="s">
        <v>157</v>
      </c>
      <c r="G53" s="88" t="s">
        <v>187</v>
      </c>
      <c r="H53" s="87" t="s">
        <v>211</v>
      </c>
      <c r="I53" s="88" t="s">
        <v>266</v>
      </c>
      <c r="J53" s="87">
        <v>1</v>
      </c>
      <c r="K53" s="90" t="s">
        <v>315</v>
      </c>
      <c r="L53" s="89">
        <v>1.2999999999999999E-3</v>
      </c>
      <c r="M53" s="89">
        <v>0.13</v>
      </c>
      <c r="N53" s="89"/>
    </row>
    <row r="54" spans="1:14" ht="36.75" thickBot="1" x14ac:dyDescent="0.3">
      <c r="A54" s="1"/>
      <c r="B54" s="41">
        <f t="shared" si="0"/>
        <v>45</v>
      </c>
      <c r="C54" s="82" t="s">
        <v>304</v>
      </c>
      <c r="D54" s="83" t="s">
        <v>35</v>
      </c>
      <c r="E54" s="84" t="s">
        <v>103</v>
      </c>
      <c r="F54" s="83" t="s">
        <v>157</v>
      </c>
      <c r="G54" s="84" t="s">
        <v>188</v>
      </c>
      <c r="H54" s="83" t="s">
        <v>231</v>
      </c>
      <c r="I54" s="84" t="s">
        <v>267</v>
      </c>
      <c r="J54" s="83">
        <v>1</v>
      </c>
      <c r="K54" s="85" t="s">
        <v>315</v>
      </c>
      <c r="L54" s="76">
        <v>8.0000000000000004E-4</v>
      </c>
      <c r="M54" s="76">
        <v>0.08</v>
      </c>
      <c r="N54" s="76"/>
    </row>
    <row r="55" spans="1:14" ht="15.75" thickBot="1" x14ac:dyDescent="0.3">
      <c r="A55" s="1"/>
      <c r="B55" s="41">
        <f t="shared" si="0"/>
        <v>46</v>
      </c>
      <c r="C55" s="86" t="s">
        <v>304</v>
      </c>
      <c r="D55" s="87" t="s">
        <v>36</v>
      </c>
      <c r="E55" s="88" t="s">
        <v>104</v>
      </c>
      <c r="F55" s="87" t="s">
        <v>157</v>
      </c>
      <c r="G55" s="88" t="s">
        <v>189</v>
      </c>
      <c r="H55" s="87" t="s">
        <v>211</v>
      </c>
      <c r="I55" s="88" t="s">
        <v>268</v>
      </c>
      <c r="J55" s="87">
        <v>2</v>
      </c>
      <c r="K55" s="90" t="s">
        <v>315</v>
      </c>
      <c r="L55" s="89">
        <v>1.1999999999999999E-3</v>
      </c>
      <c r="M55" s="89">
        <v>0.12</v>
      </c>
      <c r="N55" s="89"/>
    </row>
    <row r="56" spans="1:14" ht="15.75" thickBot="1" x14ac:dyDescent="0.3">
      <c r="A56" s="1"/>
      <c r="B56" s="41">
        <f t="shared" si="0"/>
        <v>47</v>
      </c>
      <c r="C56" s="82" t="s">
        <v>304</v>
      </c>
      <c r="D56" s="83" t="s">
        <v>37</v>
      </c>
      <c r="E56" s="84" t="s">
        <v>105</v>
      </c>
      <c r="F56" s="83" t="s">
        <v>157</v>
      </c>
      <c r="G56" s="84" t="s">
        <v>190</v>
      </c>
      <c r="H56" s="83" t="s">
        <v>211</v>
      </c>
      <c r="I56" s="84" t="s">
        <v>269</v>
      </c>
      <c r="J56" s="83">
        <v>4</v>
      </c>
      <c r="K56" s="85" t="s">
        <v>315</v>
      </c>
      <c r="L56" s="76">
        <v>1.1999999999999999E-3</v>
      </c>
      <c r="M56" s="76">
        <v>0.12</v>
      </c>
      <c r="N56" s="76"/>
    </row>
    <row r="57" spans="1:14" ht="24.75" thickBot="1" x14ac:dyDescent="0.3">
      <c r="A57" s="1"/>
      <c r="B57" s="41">
        <f t="shared" si="0"/>
        <v>48</v>
      </c>
      <c r="C57" s="86" t="s">
        <v>304</v>
      </c>
      <c r="D57" s="87" t="s">
        <v>397</v>
      </c>
      <c r="E57" s="31" t="s">
        <v>398</v>
      </c>
      <c r="F57" s="87" t="s">
        <v>158</v>
      </c>
      <c r="G57" s="87" t="s">
        <v>399</v>
      </c>
      <c r="H57" s="87" t="s">
        <v>232</v>
      </c>
      <c r="I57" s="88" t="s">
        <v>400</v>
      </c>
      <c r="J57" s="87">
        <v>2</v>
      </c>
      <c r="K57" s="90" t="s">
        <v>315</v>
      </c>
      <c r="L57" s="89">
        <v>2.9100000000000001E-2</v>
      </c>
      <c r="M57" s="89">
        <v>0.4415</v>
      </c>
      <c r="N57" s="89"/>
    </row>
    <row r="58" spans="1:14" ht="15.75" thickBot="1" x14ac:dyDescent="0.3">
      <c r="A58" s="1"/>
      <c r="B58" s="41">
        <f t="shared" si="0"/>
        <v>49</v>
      </c>
      <c r="C58" s="48" t="s">
        <v>304</v>
      </c>
      <c r="D58" s="29" t="s">
        <v>337</v>
      </c>
      <c r="E58" s="29" t="s">
        <v>349</v>
      </c>
      <c r="F58" s="29" t="s">
        <v>157</v>
      </c>
      <c r="G58" s="29" t="s">
        <v>339</v>
      </c>
      <c r="H58" s="29" t="s">
        <v>234</v>
      </c>
      <c r="I58" s="29" t="s">
        <v>340</v>
      </c>
      <c r="J58" s="29">
        <v>8</v>
      </c>
      <c r="K58" s="62" t="s">
        <v>315</v>
      </c>
      <c r="L58" s="29">
        <v>1E-3</v>
      </c>
      <c r="M58" s="29">
        <v>0.1</v>
      </c>
      <c r="N58" s="58"/>
    </row>
    <row r="59" spans="1:14" ht="15.75" thickBot="1" x14ac:dyDescent="0.3">
      <c r="A59" s="1"/>
      <c r="B59" s="41">
        <f t="shared" si="0"/>
        <v>50</v>
      </c>
      <c r="C59" s="86" t="s">
        <v>304</v>
      </c>
      <c r="D59" s="87" t="s">
        <v>38</v>
      </c>
      <c r="E59" s="88" t="s">
        <v>107</v>
      </c>
      <c r="F59" s="87" t="s">
        <v>157</v>
      </c>
      <c r="G59" s="88" t="s">
        <v>192</v>
      </c>
      <c r="H59" s="87" t="s">
        <v>233</v>
      </c>
      <c r="I59" s="88" t="s">
        <v>271</v>
      </c>
      <c r="J59" s="87">
        <v>1</v>
      </c>
      <c r="K59" s="90" t="s">
        <v>325</v>
      </c>
      <c r="L59" s="89">
        <v>1.8360000000000001E-2</v>
      </c>
      <c r="M59" s="89">
        <v>1.8360000000000001E-2</v>
      </c>
      <c r="N59" s="89"/>
    </row>
    <row r="60" spans="1:14" ht="15.75" thickBot="1" x14ac:dyDescent="0.3">
      <c r="A60" s="1"/>
      <c r="B60" s="41">
        <f t="shared" si="0"/>
        <v>51</v>
      </c>
      <c r="C60" s="82" t="s">
        <v>304</v>
      </c>
      <c r="D60" s="83" t="s">
        <v>39</v>
      </c>
      <c r="E60" s="84" t="s">
        <v>108</v>
      </c>
      <c r="F60" s="83" t="s">
        <v>157</v>
      </c>
      <c r="G60" s="84" t="s">
        <v>193</v>
      </c>
      <c r="H60" s="83" t="s">
        <v>211</v>
      </c>
      <c r="I60" s="84" t="s">
        <v>272</v>
      </c>
      <c r="J60" s="83">
        <v>1</v>
      </c>
      <c r="K60" s="85" t="s">
        <v>315</v>
      </c>
      <c r="L60" s="76">
        <v>1.2999999999999999E-3</v>
      </c>
      <c r="M60" s="76">
        <v>0.13</v>
      </c>
      <c r="N60" s="76"/>
    </row>
    <row r="61" spans="1:14" ht="15.75" thickBot="1" x14ac:dyDescent="0.3">
      <c r="A61" s="1"/>
      <c r="B61" s="41">
        <f t="shared" si="0"/>
        <v>52</v>
      </c>
      <c r="C61" s="86" t="s">
        <v>304</v>
      </c>
      <c r="D61" s="87" t="s">
        <v>40</v>
      </c>
      <c r="E61" s="88" t="s">
        <v>109</v>
      </c>
      <c r="F61" s="87" t="s">
        <v>157</v>
      </c>
      <c r="G61" s="88" t="s">
        <v>194</v>
      </c>
      <c r="H61" s="87" t="s">
        <v>233</v>
      </c>
      <c r="I61" s="88" t="s">
        <v>273</v>
      </c>
      <c r="J61" s="87">
        <v>1</v>
      </c>
      <c r="K61" s="90" t="s">
        <v>325</v>
      </c>
      <c r="L61" s="89">
        <v>0.22950000000000001</v>
      </c>
      <c r="M61" s="89">
        <v>11.475</v>
      </c>
      <c r="N61" s="89"/>
    </row>
    <row r="62" spans="1:14" ht="15.75" thickBot="1" x14ac:dyDescent="0.3">
      <c r="A62" s="1"/>
      <c r="B62" s="41">
        <f t="shared" si="0"/>
        <v>53</v>
      </c>
      <c r="C62" s="82" t="s">
        <v>304</v>
      </c>
      <c r="D62" s="83" t="s">
        <v>41</v>
      </c>
      <c r="E62" s="84" t="s">
        <v>110</v>
      </c>
      <c r="F62" s="83" t="s">
        <v>157</v>
      </c>
      <c r="G62" s="84" t="s">
        <v>195</v>
      </c>
      <c r="H62" s="83" t="s">
        <v>211</v>
      </c>
      <c r="I62" s="84" t="s">
        <v>274</v>
      </c>
      <c r="J62" s="83">
        <v>1</v>
      </c>
      <c r="K62" s="85" t="s">
        <v>315</v>
      </c>
      <c r="L62" s="76">
        <v>1.4E-3</v>
      </c>
      <c r="M62" s="76">
        <v>0.13999999999999999</v>
      </c>
      <c r="N62" s="76"/>
    </row>
    <row r="63" spans="1:14" ht="15.75" thickBot="1" x14ac:dyDescent="0.3">
      <c r="A63" s="1"/>
      <c r="B63" s="41">
        <f t="shared" si="0"/>
        <v>54</v>
      </c>
      <c r="C63" s="86" t="s">
        <v>304</v>
      </c>
      <c r="D63" s="87" t="s">
        <v>42</v>
      </c>
      <c r="E63" s="88" t="s">
        <v>111</v>
      </c>
      <c r="F63" s="87" t="s">
        <v>157</v>
      </c>
      <c r="G63" s="88" t="s">
        <v>196</v>
      </c>
      <c r="H63" s="87" t="s">
        <v>233</v>
      </c>
      <c r="I63" s="88" t="s">
        <v>275</v>
      </c>
      <c r="J63" s="87">
        <v>1</v>
      </c>
      <c r="K63" s="90" t="s">
        <v>336</v>
      </c>
      <c r="L63" s="89">
        <v>0.1</v>
      </c>
      <c r="M63" s="89">
        <v>0.1</v>
      </c>
      <c r="N63" s="89"/>
    </row>
    <row r="64" spans="1:14" ht="15.75" thickBot="1" x14ac:dyDescent="0.3">
      <c r="A64" s="1"/>
      <c r="B64" s="41">
        <f t="shared" si="0"/>
        <v>55</v>
      </c>
      <c r="C64" s="82" t="s">
        <v>304</v>
      </c>
      <c r="D64" s="83" t="s">
        <v>43</v>
      </c>
      <c r="E64" s="84" t="s">
        <v>112</v>
      </c>
      <c r="F64" s="83" t="s">
        <v>157</v>
      </c>
      <c r="G64" s="84" t="s">
        <v>197</v>
      </c>
      <c r="H64" s="83" t="s">
        <v>211</v>
      </c>
      <c r="I64" s="84" t="s">
        <v>276</v>
      </c>
      <c r="J64" s="83">
        <v>1</v>
      </c>
      <c r="K64" s="85" t="s">
        <v>315</v>
      </c>
      <c r="L64" s="76">
        <v>4.1000000000000003E-3</v>
      </c>
      <c r="M64" s="76">
        <v>0.41000000000000003</v>
      </c>
      <c r="N64" s="76"/>
    </row>
    <row r="65" spans="1:14" ht="15.75" thickBot="1" x14ac:dyDescent="0.3">
      <c r="A65" s="1"/>
      <c r="B65" s="41">
        <f t="shared" si="0"/>
        <v>56</v>
      </c>
      <c r="C65" s="86" t="s">
        <v>304</v>
      </c>
      <c r="D65" s="87" t="s">
        <v>44</v>
      </c>
      <c r="E65" s="88" t="s">
        <v>113</v>
      </c>
      <c r="F65" s="87" t="s">
        <v>157</v>
      </c>
      <c r="G65" s="88" t="s">
        <v>198</v>
      </c>
      <c r="H65" s="87" t="s">
        <v>211</v>
      </c>
      <c r="I65" s="88" t="s">
        <v>277</v>
      </c>
      <c r="J65" s="87">
        <v>1</v>
      </c>
      <c r="K65" s="90" t="s">
        <v>315</v>
      </c>
      <c r="L65" s="89">
        <v>1.2999999999999999E-3</v>
      </c>
      <c r="M65" s="89">
        <v>0.13</v>
      </c>
      <c r="N65" s="89"/>
    </row>
    <row r="66" spans="1:14" ht="15.75" thickBot="1" x14ac:dyDescent="0.3">
      <c r="A66" s="1"/>
      <c r="B66" s="41">
        <f t="shared" si="0"/>
        <v>57</v>
      </c>
      <c r="C66" s="82" t="s">
        <v>304</v>
      </c>
      <c r="D66" s="83" t="s">
        <v>45</v>
      </c>
      <c r="E66" s="84" t="s">
        <v>114</v>
      </c>
      <c r="F66" s="83" t="s">
        <v>157</v>
      </c>
      <c r="G66" s="83" t="s">
        <v>329</v>
      </c>
      <c r="H66" s="83" t="s">
        <v>211</v>
      </c>
      <c r="I66" s="84" t="s">
        <v>278</v>
      </c>
      <c r="J66" s="83">
        <v>1</v>
      </c>
      <c r="K66" s="85" t="s">
        <v>315</v>
      </c>
      <c r="L66" s="76">
        <v>7.3000000000000001E-3</v>
      </c>
      <c r="M66" s="76">
        <v>0.36499999999999999</v>
      </c>
      <c r="N66" s="76"/>
    </row>
    <row r="67" spans="1:14" ht="36.75" thickBot="1" x14ac:dyDescent="0.3">
      <c r="A67" s="1"/>
      <c r="B67" s="41">
        <f t="shared" si="0"/>
        <v>58</v>
      </c>
      <c r="C67" s="86" t="s">
        <v>304</v>
      </c>
      <c r="D67" s="87" t="s">
        <v>369</v>
      </c>
      <c r="E67" s="88" t="s">
        <v>115</v>
      </c>
      <c r="F67" s="87" t="s">
        <v>157</v>
      </c>
      <c r="G67" s="88" t="s">
        <v>199</v>
      </c>
      <c r="H67" s="87" t="s">
        <v>211</v>
      </c>
      <c r="I67" s="88" t="s">
        <v>279</v>
      </c>
      <c r="J67" s="87">
        <v>2</v>
      </c>
      <c r="K67" s="90" t="s">
        <v>315</v>
      </c>
      <c r="L67" s="89">
        <v>1.1000000000000001E-3</v>
      </c>
      <c r="M67" s="89">
        <v>0.11</v>
      </c>
      <c r="N67" s="89"/>
    </row>
    <row r="68" spans="1:14" ht="15.75" thickBot="1" x14ac:dyDescent="0.3">
      <c r="A68" s="1"/>
      <c r="B68" s="41">
        <f t="shared" si="0"/>
        <v>59</v>
      </c>
      <c r="C68" s="48" t="s">
        <v>304</v>
      </c>
      <c r="D68" s="29" t="s">
        <v>46</v>
      </c>
      <c r="E68" s="30" t="s">
        <v>116</v>
      </c>
      <c r="F68" s="29" t="s">
        <v>157</v>
      </c>
      <c r="G68" s="30" t="s">
        <v>200</v>
      </c>
      <c r="H68" s="29" t="s">
        <v>211</v>
      </c>
      <c r="I68" s="30" t="s">
        <v>280</v>
      </c>
      <c r="J68" s="29">
        <v>2</v>
      </c>
      <c r="K68" s="50" t="s">
        <v>315</v>
      </c>
      <c r="L68" s="33">
        <v>1.2999999999999999E-3</v>
      </c>
      <c r="M68" s="33">
        <v>0.13</v>
      </c>
      <c r="N68" s="33"/>
    </row>
    <row r="69" spans="1:14" ht="15.75" thickBot="1" x14ac:dyDescent="0.3">
      <c r="A69" s="1"/>
      <c r="B69" s="41">
        <f t="shared" si="0"/>
        <v>60</v>
      </c>
      <c r="C69" s="47" t="s">
        <v>304</v>
      </c>
      <c r="D69" s="69" t="s">
        <v>338</v>
      </c>
      <c r="E69" s="32" t="s">
        <v>106</v>
      </c>
      <c r="F69" s="31" t="s">
        <v>157</v>
      </c>
      <c r="G69" s="32" t="s">
        <v>191</v>
      </c>
      <c r="H69" s="31" t="s">
        <v>211</v>
      </c>
      <c r="I69" s="32" t="s">
        <v>270</v>
      </c>
      <c r="J69" s="31">
        <v>1</v>
      </c>
      <c r="K69" s="51" t="s">
        <v>315</v>
      </c>
      <c r="L69" s="34">
        <v>1.1999999999999999E-3</v>
      </c>
      <c r="M69" s="34">
        <v>0.12</v>
      </c>
      <c r="N69" s="59"/>
    </row>
    <row r="70" spans="1:14" ht="15.75" thickBot="1" x14ac:dyDescent="0.3">
      <c r="A70" s="1"/>
      <c r="B70" s="41">
        <f t="shared" si="0"/>
        <v>61</v>
      </c>
      <c r="C70" s="48" t="s">
        <v>304</v>
      </c>
      <c r="D70" s="29" t="s">
        <v>47</v>
      </c>
      <c r="E70" s="30" t="s">
        <v>117</v>
      </c>
      <c r="F70" s="29" t="s">
        <v>157</v>
      </c>
      <c r="G70" s="30" t="s">
        <v>201</v>
      </c>
      <c r="H70" s="29" t="s">
        <v>211</v>
      </c>
      <c r="I70" s="30" t="s">
        <v>281</v>
      </c>
      <c r="J70" s="29">
        <v>2</v>
      </c>
      <c r="K70" s="50" t="s">
        <v>315</v>
      </c>
      <c r="L70" s="33">
        <v>1.2999999999999999E-3</v>
      </c>
      <c r="M70" s="33">
        <v>0.13</v>
      </c>
      <c r="N70" s="33"/>
    </row>
    <row r="71" spans="1:14" ht="15.75" thickBot="1" x14ac:dyDescent="0.3">
      <c r="A71" s="1"/>
      <c r="B71" s="41">
        <f t="shared" si="0"/>
        <v>62</v>
      </c>
      <c r="C71" s="47" t="s">
        <v>304</v>
      </c>
      <c r="D71" s="31" t="s">
        <v>48</v>
      </c>
      <c r="E71" s="32" t="s">
        <v>118</v>
      </c>
      <c r="F71" s="31" t="s">
        <v>157</v>
      </c>
      <c r="G71" s="32" t="s">
        <v>202</v>
      </c>
      <c r="H71" s="31" t="s">
        <v>233</v>
      </c>
      <c r="I71" s="32" t="s">
        <v>282</v>
      </c>
      <c r="J71" s="31">
        <v>1</v>
      </c>
      <c r="K71" s="51" t="s">
        <v>330</v>
      </c>
      <c r="L71" s="34">
        <v>9.0200000000000002E-2</v>
      </c>
      <c r="M71" s="34">
        <v>0.90200000000000002</v>
      </c>
      <c r="N71" s="34"/>
    </row>
    <row r="72" spans="1:14" ht="15.75" thickBot="1" x14ac:dyDescent="0.3">
      <c r="A72" s="1"/>
      <c r="B72" s="41">
        <f t="shared" si="0"/>
        <v>63</v>
      </c>
      <c r="C72" s="48" t="s">
        <v>304</v>
      </c>
      <c r="D72" s="29" t="s">
        <v>49</v>
      </c>
      <c r="E72" s="30" t="s">
        <v>345</v>
      </c>
      <c r="F72" s="68" t="s">
        <v>157</v>
      </c>
      <c r="G72" s="30" t="s">
        <v>358</v>
      </c>
      <c r="H72" s="29" t="s">
        <v>234</v>
      </c>
      <c r="I72" s="30" t="s">
        <v>357</v>
      </c>
      <c r="J72" s="29">
        <v>1</v>
      </c>
      <c r="K72" s="50" t="s">
        <v>315</v>
      </c>
      <c r="L72" s="33">
        <v>2.8E-3</v>
      </c>
      <c r="M72" s="33">
        <v>0.27999999999999997</v>
      </c>
      <c r="N72" s="58"/>
    </row>
    <row r="73" spans="1:14" ht="15.75" thickBot="1" x14ac:dyDescent="0.3">
      <c r="A73" s="1"/>
      <c r="B73" s="41">
        <f t="shared" si="0"/>
        <v>64</v>
      </c>
      <c r="C73" s="47" t="s">
        <v>304</v>
      </c>
      <c r="D73" s="31" t="s">
        <v>359</v>
      </c>
      <c r="E73" s="32" t="s">
        <v>122</v>
      </c>
      <c r="F73" s="31" t="s">
        <v>157</v>
      </c>
      <c r="G73" s="32" t="s">
        <v>204</v>
      </c>
      <c r="H73" s="31" t="s">
        <v>211</v>
      </c>
      <c r="I73" s="32" t="s">
        <v>286</v>
      </c>
      <c r="J73" s="31">
        <v>6</v>
      </c>
      <c r="K73" s="51" t="s">
        <v>315</v>
      </c>
      <c r="L73" s="34">
        <v>1E-3</v>
      </c>
      <c r="M73" s="34">
        <v>0.1</v>
      </c>
      <c r="N73" s="59"/>
    </row>
    <row r="74" spans="1:14" ht="36.75" thickBot="1" x14ac:dyDescent="0.3">
      <c r="A74" s="1"/>
      <c r="B74" s="41">
        <f t="shared" si="0"/>
        <v>65</v>
      </c>
      <c r="C74" s="48" t="s">
        <v>304</v>
      </c>
      <c r="D74" s="29" t="s">
        <v>50</v>
      </c>
      <c r="E74" s="30" t="s">
        <v>119</v>
      </c>
      <c r="F74" s="29" t="s">
        <v>157</v>
      </c>
      <c r="G74" s="30" t="s">
        <v>309</v>
      </c>
      <c r="H74" s="29" t="s">
        <v>234</v>
      </c>
      <c r="I74" s="30" t="s">
        <v>283</v>
      </c>
      <c r="J74" s="29">
        <v>1</v>
      </c>
      <c r="K74" s="50" t="s">
        <v>315</v>
      </c>
      <c r="L74" s="33">
        <v>1E-3</v>
      </c>
      <c r="M74" s="33">
        <v>0.1</v>
      </c>
      <c r="N74" s="33"/>
    </row>
    <row r="75" spans="1:14" ht="36.75" thickBot="1" x14ac:dyDescent="0.3">
      <c r="A75" s="1"/>
      <c r="B75" s="41">
        <f t="shared" ref="B75:B90" si="1">ROW(B75) - ROW($B$9)</f>
        <v>66</v>
      </c>
      <c r="C75" s="47" t="s">
        <v>304</v>
      </c>
      <c r="D75" s="31" t="s">
        <v>51</v>
      </c>
      <c r="E75" s="32" t="s">
        <v>120</v>
      </c>
      <c r="F75" s="31" t="s">
        <v>157</v>
      </c>
      <c r="G75" s="32" t="s">
        <v>310</v>
      </c>
      <c r="H75" s="31" t="s">
        <v>235</v>
      </c>
      <c r="I75" s="32" t="s">
        <v>284</v>
      </c>
      <c r="J75" s="31">
        <v>1</v>
      </c>
      <c r="K75" s="51" t="s">
        <v>315</v>
      </c>
      <c r="L75" s="34">
        <v>3.8E-3</v>
      </c>
      <c r="M75" s="34">
        <v>0.38</v>
      </c>
      <c r="N75" s="34"/>
    </row>
    <row r="76" spans="1:14" ht="15.75" thickBot="1" x14ac:dyDescent="0.3">
      <c r="A76" s="1"/>
      <c r="B76" s="41">
        <f t="shared" si="1"/>
        <v>67</v>
      </c>
      <c r="C76" s="77" t="s">
        <v>304</v>
      </c>
      <c r="D76" s="78" t="s">
        <v>52</v>
      </c>
      <c r="E76" s="79" t="s">
        <v>121</v>
      </c>
      <c r="F76" s="78" t="s">
        <v>159</v>
      </c>
      <c r="G76" s="79" t="s">
        <v>203</v>
      </c>
      <c r="H76" s="78" t="s">
        <v>211</v>
      </c>
      <c r="I76" s="79" t="s">
        <v>285</v>
      </c>
      <c r="J76" s="78">
        <v>4</v>
      </c>
      <c r="K76" s="80" t="s">
        <v>315</v>
      </c>
      <c r="L76" s="52">
        <v>1E-3</v>
      </c>
      <c r="M76" s="52">
        <v>0.1</v>
      </c>
      <c r="N76" s="52" t="s">
        <v>360</v>
      </c>
    </row>
    <row r="77" spans="1:14" ht="24.75" thickBot="1" x14ac:dyDescent="0.3">
      <c r="A77" s="1"/>
      <c r="B77" s="41">
        <f t="shared" si="1"/>
        <v>68</v>
      </c>
      <c r="C77" s="77" t="s">
        <v>160</v>
      </c>
      <c r="D77" s="96" t="s">
        <v>386</v>
      </c>
      <c r="E77" s="79" t="s">
        <v>123</v>
      </c>
      <c r="F77" s="78" t="s">
        <v>160</v>
      </c>
      <c r="G77" s="79" t="s">
        <v>294</v>
      </c>
      <c r="H77" s="78" t="s">
        <v>294</v>
      </c>
      <c r="I77" s="79" t="s">
        <v>294</v>
      </c>
      <c r="J77" s="78">
        <v>11</v>
      </c>
      <c r="K77" s="52" t="s">
        <v>294</v>
      </c>
      <c r="L77" s="52"/>
      <c r="M77" s="52" t="s">
        <v>294</v>
      </c>
      <c r="N77" s="52" t="s">
        <v>327</v>
      </c>
    </row>
    <row r="78" spans="1:14" ht="36.75" thickBot="1" x14ac:dyDescent="0.3">
      <c r="A78" s="1"/>
      <c r="B78" s="41">
        <f t="shared" si="1"/>
        <v>69</v>
      </c>
      <c r="C78" s="82" t="s">
        <v>306</v>
      </c>
      <c r="D78" s="83" t="s">
        <v>53</v>
      </c>
      <c r="E78" s="84" t="s">
        <v>124</v>
      </c>
      <c r="F78" s="83" t="s">
        <v>161</v>
      </c>
      <c r="G78" s="84" t="s">
        <v>294</v>
      </c>
      <c r="H78" s="83" t="s">
        <v>236</v>
      </c>
      <c r="I78" s="84" t="s">
        <v>294</v>
      </c>
      <c r="J78" s="83">
        <v>1</v>
      </c>
      <c r="K78" s="85" t="s">
        <v>394</v>
      </c>
      <c r="L78" s="76">
        <v>1.42</v>
      </c>
      <c r="M78" s="76">
        <f>L78*J78</f>
        <v>1.42</v>
      </c>
      <c r="N78" s="76"/>
    </row>
    <row r="79" spans="1:14" ht="24.75" thickBot="1" x14ac:dyDescent="0.3">
      <c r="A79" s="1"/>
      <c r="B79" s="41">
        <f t="shared" si="1"/>
        <v>70</v>
      </c>
      <c r="C79" s="86" t="s">
        <v>307</v>
      </c>
      <c r="D79" s="87" t="s">
        <v>54</v>
      </c>
      <c r="E79" s="88" t="s">
        <v>125</v>
      </c>
      <c r="F79" s="87" t="s">
        <v>288</v>
      </c>
      <c r="G79" s="88">
        <v>750314597</v>
      </c>
      <c r="H79" s="87" t="s">
        <v>237</v>
      </c>
      <c r="I79" s="88" t="s">
        <v>294</v>
      </c>
      <c r="J79" s="87">
        <v>1</v>
      </c>
      <c r="K79" s="90" t="s">
        <v>324</v>
      </c>
      <c r="L79" s="89">
        <v>3.57</v>
      </c>
      <c r="M79" s="89">
        <v>3.57</v>
      </c>
      <c r="N79" s="89"/>
    </row>
    <row r="80" spans="1:14" ht="15.75" thickBot="1" x14ac:dyDescent="0.3">
      <c r="A80" s="1"/>
      <c r="B80" s="41">
        <f t="shared" si="1"/>
        <v>71</v>
      </c>
      <c r="C80" s="82" t="s">
        <v>308</v>
      </c>
      <c r="D80" s="83" t="s">
        <v>55</v>
      </c>
      <c r="E80" s="84" t="s">
        <v>126</v>
      </c>
      <c r="F80" s="83" t="s">
        <v>288</v>
      </c>
      <c r="G80" s="84" t="s">
        <v>162</v>
      </c>
      <c r="H80" s="83" t="s">
        <v>238</v>
      </c>
      <c r="I80" s="84" t="s">
        <v>294</v>
      </c>
      <c r="J80" s="83">
        <v>1</v>
      </c>
      <c r="K80" s="85" t="s">
        <v>315</v>
      </c>
      <c r="L80" s="76">
        <v>2.2098</v>
      </c>
      <c r="M80" s="76">
        <v>2.2098</v>
      </c>
      <c r="N80" s="76"/>
    </row>
    <row r="81" spans="1:14" ht="15.75" thickBot="1" x14ac:dyDescent="0.3">
      <c r="A81" s="1"/>
      <c r="B81" s="41">
        <f t="shared" si="1"/>
        <v>72</v>
      </c>
      <c r="C81" s="86" t="s">
        <v>308</v>
      </c>
      <c r="D81" s="87" t="s">
        <v>56</v>
      </c>
      <c r="E81" s="88" t="s">
        <v>127</v>
      </c>
      <c r="F81" s="87" t="s">
        <v>163</v>
      </c>
      <c r="G81" s="87" t="s">
        <v>332</v>
      </c>
      <c r="H81" s="87" t="s">
        <v>239</v>
      </c>
      <c r="I81" s="88" t="s">
        <v>294</v>
      </c>
      <c r="J81" s="87">
        <v>1</v>
      </c>
      <c r="K81" s="90" t="s">
        <v>315</v>
      </c>
      <c r="L81" s="89">
        <v>0.8448</v>
      </c>
      <c r="M81" s="89">
        <v>0.8448</v>
      </c>
      <c r="N81" s="61"/>
    </row>
    <row r="82" spans="1:14" ht="36.75" thickBot="1" x14ac:dyDescent="0.3">
      <c r="A82" s="1"/>
      <c r="B82" s="41">
        <f t="shared" si="1"/>
        <v>73</v>
      </c>
      <c r="C82" s="82" t="s">
        <v>308</v>
      </c>
      <c r="D82" s="83" t="s">
        <v>57</v>
      </c>
      <c r="E82" s="84" t="s">
        <v>128</v>
      </c>
      <c r="F82" s="83" t="s">
        <v>164</v>
      </c>
      <c r="G82" s="83" t="s">
        <v>333</v>
      </c>
      <c r="H82" s="83" t="s">
        <v>238</v>
      </c>
      <c r="I82" s="84" t="s">
        <v>294</v>
      </c>
      <c r="J82" s="83">
        <v>1</v>
      </c>
      <c r="K82" s="85" t="s">
        <v>315</v>
      </c>
      <c r="L82" s="76">
        <v>0.6825</v>
      </c>
      <c r="M82" s="76">
        <v>0.6825</v>
      </c>
      <c r="N82" s="60"/>
    </row>
    <row r="83" spans="1:14" ht="15.75" thickBot="1" x14ac:dyDescent="0.3">
      <c r="A83" s="1"/>
      <c r="B83" s="41">
        <f t="shared" si="1"/>
        <v>74</v>
      </c>
      <c r="C83" s="86" t="s">
        <v>308</v>
      </c>
      <c r="D83" s="87" t="s">
        <v>58</v>
      </c>
      <c r="E83" s="88" t="s">
        <v>129</v>
      </c>
      <c r="F83" s="87" t="s">
        <v>290</v>
      </c>
      <c r="G83" s="88" t="s">
        <v>165</v>
      </c>
      <c r="H83" s="87" t="s">
        <v>238</v>
      </c>
      <c r="I83" s="88" t="s">
        <v>294</v>
      </c>
      <c r="J83" s="87">
        <v>1</v>
      </c>
      <c r="K83" s="90" t="s">
        <v>315</v>
      </c>
      <c r="L83" s="89">
        <v>0.89890000000000003</v>
      </c>
      <c r="M83" s="89">
        <v>0.89890000000000003</v>
      </c>
      <c r="N83" s="89"/>
    </row>
    <row r="84" spans="1:14" ht="36.75" thickBot="1" x14ac:dyDescent="0.3">
      <c r="A84" s="1"/>
      <c r="B84" s="41">
        <f t="shared" si="1"/>
        <v>75</v>
      </c>
      <c r="C84" s="82" t="s">
        <v>308</v>
      </c>
      <c r="D84" s="83" t="s">
        <v>59</v>
      </c>
      <c r="E84" s="84" t="s">
        <v>130</v>
      </c>
      <c r="F84" s="83" t="s">
        <v>166</v>
      </c>
      <c r="G84" s="84" t="s">
        <v>205</v>
      </c>
      <c r="H84" s="83" t="s">
        <v>238</v>
      </c>
      <c r="I84" s="84" t="s">
        <v>294</v>
      </c>
      <c r="J84" s="83">
        <v>1</v>
      </c>
      <c r="K84" s="85" t="s">
        <v>315</v>
      </c>
      <c r="L84" s="76">
        <v>0.39779999999999999</v>
      </c>
      <c r="M84" s="76">
        <v>0.39779999999999999</v>
      </c>
      <c r="N84" s="76"/>
    </row>
    <row r="85" spans="1:14" ht="24.75" thickBot="1" x14ac:dyDescent="0.3">
      <c r="A85" s="1"/>
      <c r="B85" s="41">
        <f t="shared" si="1"/>
        <v>76</v>
      </c>
      <c r="C85" s="53" t="s">
        <v>308</v>
      </c>
      <c r="D85" s="54" t="s">
        <v>60</v>
      </c>
      <c r="E85" s="55" t="s">
        <v>131</v>
      </c>
      <c r="F85" s="54" t="s">
        <v>167</v>
      </c>
      <c r="G85" s="55" t="s">
        <v>206</v>
      </c>
      <c r="H85" s="54" t="s">
        <v>240</v>
      </c>
      <c r="I85" s="55" t="s">
        <v>294</v>
      </c>
      <c r="J85" s="54">
        <v>1</v>
      </c>
      <c r="K85" s="57" t="s">
        <v>315</v>
      </c>
      <c r="L85" s="56">
        <v>5.5602999999999998</v>
      </c>
      <c r="M85" s="56">
        <v>5.5602999999999998</v>
      </c>
      <c r="N85" s="56" t="s">
        <v>347</v>
      </c>
    </row>
    <row r="86" spans="1:14" ht="15.75" thickBot="1" x14ac:dyDescent="0.3">
      <c r="A86" s="1"/>
      <c r="B86" s="41">
        <f t="shared" si="1"/>
        <v>77</v>
      </c>
      <c r="C86" s="82" t="s">
        <v>308</v>
      </c>
      <c r="D86" s="83" t="s">
        <v>61</v>
      </c>
      <c r="E86" s="84" t="s">
        <v>132</v>
      </c>
      <c r="F86" s="83" t="s">
        <v>168</v>
      </c>
      <c r="G86" s="84" t="s">
        <v>207</v>
      </c>
      <c r="H86" s="83" t="s">
        <v>241</v>
      </c>
      <c r="I86" s="93" t="s">
        <v>294</v>
      </c>
      <c r="J86" s="83">
        <v>1</v>
      </c>
      <c r="K86" s="85" t="s">
        <v>331</v>
      </c>
      <c r="L86" s="76">
        <v>2.6459999999999999</v>
      </c>
      <c r="M86" s="76">
        <v>50.274000000000001</v>
      </c>
      <c r="N86" s="76"/>
    </row>
    <row r="87" spans="1:14" ht="15.75" thickBot="1" x14ac:dyDescent="0.3">
      <c r="A87" s="1"/>
      <c r="B87" s="41">
        <f t="shared" si="1"/>
        <v>78</v>
      </c>
      <c r="C87" s="86" t="s">
        <v>308</v>
      </c>
      <c r="D87" s="87" t="s">
        <v>361</v>
      </c>
      <c r="E87" s="88" t="s">
        <v>133</v>
      </c>
      <c r="F87" s="87" t="s">
        <v>291</v>
      </c>
      <c r="G87" s="87" t="s">
        <v>334</v>
      </c>
      <c r="H87" s="87" t="s">
        <v>238</v>
      </c>
      <c r="I87" s="88" t="s">
        <v>294</v>
      </c>
      <c r="J87" s="94">
        <v>2</v>
      </c>
      <c r="K87" s="90" t="s">
        <v>315</v>
      </c>
      <c r="L87" s="89">
        <v>1.8487</v>
      </c>
      <c r="M87" s="89">
        <v>1.8487</v>
      </c>
      <c r="N87" s="61"/>
    </row>
    <row r="88" spans="1:14" ht="15.75" thickBot="1" x14ac:dyDescent="0.3">
      <c r="A88" s="1"/>
      <c r="B88" s="41">
        <f t="shared" si="1"/>
        <v>79</v>
      </c>
      <c r="C88" s="48" t="s">
        <v>308</v>
      </c>
      <c r="D88" s="29" t="s">
        <v>62</v>
      </c>
      <c r="E88" s="30" t="s">
        <v>135</v>
      </c>
      <c r="F88" s="29" t="s">
        <v>293</v>
      </c>
      <c r="G88" s="30" t="s">
        <v>169</v>
      </c>
      <c r="H88" s="29" t="s">
        <v>238</v>
      </c>
      <c r="I88" s="30" t="s">
        <v>294</v>
      </c>
      <c r="J88" s="29">
        <v>1</v>
      </c>
      <c r="K88" s="50" t="s">
        <v>315</v>
      </c>
      <c r="L88" s="33">
        <v>0.45979999999999999</v>
      </c>
      <c r="M88" s="33">
        <v>0.45979999999999999</v>
      </c>
      <c r="N88" s="33"/>
    </row>
    <row r="89" spans="1:14" ht="15.75" thickBot="1" x14ac:dyDescent="0.3">
      <c r="A89" s="1"/>
      <c r="B89" s="41">
        <f t="shared" si="1"/>
        <v>80</v>
      </c>
      <c r="C89" s="47" t="s">
        <v>308</v>
      </c>
      <c r="D89" s="31" t="s">
        <v>362</v>
      </c>
      <c r="E89" s="32" t="s">
        <v>134</v>
      </c>
      <c r="F89" s="31" t="s">
        <v>292</v>
      </c>
      <c r="G89" s="31" t="s">
        <v>335</v>
      </c>
      <c r="H89" s="31" t="s">
        <v>241</v>
      </c>
      <c r="I89" s="32" t="s">
        <v>294</v>
      </c>
      <c r="J89" s="31">
        <v>1</v>
      </c>
      <c r="K89" s="51" t="s">
        <v>336</v>
      </c>
      <c r="L89" s="34">
        <v>3.93</v>
      </c>
      <c r="M89" s="34">
        <v>3.93</v>
      </c>
      <c r="N89" s="61"/>
    </row>
    <row r="90" spans="1:14" ht="15.75" thickBot="1" x14ac:dyDescent="0.3">
      <c r="A90" s="1"/>
      <c r="B90" s="41">
        <f t="shared" si="1"/>
        <v>81</v>
      </c>
      <c r="C90" s="47" t="s">
        <v>377</v>
      </c>
      <c r="D90" s="31" t="s">
        <v>294</v>
      </c>
      <c r="E90" s="32" t="s">
        <v>380</v>
      </c>
      <c r="F90" s="31" t="s">
        <v>288</v>
      </c>
      <c r="G90" s="32" t="s">
        <v>378</v>
      </c>
      <c r="H90" s="31" t="s">
        <v>379</v>
      </c>
      <c r="I90" s="32"/>
      <c r="J90" s="31">
        <v>1</v>
      </c>
      <c r="K90" s="51" t="s">
        <v>315</v>
      </c>
      <c r="L90" s="34">
        <v>7.1199999999999999E-2</v>
      </c>
      <c r="M90" s="34">
        <v>0.35599999999999998</v>
      </c>
      <c r="N90" s="61"/>
    </row>
    <row r="91" spans="1:14" ht="15.75" thickBot="1" x14ac:dyDescent="0.3">
      <c r="A91" s="1"/>
      <c r="B91" s="97"/>
      <c r="C91" s="98"/>
      <c r="D91" s="99"/>
      <c r="E91" s="100"/>
      <c r="F91" s="101"/>
      <c r="G91" s="102"/>
      <c r="H91" s="101"/>
      <c r="I91" s="102"/>
      <c r="J91" s="102"/>
      <c r="K91" s="103" t="s">
        <v>392</v>
      </c>
      <c r="L91" s="104"/>
      <c r="M91" s="104">
        <f>SUM(M10:M90)</f>
        <v>118.00526000000001</v>
      </c>
      <c r="N91" s="105"/>
    </row>
  </sheetData>
  <mergeCells count="2">
    <mergeCell ref="I1:N1"/>
    <mergeCell ref="N3:N8"/>
  </mergeCells>
  <hyperlinks>
    <hyperlink ref="K11" r:id="rId1"/>
    <hyperlink ref="K12" r:id="rId2"/>
    <hyperlink ref="K13" r:id="rId3"/>
    <hyperlink ref="K14" r:id="rId4"/>
    <hyperlink ref="K15" r:id="rId5"/>
    <hyperlink ref="K16" r:id="rId6"/>
    <hyperlink ref="K17" r:id="rId7"/>
    <hyperlink ref="K18" r:id="rId8"/>
    <hyperlink ref="K19" r:id="rId9"/>
    <hyperlink ref="K21" r:id="rId10"/>
    <hyperlink ref="K22" r:id="rId11"/>
    <hyperlink ref="K23" r:id="rId12"/>
    <hyperlink ref="K24" r:id="rId13"/>
    <hyperlink ref="K25" r:id="rId14"/>
    <hyperlink ref="K26" r:id="rId15"/>
    <hyperlink ref="K27" r:id="rId16"/>
    <hyperlink ref="K28" r:id="rId17"/>
    <hyperlink ref="K29" r:id="rId18"/>
    <hyperlink ref="K30" r:id="rId19"/>
    <hyperlink ref="K31" r:id="rId20"/>
    <hyperlink ref="K32" r:id="rId21"/>
    <hyperlink ref="K33" r:id="rId22"/>
    <hyperlink ref="K34" r:id="rId23"/>
    <hyperlink ref="K36" r:id="rId24"/>
    <hyperlink ref="K37" r:id="rId25"/>
    <hyperlink ref="K38" r:id="rId26"/>
    <hyperlink ref="K39" r:id="rId27"/>
    <hyperlink ref="K40" r:id="rId28"/>
    <hyperlink ref="K41" r:id="rId29"/>
    <hyperlink ref="K43" r:id="rId30"/>
    <hyperlink ref="K44" r:id="rId31"/>
    <hyperlink ref="K46" r:id="rId32"/>
    <hyperlink ref="K48" r:id="rId33"/>
    <hyperlink ref="K51" r:id="rId34"/>
    <hyperlink ref="K52" r:id="rId35"/>
    <hyperlink ref="K53" r:id="rId36"/>
    <hyperlink ref="K54" r:id="rId37"/>
    <hyperlink ref="K55" r:id="rId38"/>
    <hyperlink ref="K56" r:id="rId39"/>
    <hyperlink ref="K69" r:id="rId40"/>
    <hyperlink ref="K59" r:id="rId41"/>
    <hyperlink ref="K60" r:id="rId42"/>
    <hyperlink ref="K61" r:id="rId43"/>
    <hyperlink ref="K62" r:id="rId44"/>
    <hyperlink ref="K64" r:id="rId45"/>
    <hyperlink ref="K65" r:id="rId46"/>
    <hyperlink ref="K66" r:id="rId47"/>
    <hyperlink ref="K67" r:id="rId48"/>
    <hyperlink ref="K68" r:id="rId49"/>
    <hyperlink ref="K70" r:id="rId50"/>
    <hyperlink ref="K71" r:id="rId51"/>
    <hyperlink ref="K72" r:id="rId52"/>
    <hyperlink ref="K75" r:id="rId53"/>
    <hyperlink ref="K76" r:id="rId54"/>
    <hyperlink ref="K73" r:id="rId55"/>
    <hyperlink ref="K79" r:id="rId56"/>
    <hyperlink ref="K81" r:id="rId57"/>
    <hyperlink ref="K82" r:id="rId58"/>
    <hyperlink ref="K84" r:id="rId59"/>
    <hyperlink ref="K85" r:id="rId60"/>
    <hyperlink ref="K86" r:id="rId61"/>
    <hyperlink ref="K87" r:id="rId62"/>
    <hyperlink ref="K89" r:id="rId63"/>
    <hyperlink ref="K88" r:id="rId64"/>
    <hyperlink ref="K58" r:id="rId65"/>
    <hyperlink ref="K47" r:id="rId66"/>
    <hyperlink ref="K90" r:id="rId67"/>
    <hyperlink ref="K42" r:id="rId68"/>
    <hyperlink ref="K10" r:id="rId69"/>
    <hyperlink ref="K20" r:id="rId70"/>
    <hyperlink ref="K35" r:id="rId71"/>
    <hyperlink ref="K45" r:id="rId72"/>
    <hyperlink ref="K63" r:id="rId73"/>
    <hyperlink ref="K80" r:id="rId74"/>
    <hyperlink ref="K83" r:id="rId75"/>
    <hyperlink ref="K50" r:id="rId76"/>
    <hyperlink ref="K78" r:id="rId77"/>
    <hyperlink ref="K57" r:id="rId78"/>
  </hyperlinks>
  <pageMargins left="0.7" right="0.7" top="0.75" bottom="0.75" header="0.3" footer="0.3"/>
  <pageSetup paperSize="9" orientation="portrait" r:id="rId79"/>
  <drawing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Nymble 3</dc:creator>
  <cp:lastModifiedBy>Iftikhar Ahmed</cp:lastModifiedBy>
  <dcterms:created xsi:type="dcterms:W3CDTF">2019-12-12T10:34:26Z</dcterms:created>
  <dcterms:modified xsi:type="dcterms:W3CDTF">2023-05-10T11:34:40Z</dcterms:modified>
</cp:coreProperties>
</file>