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41" i="5" l="1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N5" i="2"/>
  <c r="N31" i="2"/>
  <c r="N25" i="2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N32" i="2"/>
  <c r="Z3" i="5" l="1"/>
  <c r="N19" i="2"/>
  <c r="N7" i="2"/>
  <c r="N21" i="2" l="1"/>
  <c r="N16" i="2"/>
  <c r="N10" i="2"/>
  <c r="Z2" i="5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W6" i="5"/>
  <c r="N30" i="2"/>
  <c r="N2" i="2" l="1"/>
  <c r="N35" i="2"/>
  <c r="N37" i="2"/>
  <c r="N36" i="2"/>
  <c r="N34" i="2"/>
  <c r="N33" i="2"/>
  <c r="N29" i="2"/>
  <c r="N28" i="2"/>
  <c r="N27" i="2"/>
  <c r="N26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4" i="2"/>
  <c r="N3" i="2"/>
  <c r="W5" i="5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<sst xmlns="http://schemas.openxmlformats.org/spreadsheetml/2006/main" count="6682" uniqueCount="689">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</sst>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8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BDE0FF"/>
      <color rgb="FFB7DBFF"/>
      <color rgb="FFABD5FF"/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5"/>
  <sheetViews>
    <sheetView tabSelected="1" topLeftCell="G306" zoomScaleNormal="100" workbookViewId="0">
      <selection activeCell="A325" sqref="A325:F325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COUNTIFS(A:A,A319,D:D,D250)</f>
        <v>1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COUNTIFS(A:A,A318,D:D, D317)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COUNTIFS(A:A,A316,D:D,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COUNTIFS(A:A,A316,D:D, D314)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COUNTIFS(A:A,A318,D:D, D316)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COUNTIFS(A:A,A316,D:D,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COUNTIFS(A:A,A319,D:D, D34)</f>
        <v>2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COUNTIFS(A:A,A319,D:D, D243)</f>
        <v>3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COUNTIFS(A:A,A319,D:D,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7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6" t="s">
        <v>659</v>
      </c>
      <c r="B297" s="234" t="s">
        <v>613</v>
      </c>
      <c r="C297" s="234" t="s">
        <v>139</v>
      </c>
      <c r="D297" s="234" t="s">
        <v>140</v>
      </c>
      <c r="E297" s="234" t="s">
        <v>141</v>
      </c>
      <c r="F297" s="234" t="s">
        <v>73</v>
      </c>
      <c r="G297" s="234"/>
      <c r="H297" s="234"/>
      <c r="I297" s="235" t="s">
        <v>663</v>
      </c>
    </row>
    <row r="298" spans="1:9" ht="15.75">
      <c r="A298" s="236" t="s">
        <v>659</v>
      </c>
      <c r="B298" s="238" t="s">
        <v>664</v>
      </c>
      <c r="C298" s="234" t="s">
        <v>214</v>
      </c>
      <c r="D298" s="234" t="s">
        <v>30</v>
      </c>
      <c r="E298" s="234" t="s">
        <v>216</v>
      </c>
      <c r="F298" s="234" t="s">
        <v>289</v>
      </c>
      <c r="G298" s="234"/>
      <c r="H298" s="234"/>
      <c r="I298" s="234" t="s">
        <v>257</v>
      </c>
    </row>
    <row r="299" spans="1:9" ht="15.75">
      <c r="A299" s="237">
        <v>45790</v>
      </c>
      <c r="B299" s="238" t="s">
        <v>306</v>
      </c>
      <c r="C299" s="238">
        <v>19</v>
      </c>
      <c r="D299" s="238" t="s">
        <v>0</v>
      </c>
      <c r="E299" s="238" t="s">
        <v>264</v>
      </c>
      <c r="F299" s="238">
        <v>404</v>
      </c>
      <c r="G299" s="238"/>
      <c r="H299" s="238"/>
      <c r="I299" s="238" t="s">
        <v>257</v>
      </c>
    </row>
    <row r="300" spans="1:9" ht="15.75">
      <c r="A300" s="241" t="s">
        <v>665</v>
      </c>
      <c r="B300" s="239" t="s">
        <v>499</v>
      </c>
      <c r="C300" s="239" t="s">
        <v>85</v>
      </c>
      <c r="D300" s="239" t="s">
        <v>4</v>
      </c>
      <c r="E300" s="239" t="s">
        <v>86</v>
      </c>
      <c r="F300" s="239" t="s">
        <v>56</v>
      </c>
      <c r="G300" s="239"/>
      <c r="H300" s="239"/>
      <c r="I300" s="239" t="s">
        <v>253</v>
      </c>
    </row>
    <row r="301" spans="1:9" ht="15.75">
      <c r="A301" s="241" t="s">
        <v>665</v>
      </c>
      <c r="B301" s="239" t="s">
        <v>319</v>
      </c>
      <c r="C301" s="239" t="s">
        <v>168</v>
      </c>
      <c r="D301" s="239" t="s">
        <v>321</v>
      </c>
      <c r="E301" s="239" t="s">
        <v>170</v>
      </c>
      <c r="F301" s="239" t="s">
        <v>73</v>
      </c>
      <c r="G301" s="239"/>
      <c r="H301" s="239"/>
      <c r="I301" s="239" t="s">
        <v>257</v>
      </c>
    </row>
    <row r="302" spans="1:9" ht="15.75">
      <c r="A302" s="241" t="s">
        <v>666</v>
      </c>
      <c r="B302" s="239" t="s">
        <v>667</v>
      </c>
      <c r="C302" s="239" t="s">
        <v>372</v>
      </c>
      <c r="D302" s="239" t="s">
        <v>373</v>
      </c>
      <c r="E302" s="239" t="s">
        <v>668</v>
      </c>
      <c r="F302" s="239" t="s">
        <v>163</v>
      </c>
      <c r="G302" s="239"/>
      <c r="H302" s="239"/>
      <c r="I302" s="239" t="s">
        <v>257</v>
      </c>
    </row>
    <row r="303" spans="1:9" ht="15.75">
      <c r="A303" s="241" t="s">
        <v>666</v>
      </c>
      <c r="B303" s="239" t="s">
        <v>669</v>
      </c>
      <c r="C303" s="239" t="s">
        <v>281</v>
      </c>
      <c r="D303" s="239" t="s">
        <v>240</v>
      </c>
      <c r="E303" s="239" t="s">
        <v>282</v>
      </c>
      <c r="F303" s="239" t="s">
        <v>49</v>
      </c>
      <c r="G303" s="239"/>
      <c r="H303" s="239"/>
      <c r="I303" s="239" t="s">
        <v>257</v>
      </c>
    </row>
    <row r="304" spans="1:9" ht="15.75">
      <c r="A304" s="241" t="s">
        <v>666</v>
      </c>
      <c r="B304" s="239" t="s">
        <v>670</v>
      </c>
      <c r="C304" s="239" t="s">
        <v>75</v>
      </c>
      <c r="D304" s="239" t="s">
        <v>164</v>
      </c>
      <c r="E304" s="239" t="s">
        <v>77</v>
      </c>
      <c r="F304" s="239" t="s">
        <v>78</v>
      </c>
      <c r="G304" s="239"/>
      <c r="H304" s="239"/>
      <c r="I304" s="239" t="s">
        <v>257</v>
      </c>
    </row>
    <row r="305" spans="1:9" ht="126">
      <c r="A305" s="241" t="s">
        <v>666</v>
      </c>
      <c r="B305" s="239" t="s">
        <v>671</v>
      </c>
      <c r="C305" s="239" t="s">
        <v>139</v>
      </c>
      <c r="D305" s="239" t="s">
        <v>140</v>
      </c>
      <c r="E305" s="239" t="s">
        <v>141</v>
      </c>
      <c r="F305" s="239" t="s">
        <v>73</v>
      </c>
      <c r="G305" s="239"/>
      <c r="H305" s="239"/>
      <c r="I305" s="240" t="s">
        <v>672</v>
      </c>
    </row>
    <row r="306" spans="1:9" ht="15.75">
      <c r="A306" s="241" t="s">
        <v>666</v>
      </c>
      <c r="B306" s="239" t="s">
        <v>608</v>
      </c>
      <c r="C306" s="239" t="s">
        <v>75</v>
      </c>
      <c r="D306" s="239" t="s">
        <v>164</v>
      </c>
      <c r="E306" s="239" t="s">
        <v>77</v>
      </c>
      <c r="F306" s="239" t="s">
        <v>78</v>
      </c>
      <c r="G306" s="239"/>
      <c r="H306" s="239"/>
      <c r="I306" s="239" t="s">
        <v>257</v>
      </c>
    </row>
    <row r="307" spans="1:9" ht="15.75">
      <c r="A307" s="241" t="s">
        <v>666</v>
      </c>
      <c r="B307" s="239" t="s">
        <v>447</v>
      </c>
      <c r="C307" s="239" t="s">
        <v>214</v>
      </c>
      <c r="D307" s="239" t="s">
        <v>30</v>
      </c>
      <c r="E307" s="239" t="s">
        <v>216</v>
      </c>
      <c r="F307" s="239" t="s">
        <v>289</v>
      </c>
      <c r="G307" s="239"/>
      <c r="H307" s="239"/>
      <c r="I307" s="239" t="s">
        <v>257</v>
      </c>
    </row>
    <row r="308" spans="1:9" ht="15.75">
      <c r="A308" s="241" t="s">
        <v>666</v>
      </c>
      <c r="B308" s="239" t="s">
        <v>307</v>
      </c>
      <c r="C308" s="239" t="s">
        <v>168</v>
      </c>
      <c r="D308" s="239" t="s">
        <v>321</v>
      </c>
      <c r="E308" s="239" t="s">
        <v>170</v>
      </c>
      <c r="F308" s="239" t="s">
        <v>73</v>
      </c>
      <c r="G308" s="239"/>
      <c r="H308" s="239"/>
      <c r="I308" s="239" t="s">
        <v>257</v>
      </c>
    </row>
    <row r="309" spans="1:9" ht="15.75">
      <c r="A309" s="241" t="s">
        <v>673</v>
      </c>
      <c r="B309" s="239" t="s">
        <v>126</v>
      </c>
      <c r="C309" s="239" t="s">
        <v>281</v>
      </c>
      <c r="D309" s="239" t="s">
        <v>240</v>
      </c>
      <c r="E309" s="239" t="s">
        <v>282</v>
      </c>
      <c r="F309" s="239" t="s">
        <v>49</v>
      </c>
      <c r="G309" s="239"/>
      <c r="H309" s="239"/>
      <c r="I309" s="239" t="s">
        <v>257</v>
      </c>
    </row>
    <row r="310" spans="1:9" ht="15.75">
      <c r="A310" s="237">
        <v>45792</v>
      </c>
      <c r="B310" s="239" t="s">
        <v>674</v>
      </c>
      <c r="C310" s="239" t="s">
        <v>95</v>
      </c>
      <c r="D310" s="239" t="s">
        <v>414</v>
      </c>
      <c r="E310" s="239" t="s">
        <v>96</v>
      </c>
      <c r="F310" s="239">
        <v>1207</v>
      </c>
      <c r="G310" s="239"/>
      <c r="H310" s="239"/>
      <c r="I310" s="239" t="s">
        <v>257</v>
      </c>
    </row>
    <row r="311" spans="1:9" ht="15.75">
      <c r="A311" s="264" t="s">
        <v>673</v>
      </c>
      <c r="B311" s="257" t="s">
        <v>195</v>
      </c>
      <c r="C311" s="257" t="s">
        <v>511</v>
      </c>
      <c r="D311" s="257" t="s">
        <v>655</v>
      </c>
      <c r="E311" s="257" t="s">
        <v>512</v>
      </c>
      <c r="F311" s="257" t="s">
        <v>163</v>
      </c>
      <c r="G311" s="257"/>
      <c r="H311" s="257"/>
      <c r="I311" s="257" t="s">
        <v>255</v>
      </c>
    </row>
    <row r="312" spans="1:9" ht="15.75">
      <c r="A312" s="264" t="s">
        <v>675</v>
      </c>
      <c r="B312" s="257" t="s">
        <v>204</v>
      </c>
      <c r="C312" s="257" t="s">
        <v>274</v>
      </c>
      <c r="D312" s="257" t="s">
        <v>275</v>
      </c>
      <c r="E312" s="257" t="s">
        <v>501</v>
      </c>
      <c r="F312" s="257" t="s">
        <v>163</v>
      </c>
      <c r="G312" s="257"/>
      <c r="H312" s="257"/>
      <c r="I312" s="257" t="s">
        <v>255</v>
      </c>
    </row>
    <row r="313" spans="1:9" ht="15.75">
      <c r="A313" s="266" t="s">
        <v>675</v>
      </c>
      <c r="B313" s="265" t="s">
        <v>126</v>
      </c>
      <c r="C313" s="265" t="s">
        <v>281</v>
      </c>
      <c r="D313" s="265" t="s">
        <v>240</v>
      </c>
      <c r="E313" s="265" t="s">
        <v>282</v>
      </c>
      <c r="F313" s="265" t="s">
        <v>49</v>
      </c>
      <c r="G313" s="265"/>
      <c r="H313" s="265"/>
      <c r="I313" s="265" t="s">
        <v>257</v>
      </c>
    </row>
    <row r="314" spans="1:9" ht="15.75">
      <c r="A314" s="266" t="s">
        <v>675</v>
      </c>
      <c r="B314" s="265" t="s">
        <v>476</v>
      </c>
      <c r="C314" s="265" t="s">
        <v>676</v>
      </c>
      <c r="D314" s="265" t="s">
        <v>242</v>
      </c>
      <c r="E314" s="265" t="s">
        <v>677</v>
      </c>
      <c r="F314" s="265" t="s">
        <v>49</v>
      </c>
      <c r="G314" s="265"/>
      <c r="H314" s="265"/>
      <c r="I314" s="265" t="s">
        <v>257</v>
      </c>
    </row>
    <row r="315" spans="1:9" ht="15.75">
      <c r="A315" s="266" t="s">
        <v>675</v>
      </c>
      <c r="B315" s="265" t="s">
        <v>678</v>
      </c>
      <c r="C315" s="265" t="s">
        <v>70</v>
      </c>
      <c r="D315" s="265" t="s">
        <v>71</v>
      </c>
      <c r="E315" s="265" t="s">
        <v>72</v>
      </c>
      <c r="F315" s="265" t="s">
        <v>73</v>
      </c>
      <c r="G315" s="265"/>
      <c r="H315" s="265"/>
      <c r="I315" s="265" t="s">
        <v>257</v>
      </c>
    </row>
    <row r="316" spans="1:9" ht="15.75">
      <c r="A316" s="268" t="s">
        <v>679</v>
      </c>
      <c r="B316" s="267" t="s">
        <v>680</v>
      </c>
      <c r="C316" s="267" t="s">
        <v>384</v>
      </c>
      <c r="D316" s="267" t="s">
        <v>385</v>
      </c>
      <c r="E316" s="267" t="s">
        <v>386</v>
      </c>
      <c r="F316" s="267" t="s">
        <v>78</v>
      </c>
      <c r="G316" s="267"/>
      <c r="H316" s="267"/>
      <c r="I316" s="267" t="s">
        <v>257</v>
      </c>
    </row>
    <row r="317" spans="1:9" ht="15.75">
      <c r="A317" s="268" t="s">
        <v>679</v>
      </c>
      <c r="B317" s="267" t="s">
        <v>88</v>
      </c>
      <c r="C317" s="267" t="s">
        <v>59</v>
      </c>
      <c r="D317" s="267" t="s">
        <v>60</v>
      </c>
      <c r="E317" s="267" t="s">
        <v>61</v>
      </c>
      <c r="F317" s="267" t="s">
        <v>56</v>
      </c>
      <c r="G317" s="267"/>
      <c r="H317" s="267"/>
      <c r="I317" s="267" t="s">
        <v>257</v>
      </c>
    </row>
    <row r="318" spans="1:9" ht="15.75">
      <c r="A318" s="274" t="s">
        <v>681</v>
      </c>
      <c r="B318" s="273" t="s">
        <v>62</v>
      </c>
      <c r="C318" s="273" t="s">
        <v>274</v>
      </c>
      <c r="D318" s="273" t="s">
        <v>275</v>
      </c>
      <c r="E318" s="273" t="s">
        <v>501</v>
      </c>
      <c r="F318" s="273" t="s">
        <v>163</v>
      </c>
      <c r="G318" s="273"/>
      <c r="H318" s="273"/>
      <c r="I318" s="273" t="s">
        <v>255</v>
      </c>
    </row>
    <row r="319" spans="1:9" ht="15.75">
      <c r="A319" s="275">
        <v>45798</v>
      </c>
      <c r="B319" s="276">
        <v>0.35416666666666669</v>
      </c>
      <c r="C319" s="277">
        <v>41</v>
      </c>
      <c r="D319" s="277" t="s">
        <v>275</v>
      </c>
      <c r="E319" s="277">
        <v>93130000480</v>
      </c>
      <c r="F319" s="277">
        <v>728</v>
      </c>
      <c r="G319" s="277"/>
      <c r="H319" s="277"/>
      <c r="I319" s="277" t="s">
        <v>255</v>
      </c>
    </row>
    <row r="320" spans="1:9" ht="15.75">
      <c r="A320" s="281" t="s">
        <v>687</v>
      </c>
      <c r="B320" s="280" t="s">
        <v>312</v>
      </c>
      <c r="C320" s="280" t="s">
        <v>201</v>
      </c>
      <c r="D320" s="280" t="s">
        <v>202</v>
      </c>
      <c r="E320" s="280" t="s">
        <v>203</v>
      </c>
      <c r="F320" s="280" t="s">
        <v>150</v>
      </c>
      <c r="G320" s="280"/>
      <c r="H320" s="280"/>
      <c r="I320" s="280" t="s">
        <v>257</v>
      </c>
    </row>
    <row r="321" spans="1:9" ht="15.75">
      <c r="A321" s="281" t="s">
        <v>687</v>
      </c>
      <c r="B321" s="280" t="s">
        <v>312</v>
      </c>
      <c r="C321" s="280" t="s">
        <v>121</v>
      </c>
      <c r="D321" s="280" t="s">
        <v>122</v>
      </c>
      <c r="E321" s="280" t="s">
        <v>262</v>
      </c>
      <c r="F321" s="280" t="s">
        <v>124</v>
      </c>
      <c r="G321" s="280"/>
      <c r="H321" s="280"/>
      <c r="I321" s="280" t="s">
        <v>255</v>
      </c>
    </row>
    <row r="322" spans="1:9" ht="15.75">
      <c r="A322" s="281" t="s">
        <v>687</v>
      </c>
      <c r="B322" s="280" t="s">
        <v>99</v>
      </c>
      <c r="C322" s="280" t="s">
        <v>201</v>
      </c>
      <c r="D322" s="280" t="s">
        <v>202</v>
      </c>
      <c r="E322" s="280" t="s">
        <v>203</v>
      </c>
      <c r="F322" s="280" t="s">
        <v>150</v>
      </c>
      <c r="G322" s="280"/>
      <c r="H322" s="280"/>
      <c r="I322" s="280" t="s">
        <v>257</v>
      </c>
    </row>
    <row r="323" spans="1:9" ht="15.75">
      <c r="A323" s="281" t="s">
        <v>687</v>
      </c>
      <c r="B323" s="280" t="s">
        <v>688</v>
      </c>
      <c r="C323" s="280" t="s">
        <v>121</v>
      </c>
      <c r="D323" s="280" t="s">
        <v>122</v>
      </c>
      <c r="E323" s="280" t="s">
        <v>262</v>
      </c>
      <c r="F323" s="280" t="s">
        <v>124</v>
      </c>
      <c r="G323" s="280"/>
      <c r="H323" s="280"/>
      <c r="I323" s="280" t="s">
        <v>255</v>
      </c>
    </row>
    <row r="324" spans="1:9" ht="15.75">
      <c r="A324" s="281" t="s">
        <v>687</v>
      </c>
      <c r="B324" s="280" t="s">
        <v>688</v>
      </c>
      <c r="C324" s="280" t="s">
        <v>160</v>
      </c>
      <c r="D324" s="280" t="s">
        <v>161</v>
      </c>
      <c r="E324" s="280" t="s">
        <v>162</v>
      </c>
      <c r="F324" s="280" t="s">
        <v>163</v>
      </c>
      <c r="G324" s="280"/>
      <c r="H324" s="280"/>
      <c r="I324" s="280" t="s">
        <v>257</v>
      </c>
    </row>
    <row r="325" spans="1:9" ht="15.75">
      <c r="A325" s="283" t="s">
        <v>687</v>
      </c>
      <c r="B325" s="282" t="s">
        <v>132</v>
      </c>
      <c r="C325" s="282" t="s">
        <v>201</v>
      </c>
      <c r="D325" s="282" t="s">
        <v>202</v>
      </c>
      <c r="E325" s="282" t="s">
        <v>203</v>
      </c>
      <c r="F325" s="282" t="s">
        <v>150</v>
      </c>
      <c r="G325" s="282"/>
      <c r="H325" s="282"/>
      <c r="I325" s="282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55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57" t="s">
        <v>51</v>
      </c>
      <c r="K2" s="256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57" t="s">
        <v>51</v>
      </c>
      <c r="K3" s="256" t="s">
        <v>37</v>
      </c>
      <c r="L3" s="5">
        <f>COUNTIF(D:D,D9)/125</f>
        <v>0.04</v>
      </c>
      <c r="M3" s="256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57" t="s">
        <v>63</v>
      </c>
      <c r="K4" s="256" t="s">
        <v>238</v>
      </c>
      <c r="L4" s="5">
        <f>COUNTIF(D:D,)/125</f>
        <v>0</v>
      </c>
      <c r="M4" s="256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59">
        <v>0.53472222222222221</v>
      </c>
      <c r="I5" s="254" t="s">
        <v>65</v>
      </c>
      <c r="K5" s="256" t="s">
        <v>11</v>
      </c>
      <c r="L5" s="5">
        <f>COUNTIF(D:D,D54)/125</f>
        <v>4.8000000000000001E-2</v>
      </c>
      <c r="M5" s="256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59">
        <v>0.22916666666666666</v>
      </c>
      <c r="I6" s="254" t="s">
        <v>51</v>
      </c>
      <c r="K6" s="256" t="s">
        <v>2</v>
      </c>
      <c r="L6" s="5">
        <f>COUNTIF(D:D,D6)/125</f>
        <v>1.6E-2</v>
      </c>
      <c r="M6" s="256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59">
        <v>0.22916666666666666</v>
      </c>
      <c r="I7" s="254" t="s">
        <v>51</v>
      </c>
      <c r="K7" s="256" t="s">
        <v>635</v>
      </c>
      <c r="L7" s="5">
        <f>COUNTIF(D:D,D83)/125</f>
        <v>1.6E-2</v>
      </c>
      <c r="M7" s="256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59">
        <v>0.2638888888888889</v>
      </c>
      <c r="I8" s="254" t="s">
        <v>51</v>
      </c>
      <c r="K8" s="256" t="s">
        <v>4</v>
      </c>
      <c r="L8" s="5">
        <f>COUNTIF(D:D,D11)/125</f>
        <v>4.8000000000000001E-2</v>
      </c>
      <c r="M8" s="256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59">
        <v>0.30902777777777779</v>
      </c>
      <c r="I9" s="254" t="s">
        <v>51</v>
      </c>
      <c r="K9" s="256" t="s">
        <v>239</v>
      </c>
      <c r="L9" s="5">
        <f>COUNTIF(D:D,D84)/125</f>
        <v>3.2000000000000001E-2</v>
      </c>
      <c r="M9" s="256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59">
        <v>0.36805555555555558</v>
      </c>
      <c r="I10" s="254" t="s">
        <v>83</v>
      </c>
      <c r="K10" s="256" t="s">
        <v>240</v>
      </c>
      <c r="L10" s="5">
        <f>COUNTIF(D:D,)/125</f>
        <v>0</v>
      </c>
      <c r="M10" s="256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59">
        <v>0.16666666666666666</v>
      </c>
      <c r="I11" s="254" t="s">
        <v>87</v>
      </c>
      <c r="K11" s="256" t="s">
        <v>7</v>
      </c>
      <c r="L11" s="5">
        <f>COUNTIF(D:D,D33)/125</f>
        <v>1.6E-2</v>
      </c>
      <c r="M11" s="256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59">
        <v>0.22222222222222221</v>
      </c>
      <c r="I12" s="254" t="s">
        <v>87</v>
      </c>
      <c r="K12" s="256" t="s">
        <v>633</v>
      </c>
      <c r="L12" s="5">
        <f>COUNTIF(D:D,D38)/125</f>
        <v>1.6E-2</v>
      </c>
      <c r="M12" s="256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59">
        <v>0.5</v>
      </c>
      <c r="I13" s="254" t="s">
        <v>65</v>
      </c>
      <c r="K13" s="256" t="s">
        <v>9</v>
      </c>
      <c r="L13" s="5">
        <f>COUNTIF(D:D,D14)/125</f>
        <v>0.224</v>
      </c>
      <c r="M13" s="256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59">
        <v>0.51388888888888895</v>
      </c>
      <c r="I14" s="254" t="s">
        <v>91</v>
      </c>
      <c r="K14" s="256" t="s">
        <v>10</v>
      </c>
      <c r="L14" s="5">
        <f>COUNTIF(D:D,D59)/125</f>
        <v>8.0000000000000002E-3</v>
      </c>
      <c r="M14" s="256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59">
        <v>0.53125</v>
      </c>
      <c r="I15" s="254" t="s">
        <v>93</v>
      </c>
      <c r="K15" s="256" t="s">
        <v>12</v>
      </c>
      <c r="L15" s="5">
        <f>COUNTIF(D:D,D32)/125</f>
        <v>8.0000000000000002E-3</v>
      </c>
      <c r="M15" s="256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59">
        <v>0.3125</v>
      </c>
      <c r="I16" s="254" t="s">
        <v>51</v>
      </c>
      <c r="K16" s="256" t="s">
        <v>242</v>
      </c>
      <c r="L16" s="5">
        <f>COUNTIF(D:D,)/125</f>
        <v>0</v>
      </c>
      <c r="M16" s="256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59">
        <v>0.31597222222222221</v>
      </c>
      <c r="I17" s="254" t="s">
        <v>51</v>
      </c>
      <c r="K17" s="256" t="s">
        <v>14</v>
      </c>
      <c r="L17" s="5">
        <f>COUNTIF(D:D,)/125</f>
        <v>0</v>
      </c>
      <c r="M17" s="256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59">
        <v>0.3840277777777778</v>
      </c>
      <c r="I18" s="247" t="s">
        <v>98</v>
      </c>
      <c r="K18" s="256" t="s">
        <v>15</v>
      </c>
      <c r="L18" s="5">
        <f>COUNTIF(D:D,)/125</f>
        <v>0</v>
      </c>
      <c r="M18" s="256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59">
        <v>0.45347222222222222</v>
      </c>
      <c r="I19" s="254" t="s">
        <v>100</v>
      </c>
      <c r="K19" s="256" t="s">
        <v>243</v>
      </c>
      <c r="L19" s="5">
        <f>COUNTIF(D:D,)/125</f>
        <v>0</v>
      </c>
      <c r="M19" s="256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59">
        <v>0.42499999999999999</v>
      </c>
      <c r="I20" s="254" t="s">
        <v>101</v>
      </c>
      <c r="K20" s="256" t="s">
        <v>17</v>
      </c>
      <c r="L20" s="5">
        <f>COUNTIF(D:D,D70)/125</f>
        <v>8.0000000000000002E-3</v>
      </c>
      <c r="M20" s="256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59">
        <v>0.42499999999999999</v>
      </c>
      <c r="I21" s="254" t="s">
        <v>101</v>
      </c>
      <c r="K21" s="256" t="s">
        <v>18</v>
      </c>
      <c r="L21" s="5">
        <f>COUNTIF(D:D,D82)/125</f>
        <v>0.08</v>
      </c>
      <c r="M21" s="256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59">
        <v>0.44166666666666665</v>
      </c>
      <c r="I22" s="254" t="s">
        <v>104</v>
      </c>
      <c r="K22" s="256" t="s">
        <v>19</v>
      </c>
      <c r="L22" s="5">
        <f>COUNTIF(D:D,D69)/125</f>
        <v>1.6E-2</v>
      </c>
      <c r="M22" s="256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59">
        <v>0.45277777777777778</v>
      </c>
      <c r="I23" s="254" t="s">
        <v>106</v>
      </c>
      <c r="K23" s="256" t="s">
        <v>20</v>
      </c>
      <c r="L23" s="5">
        <f>COUNTIF(D:D,)/125</f>
        <v>0</v>
      </c>
      <c r="M23" s="256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0">
        <v>0.46666666666666662</v>
      </c>
      <c r="H24" s="253">
        <v>0.46736111111111112</v>
      </c>
      <c r="I24" s="254" t="s">
        <v>106</v>
      </c>
      <c r="K24" s="256" t="s">
        <v>21</v>
      </c>
      <c r="L24" s="5">
        <f>COUNTIF(D:D,D47)/125</f>
        <v>1.6E-2</v>
      </c>
      <c r="M24" s="256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59">
        <v>0.47152777777777777</v>
      </c>
      <c r="I25" s="254" t="s">
        <v>106</v>
      </c>
      <c r="K25" s="256" t="s">
        <v>244</v>
      </c>
      <c r="L25" s="5">
        <f>COUNTIF(D:D,D34)/125</f>
        <v>8.0000000000000002E-3</v>
      </c>
      <c r="M25" s="256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59">
        <v>0.47222222222222227</v>
      </c>
      <c r="I26" s="254" t="s">
        <v>104</v>
      </c>
      <c r="K26" s="256" t="s">
        <v>245</v>
      </c>
      <c r="L26" s="5">
        <f>COUNTIF(D:D,)/125</f>
        <v>0</v>
      </c>
      <c r="M26" s="256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59">
        <v>0.47986111111111113</v>
      </c>
      <c r="I27" s="254" t="s">
        <v>104</v>
      </c>
      <c r="K27" s="256" t="s">
        <v>24</v>
      </c>
      <c r="L27" s="5">
        <f>COUNTIF(D:D,D56)/125</f>
        <v>3.2000000000000001E-2</v>
      </c>
      <c r="M27" s="256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59">
        <v>0.48194444444444445</v>
      </c>
      <c r="I28" s="254" t="s">
        <v>106</v>
      </c>
      <c r="K28" s="256" t="s">
        <v>25</v>
      </c>
      <c r="L28" s="5">
        <f>COUNTIF(D:D,D42)/125</f>
        <v>2.4E-2</v>
      </c>
      <c r="M28" s="256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59">
        <v>0.48680555555555555</v>
      </c>
      <c r="I29" s="254" t="s">
        <v>106</v>
      </c>
      <c r="K29" s="256" t="s">
        <v>391</v>
      </c>
      <c r="L29" s="5">
        <f>COUNTIF(D:D,D74)/125</f>
        <v>1.6E-2</v>
      </c>
      <c r="M29" s="256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59">
        <v>0.20138888888888887</v>
      </c>
      <c r="I30" s="254" t="s">
        <v>51</v>
      </c>
      <c r="K30" s="256" t="s">
        <v>27</v>
      </c>
      <c r="L30" s="5">
        <f>COUNTIF(D:D,D40)/125</f>
        <v>2.4E-2</v>
      </c>
      <c r="M30" s="256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59">
        <v>0.20138888888888887</v>
      </c>
      <c r="I31" s="254" t="s">
        <v>114</v>
      </c>
      <c r="K31" s="256" t="s">
        <v>28</v>
      </c>
      <c r="L31" s="5">
        <f>COUNTIF(D:D,D85)/125</f>
        <v>1.6E-2</v>
      </c>
      <c r="M31" s="256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59">
        <v>8.4722222222222213E-2</v>
      </c>
      <c r="I32" s="254" t="s">
        <v>119</v>
      </c>
      <c r="K32" s="256" t="s">
        <v>29</v>
      </c>
      <c r="L32" s="5">
        <f>COUNTIF(D:D,)/125</f>
        <v>0</v>
      </c>
      <c r="M32" s="256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59">
        <v>0.27083333333333331</v>
      </c>
      <c r="I33" s="254" t="s">
        <v>51</v>
      </c>
      <c r="K33" s="256" t="s">
        <v>30</v>
      </c>
      <c r="L33" s="5">
        <f>COUNTIF(D:D,D104)/125</f>
        <v>1.6E-2</v>
      </c>
      <c r="M33" s="256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59">
        <v>0.13541666666666666</v>
      </c>
      <c r="I34" s="254" t="s">
        <v>91</v>
      </c>
      <c r="K34" s="256" t="s">
        <v>636</v>
      </c>
      <c r="L34" s="5">
        <f>COUNTIF(D:D,)/125</f>
        <v>0</v>
      </c>
      <c r="M34" s="256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59">
        <v>0.16319444444444445</v>
      </c>
      <c r="I35" s="254" t="s">
        <v>91</v>
      </c>
      <c r="K35" s="256" t="s">
        <v>32</v>
      </c>
      <c r="L35" s="5">
        <f>COUNTIF(D:D,)/125</f>
        <v>0</v>
      </c>
      <c r="M35" s="256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59">
        <v>0.51388888888888895</v>
      </c>
      <c r="I36" s="254" t="s">
        <v>65</v>
      </c>
      <c r="K36" s="256" t="s">
        <v>637</v>
      </c>
      <c r="L36" s="5">
        <f>COUNTIF(D:D,D51)/125</f>
        <v>3.2000000000000001E-2</v>
      </c>
      <c r="M36" s="256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59">
        <v>0.40625</v>
      </c>
      <c r="I37" s="254" t="s">
        <v>93</v>
      </c>
      <c r="K37" s="256" t="s">
        <v>34</v>
      </c>
      <c r="L37" s="5">
        <f>COUNTIF(D:D,)/125</f>
        <v>0</v>
      </c>
      <c r="M37" s="256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57" t="s">
        <v>131</v>
      </c>
      <c r="I38" s="254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57" t="s">
        <v>133</v>
      </c>
      <c r="I39" s="258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57" t="s">
        <v>136</v>
      </c>
      <c r="I40" s="257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57" t="s">
        <v>138</v>
      </c>
      <c r="I41" s="257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57" t="s">
        <v>142</v>
      </c>
      <c r="I42" s="257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57" t="s">
        <v>143</v>
      </c>
      <c r="I43" s="257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57" t="s">
        <v>145</v>
      </c>
      <c r="I44" s="257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57" t="s">
        <v>145</v>
      </c>
      <c r="I45" s="257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57" t="s">
        <v>146</v>
      </c>
      <c r="I46" s="257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57" t="s">
        <v>152</v>
      </c>
      <c r="I47" s="257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59">
        <v>0.12638888888888888</v>
      </c>
      <c r="I48" s="254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59">
        <v>0.5229166666666667</v>
      </c>
      <c r="I49" s="254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54"/>
      <c r="I50" s="254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59">
        <v>0.40972222222222227</v>
      </c>
      <c r="I51" s="254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59">
        <v>0.1076388888888889</v>
      </c>
      <c r="I52" s="254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59">
        <v>0.16666666666666666</v>
      </c>
      <c r="I53" s="254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59">
        <v>0.16666666666666666</v>
      </c>
      <c r="I54" s="254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59">
        <v>0.17361111111111113</v>
      </c>
      <c r="I55" s="254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59">
        <v>0.16666666666666666</v>
      </c>
      <c r="I56" s="254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59">
        <v>0.1277777777777778</v>
      </c>
      <c r="I57" s="254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59">
        <v>0.15277777777777776</v>
      </c>
      <c r="I58" s="254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59">
        <v>0.53472222222222221</v>
      </c>
      <c r="I59" s="254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59">
        <v>0.28472222222222221</v>
      </c>
      <c r="I60" s="254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59">
        <v>0.20972222222222223</v>
      </c>
      <c r="I61" s="254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1">
        <v>0.51388888888888895</v>
      </c>
      <c r="I62" s="246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59">
        <v>8.7500000000000008E-2</v>
      </c>
      <c r="I63" s="254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59">
        <v>0.17361111111111113</v>
      </c>
      <c r="I64" s="254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59">
        <v>0.3263888888888889</v>
      </c>
      <c r="I65" s="254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59">
        <v>0.20138888888888887</v>
      </c>
      <c r="I66" s="254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59">
        <v>0.40833333333333338</v>
      </c>
      <c r="I67" s="254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59">
        <v>0.50694444444444442</v>
      </c>
      <c r="I68" s="254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59">
        <v>0.50069444444444444</v>
      </c>
      <c r="I69" s="254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59">
        <v>4.3750000000000004E-2</v>
      </c>
      <c r="I70" s="254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59">
        <v>0.1875</v>
      </c>
      <c r="I71" s="254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59">
        <v>0.16874999999999998</v>
      </c>
      <c r="I72" s="254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59">
        <v>0.19444444444444445</v>
      </c>
      <c r="I73" s="254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59">
        <v>0.17430555555555557</v>
      </c>
      <c r="I74" s="254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59">
        <v>0.38055555555555554</v>
      </c>
      <c r="I75" s="254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59">
        <v>0.10555555555555556</v>
      </c>
      <c r="I76" s="254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59">
        <v>0.11458333333333333</v>
      </c>
      <c r="I77" s="254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59">
        <v>0.20833333333333334</v>
      </c>
      <c r="I78" s="254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59">
        <v>0.12916666666666668</v>
      </c>
      <c r="I79" s="254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59">
        <v>0.44722222222222219</v>
      </c>
      <c r="I80" s="254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59">
        <v>0.17083333333333331</v>
      </c>
      <c r="I81" s="254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59">
        <v>0.17083333333333331</v>
      </c>
      <c r="I82" s="254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59">
        <v>0.2986111111111111</v>
      </c>
      <c r="I83" s="254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0">
        <v>6.9444444444444434E-2</v>
      </c>
      <c r="I84" s="254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0">
        <v>0.50694444444444442</v>
      </c>
      <c r="I85" s="245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0">
        <v>0.50694444444444442</v>
      </c>
      <c r="I86" s="245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0">
        <v>0.50694444444444442</v>
      </c>
      <c r="I87" s="245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0">
        <v>0.17361111111111113</v>
      </c>
      <c r="I88" s="245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0">
        <v>0.51388888888888895</v>
      </c>
      <c r="I89" s="245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0">
        <v>0.19791666666666666</v>
      </c>
      <c r="I90" s="245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57" t="s">
        <v>187</v>
      </c>
      <c r="I91" s="257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57" t="s">
        <v>206</v>
      </c>
      <c r="I92" s="257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57" t="s">
        <v>207</v>
      </c>
      <c r="I93" s="257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57" t="s">
        <v>208</v>
      </c>
      <c r="I94" s="257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57" t="s">
        <v>210</v>
      </c>
      <c r="I95" s="257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57" t="s">
        <v>136</v>
      </c>
      <c r="I96" s="257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2">
        <v>0.53125</v>
      </c>
      <c r="I97" s="254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59">
        <v>0.15625</v>
      </c>
      <c r="I98" s="254" t="s">
        <v>137</v>
      </c>
    </row>
    <row r="99" spans="1:9" ht="15.75">
      <c r="A99" s="83" t="s">
        <v>233</v>
      </c>
      <c r="B99" s="248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59">
        <v>7.9861111111111105E-2</v>
      </c>
      <c r="H99" s="259">
        <v>8.6805555555555566E-2</v>
      </c>
      <c r="I99" s="254" t="s">
        <v>93</v>
      </c>
    </row>
    <row r="100" spans="1:9" ht="15.75">
      <c r="A100" s="83" t="s">
        <v>233</v>
      </c>
      <c r="B100" s="252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1">
        <v>0.1423611111111111</v>
      </c>
      <c r="H100" s="251">
        <v>0.14583333333333334</v>
      </c>
      <c r="I100" s="244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2">
        <v>0.35416666666666669</v>
      </c>
      <c r="H101" s="262">
        <v>0.41666666666666669</v>
      </c>
      <c r="I101" s="263" t="s">
        <v>137</v>
      </c>
    </row>
    <row r="102" spans="1:9" ht="15.75">
      <c r="A102" s="83" t="s">
        <v>234</v>
      </c>
      <c r="B102" s="262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2">
        <v>0.37152777777777773</v>
      </c>
      <c r="H102" s="262">
        <v>0.50902777777777775</v>
      </c>
      <c r="I102" s="263" t="s">
        <v>51</v>
      </c>
    </row>
    <row r="103" spans="1:9" ht="15.75">
      <c r="A103" s="83" t="s">
        <v>234</v>
      </c>
      <c r="B103" s="252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2">
        <v>0.4236111111111111</v>
      </c>
      <c r="H103" s="252">
        <v>0.43263888888888885</v>
      </c>
      <c r="I103" s="243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2">
        <v>0.46875</v>
      </c>
      <c r="H104" s="262">
        <v>0.47569444444444442</v>
      </c>
      <c r="I104" s="263" t="s">
        <v>93</v>
      </c>
    </row>
    <row r="105" spans="1:9" ht="15.75">
      <c r="A105" s="83" t="s">
        <v>234</v>
      </c>
      <c r="B105" s="262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2">
        <v>0.4826388888888889</v>
      </c>
      <c r="H105" s="262">
        <v>0.1423611111111111</v>
      </c>
      <c r="I105" s="263" t="s">
        <v>114</v>
      </c>
    </row>
    <row r="106" spans="1:9" ht="15.75">
      <c r="A106" s="83" t="s">
        <v>234</v>
      </c>
      <c r="B106" s="252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2">
        <v>0.51111111111111118</v>
      </c>
      <c r="H106" s="252">
        <v>5.2777777777777778E-2</v>
      </c>
      <c r="I106" s="243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59">
        <v>5.5555555555555552E-2</v>
      </c>
      <c r="H107" s="262">
        <v>0.17361111111111113</v>
      </c>
      <c r="I107" s="263" t="s">
        <v>65</v>
      </c>
    </row>
    <row r="108" spans="1:9" ht="15.75">
      <c r="A108" s="83" t="s">
        <v>234</v>
      </c>
      <c r="B108" s="262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2">
        <v>0.13541666666666666</v>
      </c>
      <c r="H108" s="262">
        <v>0.1361111111111111</v>
      </c>
      <c r="I108" s="263" t="s">
        <v>106</v>
      </c>
    </row>
    <row r="109" spans="1:9" ht="15.75">
      <c r="A109" s="83" t="s">
        <v>234</v>
      </c>
      <c r="B109" s="252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2">
        <v>0.1423611111111111</v>
      </c>
      <c r="H109" s="252">
        <v>0.18402777777777779</v>
      </c>
      <c r="I109" s="243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2">
        <v>0.14930555555555555</v>
      </c>
      <c r="H110" s="262">
        <v>0.19097222222222221</v>
      </c>
      <c r="I110" s="263" t="s">
        <v>147</v>
      </c>
    </row>
    <row r="111" spans="1:9" ht="15.75">
      <c r="A111" s="83" t="s">
        <v>235</v>
      </c>
      <c r="B111" s="262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2">
        <v>0.33333333333333331</v>
      </c>
      <c r="H111" s="262">
        <v>0.375</v>
      </c>
      <c r="I111" s="263" t="s">
        <v>147</v>
      </c>
    </row>
    <row r="112" spans="1:9" ht="15.75">
      <c r="A112" s="83" t="s">
        <v>235</v>
      </c>
      <c r="B112" s="252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2">
        <v>0.51041666666666663</v>
      </c>
      <c r="H112" s="252">
        <v>0.125</v>
      </c>
      <c r="I112" s="263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2">
        <v>0.51041666666666663</v>
      </c>
      <c r="H113" s="262">
        <v>0.13194444444444445</v>
      </c>
      <c r="I113" s="263" t="s">
        <v>65</v>
      </c>
    </row>
    <row r="114" spans="1:9" ht="15.75">
      <c r="A114" s="83" t="s">
        <v>235</v>
      </c>
      <c r="B114" s="262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2">
        <v>0.10069444444444443</v>
      </c>
      <c r="H114" s="262">
        <v>0.12152777777777778</v>
      </c>
      <c r="I114" s="263" t="s">
        <v>171</v>
      </c>
    </row>
    <row r="115" spans="1:9" ht="15.75">
      <c r="A115" s="83" t="s">
        <v>236</v>
      </c>
      <c r="B115" s="252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2">
        <v>0.34027777777777773</v>
      </c>
      <c r="H115" s="252">
        <v>7.2916666666666671E-2</v>
      </c>
      <c r="I115" s="243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2">
        <v>0.38194444444444442</v>
      </c>
      <c r="H116" s="262">
        <v>0.51041666666666663</v>
      </c>
      <c r="I116" s="263" t="s">
        <v>65</v>
      </c>
    </row>
    <row r="117" spans="1:9" ht="15.75">
      <c r="A117" s="83" t="s">
        <v>236</v>
      </c>
      <c r="B117" s="262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2">
        <v>0.38194444444444442</v>
      </c>
      <c r="H117" s="262">
        <v>0.3833333333333333</v>
      </c>
      <c r="I117" s="263" t="s">
        <v>101</v>
      </c>
    </row>
    <row r="118" spans="1:9" ht="15.75">
      <c r="A118" s="83" t="s">
        <v>236</v>
      </c>
      <c r="B118" s="252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2">
        <v>0.44097222222222227</v>
      </c>
      <c r="H118" s="252">
        <v>0.12013888888888889</v>
      </c>
      <c r="I118" s="243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2">
        <v>0.44861111111111113</v>
      </c>
      <c r="I119" s="263" t="s">
        <v>106</v>
      </c>
    </row>
    <row r="120" spans="1:9" ht="15.75">
      <c r="A120" s="83" t="s">
        <v>236</v>
      </c>
      <c r="B120" s="262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2">
        <v>0.53472222222222221</v>
      </c>
      <c r="H120" s="262">
        <v>0.53611111111111109</v>
      </c>
      <c r="I120" s="263" t="s">
        <v>101</v>
      </c>
    </row>
    <row r="121" spans="1:9" ht="15.75">
      <c r="A121" s="83" t="s">
        <v>236</v>
      </c>
      <c r="B121" s="252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1">
        <v>0.14930555555555555</v>
      </c>
      <c r="H121" s="251">
        <v>0.19791666666666666</v>
      </c>
      <c r="I121" s="243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3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0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0">
        <v>0.4861111111111111</v>
      </c>
      <c r="H124" s="250">
        <v>0.52777777777777779</v>
      </c>
      <c r="I124" s="243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3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3" t="s">
        <v>147</v>
      </c>
    </row>
    <row r="127" spans="1:9" ht="15.75">
      <c r="A127" s="83" t="s">
        <v>237</v>
      </c>
      <c r="B127" s="250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49">
        <v>0.52083333333333337</v>
      </c>
      <c r="H127" s="249">
        <v>6.25E-2</v>
      </c>
      <c r="I127" s="263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2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57" t="s">
        <v>70</v>
      </c>
      <c r="D130" s="257" t="s">
        <v>71</v>
      </c>
      <c r="E130" s="257" t="s">
        <v>72</v>
      </c>
      <c r="F130" s="257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5"/>
  <sheetViews>
    <sheetView topLeftCell="F46" workbookViewId="0">
      <selection activeCell="F69" sqref="F69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3" t="s">
        <v>35</v>
      </c>
      <c r="L1" s="2" t="s">
        <v>621</v>
      </c>
      <c r="M1" s="233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79" t="s">
        <v>686</v>
      </c>
      <c r="L2" s="256"/>
      <c r="M2" s="256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256"/>
      <c r="L3" s="256"/>
      <c r="M3" s="256"/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COUNTIF(A:A,A58)</f>
        <v>1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256"/>
      <c r="L4" s="256"/>
      <c r="M4" s="256"/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COUNTIF(A:A,A59)</f>
        <v>7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279" t="s">
        <v>685</v>
      </c>
      <c r="L5" s="256"/>
      <c r="M5" s="256"/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279" t="s">
        <v>684</v>
      </c>
      <c r="L6" s="256"/>
      <c r="M6" s="256"/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279" t="s">
        <v>683</v>
      </c>
      <c r="L7" s="256"/>
      <c r="M7" s="256"/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279" t="s">
        <v>682</v>
      </c>
      <c r="L8" s="256"/>
      <c r="M8" s="256"/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256" t="s">
        <v>2</v>
      </c>
      <c r="L9" s="5">
        <f>COUNTIF('Mayo - 5'!D:D,'Mayo - 5'!D14)/58</f>
        <v>6.8965517241379309E-2</v>
      </c>
      <c r="M9" s="256">
        <f>COUNTIF(D:D,D14)</f>
        <v>4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256" t="s">
        <v>11</v>
      </c>
      <c r="L10" s="5">
        <f>COUNTIF('Mayo - 5'!D:D,)/58</f>
        <v>0</v>
      </c>
      <c r="M10" s="256">
        <f>COUNTIF(D:D,D56)</f>
        <v>1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256" t="s">
        <v>37</v>
      </c>
      <c r="L11" s="5">
        <f>COUNTIF('Mayo - 5'!D:D,)/58</f>
        <v>0</v>
      </c>
      <c r="M11" s="256">
        <f>COUNTIF(D:D,)</f>
        <v>0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256" t="s">
        <v>238</v>
      </c>
      <c r="L12" s="5">
        <f>COUNTIF('Mayo - 5'!D:D,'Mayo - 5'!D42)/58</f>
        <v>1.7241379310344827E-2</v>
      </c>
      <c r="M12" s="256">
        <f>COUNTIF(D:D,D114)</f>
        <v>0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256" t="s">
        <v>635</v>
      </c>
      <c r="L13" s="5">
        <f>COUNTIF('Mayo - 5'!D:D,'Mayo - 5'!D57)/58</f>
        <v>1.7241379310344827E-2</v>
      </c>
      <c r="M13" s="256">
        <f>COUNTIF(D:D,D57)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256" t="s">
        <v>4</v>
      </c>
      <c r="L14" s="5">
        <f>COUNTIF('Mayo - 5'!D:D,'Mayo - 5'!D40)/58</f>
        <v>1.7241379310344827E-2</v>
      </c>
      <c r="M14" s="256">
        <f>COUNTIF(D:D,D40)</f>
        <v>1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256" t="s">
        <v>239</v>
      </c>
      <c r="L15" s="5">
        <f>COUNTIF('Mayo - 5'!D:D,)/58</f>
        <v>0</v>
      </c>
      <c r="M15" s="256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256" t="s">
        <v>240</v>
      </c>
      <c r="L16" s="5">
        <f>COUNTIF('Mayo - 5'!D:D,'Mayo - 5'!D3)/58</f>
        <v>0.10344827586206896</v>
      </c>
      <c r="M16" s="256">
        <f>COUNTIF(D:D,D3)</f>
        <v>6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256" t="s">
        <v>7</v>
      </c>
      <c r="L17" s="5">
        <f>COUNTIF('Mayo - 5'!D:D,'Mayo - 5'!D4)/58</f>
        <v>5.1724137931034482E-2</v>
      </c>
      <c r="M17" s="256">
        <f>COUNTIF(D:D,D4)</f>
        <v>3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256" t="s">
        <v>633</v>
      </c>
      <c r="L18" s="5">
        <f>COUNTIF('Mayo - 5'!D:D,'Mayo - 5'!D36)/58</f>
        <v>1.7241379310344827E-2</v>
      </c>
      <c r="M18" s="256">
        <f>COUNTIF(D:D,D36)</f>
        <v>1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256" t="s">
        <v>634</v>
      </c>
      <c r="L19" s="5">
        <f>COUNTIF('Mayo - 5'!D:D,'Mayo - 5'!D2)/58</f>
        <v>8.6206896551724144E-2</v>
      </c>
      <c r="M19" s="256">
        <f>COUNTIF(D:D,D10)</f>
        <v>3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256" t="s">
        <v>9</v>
      </c>
      <c r="L20" s="5">
        <f>COUNTIF('Mayo - 5'!D:D,'Mayo - 5'!D25)/58</f>
        <v>1.7241379310344827E-2</v>
      </c>
      <c r="M20" s="256">
        <f>COUNTIF(D:D,D25)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256" t="s">
        <v>10</v>
      </c>
      <c r="L21" s="5">
        <f>COUNTIF('Mayo - 5'!D:D,'Mayo - 5'!D48)/58</f>
        <v>3.4482758620689655E-2</v>
      </c>
      <c r="M21" s="256">
        <f>COUNTIF(D:D,D48)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256" t="s">
        <v>12</v>
      </c>
      <c r="L22" s="5">
        <f>COUNTIF('Mayo - 5'!D:D,)/58</f>
        <v>0</v>
      </c>
      <c r="M22" s="256">
        <f>COUNTIF(D:D,)</f>
        <v>0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256" t="s">
        <v>242</v>
      </c>
      <c r="L23" s="5">
        <f>COUNTIF('Mayo - 5'!D:D,'Mayo - 5'!D54)/58</f>
        <v>1.7241379310344827E-2</v>
      </c>
      <c r="M23" s="256">
        <f>COUNTIF(D:D,D54)</f>
        <v>1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256" t="s">
        <v>14</v>
      </c>
      <c r="L24" s="5">
        <f>COUNTIF('Mayo - 5'!D:D,)/58</f>
        <v>0</v>
      </c>
      <c r="M24" s="256">
        <f>COUNTIF(D:D,)</f>
        <v>0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256" t="s">
        <v>15</v>
      </c>
      <c r="L25" s="5">
        <f>COUNTIF('Mayo - 5'!D:D,'Mayo - 5'!D20)/58</f>
        <v>3.4482758620689655E-2</v>
      </c>
      <c r="M25" s="256">
        <f>COUNTIF(D:D,D20)</f>
        <v>2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256" t="s">
        <v>243</v>
      </c>
      <c r="L26" s="5">
        <f>COUNTIF('Mayo - 5'!D:D,'Mayo - 5'!D56)/58</f>
        <v>1.7241379310344827E-2</v>
      </c>
      <c r="M26" s="256">
        <f>COUNTIF(D:D,D56)</f>
        <v>1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256" t="s">
        <v>17</v>
      </c>
      <c r="L27" s="5">
        <f>COUNTIF('Mayo - 5'!D:D,'Mayo - 5'!D34)/58</f>
        <v>1.7241379310344827E-2</v>
      </c>
      <c r="M27" s="256">
        <f>COUNTIF(D:D,D34)</f>
        <v>1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256" t="s">
        <v>18</v>
      </c>
      <c r="L28" s="5">
        <f>COUNTIF('Mayo - 5'!D:D,'Mayo - 5'!D30)/58</f>
        <v>3.4482758620689655E-2</v>
      </c>
      <c r="M28" s="256">
        <f>COUNTIF(D:D,D30)</f>
        <v>2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256" t="s">
        <v>19</v>
      </c>
      <c r="L29" s="5">
        <f>COUNTIF('Mayo - 5'!D:D,'Mayo - 5'!D12)/58</f>
        <v>6.8965517241379309E-2</v>
      </c>
      <c r="M29" s="256">
        <f>COUNTIF(D:D,D12)</f>
        <v>4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256" t="s">
        <v>20</v>
      </c>
      <c r="L30" s="5">
        <f>COUNTIF('Mayo - 5'!D:D,)/58</f>
        <v>0</v>
      </c>
      <c r="M30" s="256">
        <f>COUNTIF(D:D,)</f>
        <v>0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256" t="s">
        <v>21</v>
      </c>
      <c r="L31" s="5">
        <f>COUNTIF('Mayo - 5'!D:D,'Mayo - 5'!D21)/58</f>
        <v>1.7241379310344827E-2</v>
      </c>
      <c r="M31" s="256">
        <f>COUNTIF(D:D,D21)</f>
        <v>1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256" t="s">
        <v>244</v>
      </c>
      <c r="L32" s="5">
        <f>COUNTIF('Mayo - 5'!D:D,'Mayo - 5'!D15)/58</f>
        <v>5.1724137931034482E-2</v>
      </c>
      <c r="M32" s="256">
        <f>COUNTIF(D:D,D15)</f>
        <v>3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256" t="s">
        <v>245</v>
      </c>
      <c r="L33" s="5">
        <f>COUNTIF('Mayo - 5'!D:D,)/58</f>
        <v>0</v>
      </c>
      <c r="M33" s="256">
        <f>COUNTIF(D:D,)</f>
        <v>0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256" t="s">
        <v>24</v>
      </c>
      <c r="L34" s="5">
        <f>COUNTIF('Mayo - 5'!D:D,'Mayo - 5'!D32)/58</f>
        <v>6.8965517241379309E-2</v>
      </c>
      <c r="M34" s="256">
        <f>COUNTIF(D:D,D32)</f>
        <v>4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256" t="s">
        <v>25</v>
      </c>
      <c r="L35" s="5">
        <f>COUNTIF('Mayo - 5'!D:D,'Mayo - 5'!D37)/58</f>
        <v>5.1724137931034482E-2</v>
      </c>
      <c r="M35" s="256">
        <f>COUNTIF(D:D,D37)</f>
        <v>3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256" t="s">
        <v>391</v>
      </c>
      <c r="L36" s="5">
        <f>COUNTIF('Mayo - 5'!D:D,)/58</f>
        <v>0</v>
      </c>
      <c r="M36" s="256">
        <f>COUNTIF(D:D,)</f>
        <v>0</v>
      </c>
    </row>
    <row r="37" spans="1:13" ht="63">
      <c r="A37" s="236" t="s">
        <v>659</v>
      </c>
      <c r="B37" s="234" t="s">
        <v>613</v>
      </c>
      <c r="C37" s="234" t="s">
        <v>139</v>
      </c>
      <c r="D37" s="234" t="s">
        <v>140</v>
      </c>
      <c r="E37" s="234" t="s">
        <v>141</v>
      </c>
      <c r="F37" s="234" t="s">
        <v>73</v>
      </c>
      <c r="G37" s="235" t="s">
        <v>663</v>
      </c>
      <c r="K37" s="256" t="s">
        <v>27</v>
      </c>
      <c r="L37" s="5">
        <f>COUNTIF('Mayo - 5'!D:D,'Mayo - 5'!D13)/58</f>
        <v>5.1724137931034482E-2</v>
      </c>
      <c r="M37" s="256">
        <f>COUNTIF(D:D,D13)</f>
        <v>3</v>
      </c>
    </row>
    <row r="38" spans="1:13" ht="15.75">
      <c r="A38" s="236" t="s">
        <v>659</v>
      </c>
      <c r="B38" s="234" t="s">
        <v>664</v>
      </c>
      <c r="C38" s="234" t="s">
        <v>214</v>
      </c>
      <c r="D38" s="234" t="s">
        <v>30</v>
      </c>
      <c r="E38" s="234" t="s">
        <v>216</v>
      </c>
      <c r="F38" s="234" t="s">
        <v>289</v>
      </c>
      <c r="G38" s="234" t="s">
        <v>257</v>
      </c>
      <c r="K38" s="256" t="s">
        <v>28</v>
      </c>
      <c r="L38" s="5">
        <f>COUNTIF('Mayo - 5'!D:D,'Mayo - 5'!D2)/58</f>
        <v>8.6206896551724144E-2</v>
      </c>
      <c r="M38" s="256">
        <f>COUNTIF(D:D,D2)</f>
        <v>5</v>
      </c>
    </row>
    <row r="39" spans="1:13" ht="15.75">
      <c r="A39" s="272">
        <v>45790</v>
      </c>
      <c r="B39" s="271">
        <v>0.46527777777777773</v>
      </c>
      <c r="C39" s="270">
        <v>19</v>
      </c>
      <c r="D39" s="269" t="s">
        <v>0</v>
      </c>
      <c r="E39" s="270" t="s">
        <v>264</v>
      </c>
      <c r="F39" s="270">
        <v>404</v>
      </c>
      <c r="G39" s="270" t="s">
        <v>257</v>
      </c>
      <c r="K39" s="256" t="s">
        <v>29</v>
      </c>
      <c r="L39" s="5">
        <f>COUNTIF('Mayo - 5'!D:D,'Mayo - 5'!D52)/58</f>
        <v>5.1724137931034482E-2</v>
      </c>
      <c r="M39" s="256">
        <f>COUNTIF(D:D,D52)</f>
        <v>3</v>
      </c>
    </row>
    <row r="40" spans="1:13" ht="15.75">
      <c r="A40" s="241" t="s">
        <v>665</v>
      </c>
      <c r="B40" s="239" t="s">
        <v>499</v>
      </c>
      <c r="C40" s="239" t="s">
        <v>85</v>
      </c>
      <c r="D40" s="239" t="s">
        <v>4</v>
      </c>
      <c r="E40" s="239" t="s">
        <v>86</v>
      </c>
      <c r="F40" s="239" t="s">
        <v>56</v>
      </c>
      <c r="G40" s="239" t="s">
        <v>253</v>
      </c>
      <c r="K40" s="256" t="s">
        <v>636</v>
      </c>
      <c r="L40" s="5">
        <f>COUNTIF('Mayo - 5'!D:D,)/58</f>
        <v>0</v>
      </c>
      <c r="M40" s="256">
        <f>COUNTIF(D:D,)</f>
        <v>0</v>
      </c>
    </row>
    <row r="41" spans="1:13" ht="15.75">
      <c r="A41" s="241" t="s">
        <v>665</v>
      </c>
      <c r="B41" s="239" t="s">
        <v>319</v>
      </c>
      <c r="C41" s="239" t="s">
        <v>168</v>
      </c>
      <c r="D41" s="239" t="s">
        <v>321</v>
      </c>
      <c r="E41" s="239" t="s">
        <v>170</v>
      </c>
      <c r="F41" s="239" t="s">
        <v>73</v>
      </c>
      <c r="G41" s="239" t="s">
        <v>257</v>
      </c>
      <c r="K41" s="256" t="s">
        <v>30</v>
      </c>
      <c r="L41" s="5">
        <f>COUNTIF('Mayo - 5'!D:D,'Mayo - 5'!D38)/58</f>
        <v>0.10344827586206896</v>
      </c>
      <c r="M41" s="256">
        <f>COUNTIF(D:D,D38)</f>
        <v>6</v>
      </c>
    </row>
    <row r="42" spans="1:13" ht="15.75">
      <c r="A42" s="241" t="s">
        <v>666</v>
      </c>
      <c r="B42" s="239" t="s">
        <v>667</v>
      </c>
      <c r="C42" s="239" t="s">
        <v>372</v>
      </c>
      <c r="D42" s="239" t="s">
        <v>373</v>
      </c>
      <c r="E42" s="239" t="s">
        <v>668</v>
      </c>
      <c r="F42" s="239" t="s">
        <v>163</v>
      </c>
      <c r="G42" s="239" t="s">
        <v>257</v>
      </c>
      <c r="K42" s="256" t="s">
        <v>637</v>
      </c>
      <c r="L42" s="5">
        <f>COUNTIF(D:D, D16)/58</f>
        <v>1.7241379310344827E-2</v>
      </c>
      <c r="M42" s="256">
        <f>COUNTIF(D:D,D16)</f>
        <v>1</v>
      </c>
    </row>
    <row r="43" spans="1:13" ht="15.75">
      <c r="A43" s="241" t="s">
        <v>666</v>
      </c>
      <c r="B43" s="239" t="s">
        <v>669</v>
      </c>
      <c r="C43" s="239" t="s">
        <v>281</v>
      </c>
      <c r="D43" s="239" t="s">
        <v>240</v>
      </c>
      <c r="E43" s="239" t="s">
        <v>282</v>
      </c>
      <c r="F43" s="239" t="s">
        <v>49</v>
      </c>
      <c r="G43" s="239" t="s">
        <v>257</v>
      </c>
      <c r="M43" s="278">
        <f>SUM(M2:M42)</f>
        <v>63</v>
      </c>
    </row>
    <row r="44" spans="1:13" ht="15.75">
      <c r="A44" s="241" t="s">
        <v>666</v>
      </c>
      <c r="B44" s="239" t="s">
        <v>670</v>
      </c>
      <c r="C44" s="239" t="s">
        <v>75</v>
      </c>
      <c r="D44" s="239" t="s">
        <v>164</v>
      </c>
      <c r="E44" s="239" t="s">
        <v>77</v>
      </c>
      <c r="F44" s="239" t="s">
        <v>78</v>
      </c>
      <c r="G44" s="239" t="s">
        <v>257</v>
      </c>
      <c r="K44" s="191"/>
      <c r="L44" s="191"/>
      <c r="M44" s="191"/>
    </row>
    <row r="45" spans="1:13" ht="157.5">
      <c r="A45" s="241" t="s">
        <v>666</v>
      </c>
      <c r="B45" s="239" t="s">
        <v>671</v>
      </c>
      <c r="C45" s="239" t="s">
        <v>139</v>
      </c>
      <c r="D45" s="239" t="s">
        <v>140</v>
      </c>
      <c r="E45" s="239" t="s">
        <v>141</v>
      </c>
      <c r="F45" s="239" t="s">
        <v>73</v>
      </c>
      <c r="G45" s="240" t="s">
        <v>672</v>
      </c>
      <c r="K45" s="191"/>
      <c r="L45" s="191"/>
      <c r="M45" s="191"/>
    </row>
    <row r="46" spans="1:13" ht="15.75">
      <c r="A46" s="241" t="s">
        <v>666</v>
      </c>
      <c r="B46" s="239" t="s">
        <v>608</v>
      </c>
      <c r="C46" s="239" t="s">
        <v>75</v>
      </c>
      <c r="D46" s="239" t="s">
        <v>164</v>
      </c>
      <c r="E46" s="239" t="s">
        <v>77</v>
      </c>
      <c r="F46" s="239" t="s">
        <v>78</v>
      </c>
      <c r="G46" s="239" t="s">
        <v>257</v>
      </c>
      <c r="K46" s="191"/>
      <c r="L46" s="191"/>
      <c r="M46" s="191"/>
    </row>
    <row r="47" spans="1:13" ht="15.75">
      <c r="A47" s="241" t="s">
        <v>666</v>
      </c>
      <c r="B47" s="239" t="s">
        <v>447</v>
      </c>
      <c r="C47" s="239" t="s">
        <v>214</v>
      </c>
      <c r="D47" s="239" t="s">
        <v>30</v>
      </c>
      <c r="E47" s="239" t="s">
        <v>216</v>
      </c>
      <c r="F47" s="239" t="s">
        <v>289</v>
      </c>
      <c r="G47" s="239" t="s">
        <v>257</v>
      </c>
    </row>
    <row r="48" spans="1:13" ht="15.75">
      <c r="A48" s="241" t="s">
        <v>666</v>
      </c>
      <c r="B48" s="239" t="s">
        <v>307</v>
      </c>
      <c r="C48" s="239" t="s">
        <v>168</v>
      </c>
      <c r="D48" s="239" t="s">
        <v>321</v>
      </c>
      <c r="E48" s="239" t="s">
        <v>170</v>
      </c>
      <c r="F48" s="239" t="s">
        <v>73</v>
      </c>
      <c r="G48" s="239" t="s">
        <v>257</v>
      </c>
    </row>
    <row r="49" spans="1:7" ht="15.75">
      <c r="A49" s="241" t="s">
        <v>673</v>
      </c>
      <c r="B49" s="239" t="s">
        <v>126</v>
      </c>
      <c r="C49" s="239" t="s">
        <v>281</v>
      </c>
      <c r="D49" s="239" t="s">
        <v>240</v>
      </c>
      <c r="E49" s="239" t="s">
        <v>282</v>
      </c>
      <c r="F49" s="239" t="s">
        <v>49</v>
      </c>
      <c r="G49" s="239" t="s">
        <v>257</v>
      </c>
    </row>
    <row r="50" spans="1:7" ht="15.75">
      <c r="A50" s="237">
        <v>45792</v>
      </c>
      <c r="B50" s="239" t="s">
        <v>674</v>
      </c>
      <c r="C50" s="239" t="s">
        <v>95</v>
      </c>
      <c r="D50" s="239" t="s">
        <v>414</v>
      </c>
      <c r="E50" s="239" t="s">
        <v>96</v>
      </c>
      <c r="F50" s="239">
        <v>1207</v>
      </c>
      <c r="G50" s="239" t="s">
        <v>257</v>
      </c>
    </row>
    <row r="51" spans="1:7" ht="15.75">
      <c r="A51" s="264" t="s">
        <v>673</v>
      </c>
      <c r="B51" s="257" t="s">
        <v>195</v>
      </c>
      <c r="C51" s="257" t="s">
        <v>511</v>
      </c>
      <c r="D51" s="257" t="s">
        <v>655</v>
      </c>
      <c r="E51" s="257" t="s">
        <v>512</v>
      </c>
      <c r="F51" s="257" t="s">
        <v>163</v>
      </c>
      <c r="G51" s="257" t="s">
        <v>255</v>
      </c>
    </row>
    <row r="52" spans="1:7" ht="15.75">
      <c r="A52" s="264" t="s">
        <v>675</v>
      </c>
      <c r="B52" s="257" t="s">
        <v>204</v>
      </c>
      <c r="C52" s="257" t="s">
        <v>274</v>
      </c>
      <c r="D52" s="257" t="s">
        <v>275</v>
      </c>
      <c r="E52" s="257" t="s">
        <v>501</v>
      </c>
      <c r="F52" s="257" t="s">
        <v>163</v>
      </c>
      <c r="G52" s="257" t="s">
        <v>255</v>
      </c>
    </row>
    <row r="53" spans="1:7" ht="15.75">
      <c r="A53" s="266" t="s">
        <v>675</v>
      </c>
      <c r="B53" s="265" t="s">
        <v>126</v>
      </c>
      <c r="C53" s="265" t="s">
        <v>281</v>
      </c>
      <c r="D53" s="265" t="s">
        <v>240</v>
      </c>
      <c r="E53" s="265" t="s">
        <v>282</v>
      </c>
      <c r="F53" s="265" t="s">
        <v>49</v>
      </c>
      <c r="G53" s="265" t="s">
        <v>257</v>
      </c>
    </row>
    <row r="54" spans="1:7" ht="15.75">
      <c r="A54" s="266" t="s">
        <v>675</v>
      </c>
      <c r="B54" s="265" t="s">
        <v>476</v>
      </c>
      <c r="C54" s="265" t="s">
        <v>676</v>
      </c>
      <c r="D54" s="265" t="s">
        <v>242</v>
      </c>
      <c r="E54" s="265" t="s">
        <v>677</v>
      </c>
      <c r="F54" s="265" t="s">
        <v>49</v>
      </c>
      <c r="G54" s="265" t="s">
        <v>257</v>
      </c>
    </row>
    <row r="55" spans="1:7" ht="15.75">
      <c r="A55" s="266" t="s">
        <v>675</v>
      </c>
      <c r="B55" s="265" t="s">
        <v>678</v>
      </c>
      <c r="C55" s="265" t="s">
        <v>70</v>
      </c>
      <c r="D55" s="265" t="s">
        <v>71</v>
      </c>
      <c r="E55" s="265" t="s">
        <v>72</v>
      </c>
      <c r="F55" s="265" t="s">
        <v>73</v>
      </c>
      <c r="G55" s="265" t="s">
        <v>257</v>
      </c>
    </row>
    <row r="56" spans="1:7" ht="15.75">
      <c r="A56" s="268" t="s">
        <v>679</v>
      </c>
      <c r="B56" s="267" t="s">
        <v>680</v>
      </c>
      <c r="C56" s="267" t="s">
        <v>384</v>
      </c>
      <c r="D56" s="267" t="s">
        <v>385</v>
      </c>
      <c r="E56" s="267" t="s">
        <v>386</v>
      </c>
      <c r="F56" s="267" t="s">
        <v>78</v>
      </c>
      <c r="G56" s="267" t="s">
        <v>257</v>
      </c>
    </row>
    <row r="57" spans="1:7" ht="15.75">
      <c r="A57" s="268" t="s">
        <v>679</v>
      </c>
      <c r="B57" s="267" t="s">
        <v>88</v>
      </c>
      <c r="C57" s="267" t="s">
        <v>59</v>
      </c>
      <c r="D57" s="267" t="s">
        <v>60</v>
      </c>
      <c r="E57" s="267" t="s">
        <v>61</v>
      </c>
      <c r="F57" s="267" t="s">
        <v>56</v>
      </c>
      <c r="G57" s="267" t="s">
        <v>257</v>
      </c>
    </row>
    <row r="58" spans="1:7" ht="15.75">
      <c r="A58" s="274" t="s">
        <v>681</v>
      </c>
      <c r="B58" s="273" t="s">
        <v>62</v>
      </c>
      <c r="C58" s="273" t="s">
        <v>274</v>
      </c>
      <c r="D58" s="273" t="s">
        <v>275</v>
      </c>
      <c r="E58" s="273" t="s">
        <v>501</v>
      </c>
      <c r="F58" s="273" t="s">
        <v>163</v>
      </c>
      <c r="G58" s="273" t="s">
        <v>257</v>
      </c>
    </row>
    <row r="59" spans="1:7" ht="15.75">
      <c r="A59" s="275">
        <v>45798</v>
      </c>
      <c r="B59" s="276">
        <v>0.35416666666666669</v>
      </c>
      <c r="C59" s="277">
        <v>41</v>
      </c>
      <c r="D59" s="277" t="s">
        <v>275</v>
      </c>
      <c r="E59" s="277">
        <v>93130000480</v>
      </c>
      <c r="F59" s="277">
        <v>728</v>
      </c>
      <c r="G59" s="273" t="s">
        <v>257</v>
      </c>
    </row>
    <row r="60" spans="1:7" ht="15.75">
      <c r="A60" s="281" t="s">
        <v>687</v>
      </c>
      <c r="B60" s="280" t="s">
        <v>312</v>
      </c>
      <c r="C60" s="280" t="s">
        <v>201</v>
      </c>
      <c r="D60" s="280" t="s">
        <v>202</v>
      </c>
      <c r="E60" s="280" t="s">
        <v>203</v>
      </c>
      <c r="F60" s="280" t="s">
        <v>150</v>
      </c>
      <c r="G60" s="280" t="s">
        <v>257</v>
      </c>
    </row>
    <row r="61" spans="1:7" ht="15.75">
      <c r="A61" s="281" t="s">
        <v>687</v>
      </c>
      <c r="B61" s="280" t="s">
        <v>312</v>
      </c>
      <c r="C61" s="280" t="s">
        <v>121</v>
      </c>
      <c r="D61" s="280" t="s">
        <v>122</v>
      </c>
      <c r="E61" s="280" t="s">
        <v>262</v>
      </c>
      <c r="F61" s="280" t="s">
        <v>124</v>
      </c>
      <c r="G61" s="280" t="s">
        <v>257</v>
      </c>
    </row>
    <row r="62" spans="1:7" ht="15.75">
      <c r="A62" s="281" t="s">
        <v>687</v>
      </c>
      <c r="B62" s="280" t="s">
        <v>99</v>
      </c>
      <c r="C62" s="280" t="s">
        <v>201</v>
      </c>
      <c r="D62" s="280" t="s">
        <v>202</v>
      </c>
      <c r="E62" s="280" t="s">
        <v>203</v>
      </c>
      <c r="F62" s="280" t="s">
        <v>150</v>
      </c>
      <c r="G62" s="280" t="s">
        <v>257</v>
      </c>
    </row>
    <row r="63" spans="1:7" ht="15.75">
      <c r="A63" s="281" t="s">
        <v>687</v>
      </c>
      <c r="B63" s="280" t="s">
        <v>688</v>
      </c>
      <c r="C63" s="280" t="s">
        <v>121</v>
      </c>
      <c r="D63" s="280" t="s">
        <v>122</v>
      </c>
      <c r="E63" s="280" t="s">
        <v>262</v>
      </c>
      <c r="F63" s="280" t="s">
        <v>124</v>
      </c>
      <c r="G63" s="280" t="s">
        <v>257</v>
      </c>
    </row>
    <row r="64" spans="1:7" ht="15.75">
      <c r="A64" s="281" t="s">
        <v>687</v>
      </c>
      <c r="B64" s="280" t="s">
        <v>688</v>
      </c>
      <c r="C64" s="280" t="s">
        <v>160</v>
      </c>
      <c r="D64" s="280" t="s">
        <v>161</v>
      </c>
      <c r="E64" s="280" t="s">
        <v>162</v>
      </c>
      <c r="F64" s="280" t="s">
        <v>163</v>
      </c>
      <c r="G64" s="280" t="s">
        <v>257</v>
      </c>
    </row>
    <row r="65" spans="1:7" ht="15.75">
      <c r="A65" s="283" t="s">
        <v>687</v>
      </c>
      <c r="B65" s="282" t="s">
        <v>132</v>
      </c>
      <c r="C65" s="282" t="s">
        <v>201</v>
      </c>
      <c r="D65" s="282" t="s">
        <v>202</v>
      </c>
      <c r="E65" s="282" t="s">
        <v>203</v>
      </c>
      <c r="F65" s="282" t="s">
        <v>150</v>
      </c>
      <c r="G65" s="282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2025-05-21T18:03:00Z</dcterms:modified>
</cp:coreProperties>
</file>