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Z4" i="5" l="1"/>
  <c r="N32" i="2"/>
  <c r="Z3" i="5" l="1"/>
  <c r="N19" i="2"/>
  <c r="N7" i="2"/>
  <c r="N21" i="2" l="1"/>
  <c r="N16" i="2"/>
  <c r="N10" i="2"/>
  <c r="M19" i="5"/>
  <c r="M7" i="5"/>
  <c r="L7" i="5"/>
  <c r="L19" i="5"/>
  <c r="M16" i="5" l="1"/>
  <c r="L16" i="5"/>
  <c r="Z2" i="5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8" i="5"/>
  <c r="L17" i="5"/>
  <c r="L15" i="5"/>
  <c r="L14" i="5"/>
  <c r="L13" i="5"/>
  <c r="L12" i="5"/>
  <c r="L11" i="5"/>
  <c r="L10" i="5"/>
  <c r="L9" i="5"/>
  <c r="L8" i="5"/>
  <c r="L6" i="5"/>
  <c r="L5" i="5"/>
  <c r="L4" i="5"/>
  <c r="L3" i="5"/>
  <c r="L2" i="5"/>
  <c r="W6" i="5"/>
  <c r="M32" i="5"/>
  <c r="N3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0" i="2"/>
  <c r="N18" i="2"/>
  <c r="N17" i="2"/>
  <c r="N15" i="2"/>
  <c r="N14" i="2"/>
  <c r="N13" i="2"/>
  <c r="N12" i="2"/>
  <c r="N11" i="2"/>
  <c r="N9" i="2"/>
  <c r="N8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T4" i="5" l="1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<sst xmlns="http://schemas.openxmlformats.org/spreadsheetml/2006/main" count="6595" uniqueCount="682">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</sst>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7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BDE0FF"/>
      <color rgb="FFB7DBFF"/>
      <color rgb="FFABD5FF"/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9"/>
  <sheetViews>
    <sheetView topLeftCell="G33" zoomScaleNormal="100" workbookViewId="0">
      <selection activeCell="N33" sqref="N33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COUNTIFS(A:A,A318,D:D, D317)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COUNTIFS(A:A,A316,D:D,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COUNTIFS(A:A,A316,D:D, D314)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COUNTIFS(A:A,A318,D:D, D316)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COUNTIFS(A:A,A316,D:D,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COUNTIFS(A:A,A319,D:D,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9" t="s">
        <v>659</v>
      </c>
      <c r="B297" s="237" t="s">
        <v>613</v>
      </c>
      <c r="C297" s="237" t="s">
        <v>139</v>
      </c>
      <c r="D297" s="237" t="s">
        <v>140</v>
      </c>
      <c r="E297" s="237" t="s">
        <v>141</v>
      </c>
      <c r="F297" s="237" t="s">
        <v>73</v>
      </c>
      <c r="G297" s="237"/>
      <c r="H297" s="237"/>
      <c r="I297" s="238" t="s">
        <v>663</v>
      </c>
    </row>
    <row r="298" spans="1:9" ht="15.75">
      <c r="A298" s="239" t="s">
        <v>659</v>
      </c>
      <c r="B298" s="241" t="s">
        <v>664</v>
      </c>
      <c r="C298" s="237" t="s">
        <v>214</v>
      </c>
      <c r="D298" s="237" t="s">
        <v>30</v>
      </c>
      <c r="E298" s="237" t="s">
        <v>216</v>
      </c>
      <c r="F298" s="237" t="s">
        <v>289</v>
      </c>
      <c r="G298" s="237"/>
      <c r="H298" s="237"/>
      <c r="I298" s="237" t="s">
        <v>257</v>
      </c>
    </row>
    <row r="299" spans="1:9" ht="15.75">
      <c r="A299" s="240">
        <v>45790</v>
      </c>
      <c r="B299" s="241" t="s">
        <v>306</v>
      </c>
      <c r="C299" s="241">
        <v>19</v>
      </c>
      <c r="D299" s="241" t="s">
        <v>0</v>
      </c>
      <c r="E299" s="241" t="s">
        <v>264</v>
      </c>
      <c r="F299" s="241">
        <v>404</v>
      </c>
      <c r="G299" s="241"/>
      <c r="H299" s="241"/>
      <c r="I299" s="241" t="s">
        <v>257</v>
      </c>
    </row>
    <row r="300" spans="1:9" ht="15.75">
      <c r="A300" s="244" t="s">
        <v>665</v>
      </c>
      <c r="B300" s="242" t="s">
        <v>499</v>
      </c>
      <c r="C300" s="242" t="s">
        <v>85</v>
      </c>
      <c r="D300" s="242" t="s">
        <v>4</v>
      </c>
      <c r="E300" s="242" t="s">
        <v>86</v>
      </c>
      <c r="F300" s="242" t="s">
        <v>56</v>
      </c>
      <c r="G300" s="242"/>
      <c r="H300" s="242"/>
      <c r="I300" s="242" t="s">
        <v>253</v>
      </c>
    </row>
    <row r="301" spans="1:9" ht="15.75">
      <c r="A301" s="244" t="s">
        <v>665</v>
      </c>
      <c r="B301" s="242" t="s">
        <v>319</v>
      </c>
      <c r="C301" s="242" t="s">
        <v>168</v>
      </c>
      <c r="D301" s="242" t="s">
        <v>321</v>
      </c>
      <c r="E301" s="242" t="s">
        <v>170</v>
      </c>
      <c r="F301" s="242" t="s">
        <v>73</v>
      </c>
      <c r="G301" s="242"/>
      <c r="H301" s="242"/>
      <c r="I301" s="242" t="s">
        <v>257</v>
      </c>
    </row>
    <row r="302" spans="1:9" ht="15.75">
      <c r="A302" s="244" t="s">
        <v>666</v>
      </c>
      <c r="B302" s="242" t="s">
        <v>667</v>
      </c>
      <c r="C302" s="242" t="s">
        <v>372</v>
      </c>
      <c r="D302" s="242" t="s">
        <v>373</v>
      </c>
      <c r="E302" s="242" t="s">
        <v>668</v>
      </c>
      <c r="F302" s="242" t="s">
        <v>163</v>
      </c>
      <c r="G302" s="242"/>
      <c r="H302" s="242"/>
      <c r="I302" s="242" t="s">
        <v>257</v>
      </c>
    </row>
    <row r="303" spans="1:9" ht="15.75">
      <c r="A303" s="244" t="s">
        <v>666</v>
      </c>
      <c r="B303" s="242" t="s">
        <v>669</v>
      </c>
      <c r="C303" s="242" t="s">
        <v>281</v>
      </c>
      <c r="D303" s="242" t="s">
        <v>240</v>
      </c>
      <c r="E303" s="242" t="s">
        <v>282</v>
      </c>
      <c r="F303" s="242" t="s">
        <v>49</v>
      </c>
      <c r="G303" s="242"/>
      <c r="H303" s="242"/>
      <c r="I303" s="242" t="s">
        <v>257</v>
      </c>
    </row>
    <row r="304" spans="1:9" ht="15.75">
      <c r="A304" s="244" t="s">
        <v>666</v>
      </c>
      <c r="B304" s="242" t="s">
        <v>670</v>
      </c>
      <c r="C304" s="242" t="s">
        <v>75</v>
      </c>
      <c r="D304" s="242" t="s">
        <v>164</v>
      </c>
      <c r="E304" s="242" t="s">
        <v>77</v>
      </c>
      <c r="F304" s="242" t="s">
        <v>78</v>
      </c>
      <c r="G304" s="242"/>
      <c r="H304" s="242"/>
      <c r="I304" s="242" t="s">
        <v>257</v>
      </c>
    </row>
    <row r="305" spans="1:9" ht="126">
      <c r="A305" s="244" t="s">
        <v>666</v>
      </c>
      <c r="B305" s="242" t="s">
        <v>671</v>
      </c>
      <c r="C305" s="242" t="s">
        <v>139</v>
      </c>
      <c r="D305" s="242" t="s">
        <v>140</v>
      </c>
      <c r="E305" s="242" t="s">
        <v>141</v>
      </c>
      <c r="F305" s="242" t="s">
        <v>73</v>
      </c>
      <c r="G305" s="242"/>
      <c r="H305" s="242"/>
      <c r="I305" s="243" t="s">
        <v>672</v>
      </c>
    </row>
    <row r="306" spans="1:9" ht="15.75">
      <c r="A306" s="244" t="s">
        <v>666</v>
      </c>
      <c r="B306" s="242" t="s">
        <v>608</v>
      </c>
      <c r="C306" s="242" t="s">
        <v>75</v>
      </c>
      <c r="D306" s="242" t="s">
        <v>164</v>
      </c>
      <c r="E306" s="242" t="s">
        <v>77</v>
      </c>
      <c r="F306" s="242" t="s">
        <v>78</v>
      </c>
      <c r="G306" s="242"/>
      <c r="H306" s="242"/>
      <c r="I306" s="242" t="s">
        <v>257</v>
      </c>
    </row>
    <row r="307" spans="1:9" ht="15.75">
      <c r="A307" s="244" t="s">
        <v>666</v>
      </c>
      <c r="B307" s="242" t="s">
        <v>447</v>
      </c>
      <c r="C307" s="242" t="s">
        <v>214</v>
      </c>
      <c r="D307" s="242" t="s">
        <v>30</v>
      </c>
      <c r="E307" s="242" t="s">
        <v>216</v>
      </c>
      <c r="F307" s="242" t="s">
        <v>289</v>
      </c>
      <c r="G307" s="242"/>
      <c r="H307" s="242"/>
      <c r="I307" s="242" t="s">
        <v>257</v>
      </c>
    </row>
    <row r="308" spans="1:9" ht="15.75">
      <c r="A308" s="244" t="s">
        <v>666</v>
      </c>
      <c r="B308" s="242" t="s">
        <v>307</v>
      </c>
      <c r="C308" s="242" t="s">
        <v>168</v>
      </c>
      <c r="D308" s="242" t="s">
        <v>321</v>
      </c>
      <c r="E308" s="242" t="s">
        <v>170</v>
      </c>
      <c r="F308" s="242" t="s">
        <v>73</v>
      </c>
      <c r="G308" s="242"/>
      <c r="H308" s="242"/>
      <c r="I308" s="242" t="s">
        <v>257</v>
      </c>
    </row>
    <row r="309" spans="1:9" ht="15.75">
      <c r="A309" s="244" t="s">
        <v>673</v>
      </c>
      <c r="B309" s="242" t="s">
        <v>126</v>
      </c>
      <c r="C309" s="242" t="s">
        <v>281</v>
      </c>
      <c r="D309" s="242" t="s">
        <v>240</v>
      </c>
      <c r="E309" s="242" t="s">
        <v>282</v>
      </c>
      <c r="F309" s="242" t="s">
        <v>49</v>
      </c>
      <c r="G309" s="242"/>
      <c r="H309" s="242"/>
      <c r="I309" s="242" t="s">
        <v>257</v>
      </c>
    </row>
    <row r="310" spans="1:9" ht="15.75">
      <c r="A310" s="240">
        <v>45792</v>
      </c>
      <c r="B310" s="242" t="s">
        <v>674</v>
      </c>
      <c r="C310" s="242" t="s">
        <v>95</v>
      </c>
      <c r="D310" s="242" t="s">
        <v>414</v>
      </c>
      <c r="E310" s="242" t="s">
        <v>96</v>
      </c>
      <c r="F310" s="242">
        <v>1207</v>
      </c>
      <c r="G310" s="242"/>
      <c r="H310" s="242"/>
      <c r="I310" s="242" t="s">
        <v>257</v>
      </c>
    </row>
    <row r="311" spans="1:9" ht="15.75">
      <c r="A311" s="267" t="s">
        <v>673</v>
      </c>
      <c r="B311" s="260" t="s">
        <v>195</v>
      </c>
      <c r="C311" s="260" t="s">
        <v>511</v>
      </c>
      <c r="D311" s="260" t="s">
        <v>655</v>
      </c>
      <c r="E311" s="260" t="s">
        <v>512</v>
      </c>
      <c r="F311" s="260" t="s">
        <v>163</v>
      </c>
      <c r="G311" s="260"/>
      <c r="H311" s="260"/>
      <c r="I311" s="260" t="s">
        <v>255</v>
      </c>
    </row>
    <row r="312" spans="1:9" ht="15.75">
      <c r="A312" s="267" t="s">
        <v>675</v>
      </c>
      <c r="B312" s="260" t="s">
        <v>204</v>
      </c>
      <c r="C312" s="260" t="s">
        <v>274</v>
      </c>
      <c r="D312" s="260" t="s">
        <v>275</v>
      </c>
      <c r="E312" s="260" t="s">
        <v>501</v>
      </c>
      <c r="F312" s="260" t="s">
        <v>163</v>
      </c>
      <c r="G312" s="260"/>
      <c r="H312" s="260"/>
      <c r="I312" s="260" t="s">
        <v>255</v>
      </c>
    </row>
    <row r="313" spans="1:9" ht="15.75">
      <c r="A313" s="269" t="s">
        <v>675</v>
      </c>
      <c r="B313" s="268" t="s">
        <v>126</v>
      </c>
      <c r="C313" s="268" t="s">
        <v>281</v>
      </c>
      <c r="D313" s="268" t="s">
        <v>240</v>
      </c>
      <c r="E313" s="268" t="s">
        <v>282</v>
      </c>
      <c r="F313" s="268" t="s">
        <v>49</v>
      </c>
      <c r="G313" s="268"/>
      <c r="H313" s="268"/>
      <c r="I313" s="268" t="s">
        <v>257</v>
      </c>
    </row>
    <row r="314" spans="1:9" ht="15.75">
      <c r="A314" s="269" t="s">
        <v>675</v>
      </c>
      <c r="B314" s="268" t="s">
        <v>476</v>
      </c>
      <c r="C314" s="268" t="s">
        <v>676</v>
      </c>
      <c r="D314" s="268" t="s">
        <v>242</v>
      </c>
      <c r="E314" s="268" t="s">
        <v>677</v>
      </c>
      <c r="F314" s="268" t="s">
        <v>49</v>
      </c>
      <c r="G314" s="268"/>
      <c r="H314" s="268"/>
      <c r="I314" s="268" t="s">
        <v>257</v>
      </c>
    </row>
    <row r="315" spans="1:9" ht="15.75">
      <c r="A315" s="269" t="s">
        <v>675</v>
      </c>
      <c r="B315" s="268" t="s">
        <v>678</v>
      </c>
      <c r="C315" s="268" t="s">
        <v>70</v>
      </c>
      <c r="D315" s="268" t="s">
        <v>71</v>
      </c>
      <c r="E315" s="268" t="s">
        <v>72</v>
      </c>
      <c r="F315" s="268" t="s">
        <v>73</v>
      </c>
      <c r="G315" s="268"/>
      <c r="H315" s="268"/>
      <c r="I315" s="268" t="s">
        <v>257</v>
      </c>
    </row>
    <row r="316" spans="1:9" ht="15.75">
      <c r="A316" s="271" t="s">
        <v>679</v>
      </c>
      <c r="B316" s="270" t="s">
        <v>680</v>
      </c>
      <c r="C316" s="270" t="s">
        <v>384</v>
      </c>
      <c r="D316" s="270" t="s">
        <v>385</v>
      </c>
      <c r="E316" s="270" t="s">
        <v>386</v>
      </c>
      <c r="F316" s="270" t="s">
        <v>78</v>
      </c>
      <c r="G316" s="270"/>
      <c r="H316" s="270"/>
      <c r="I316" s="270" t="s">
        <v>257</v>
      </c>
    </row>
    <row r="317" spans="1:9" ht="15.75">
      <c r="A317" s="271" t="s">
        <v>679</v>
      </c>
      <c r="B317" s="270" t="s">
        <v>88</v>
      </c>
      <c r="C317" s="270" t="s">
        <v>59</v>
      </c>
      <c r="D317" s="270" t="s">
        <v>60</v>
      </c>
      <c r="E317" s="270" t="s">
        <v>61</v>
      </c>
      <c r="F317" s="270" t="s">
        <v>56</v>
      </c>
      <c r="G317" s="270"/>
      <c r="H317" s="270"/>
      <c r="I317" s="270" t="s">
        <v>257</v>
      </c>
    </row>
    <row r="318" spans="1:9" ht="15.75">
      <c r="A318" s="277" t="s">
        <v>681</v>
      </c>
      <c r="B318" s="276" t="s">
        <v>62</v>
      </c>
      <c r="C318" s="276" t="s">
        <v>274</v>
      </c>
      <c r="D318" s="276" t="s">
        <v>275</v>
      </c>
      <c r="E318" s="276" t="s">
        <v>501</v>
      </c>
      <c r="F318" s="276" t="s">
        <v>163</v>
      </c>
      <c r="G318" s="276"/>
      <c r="H318" s="276"/>
      <c r="I318" s="276" t="s">
        <v>255</v>
      </c>
    </row>
    <row r="319" spans="1:9" ht="15.75">
      <c r="A319" s="278">
        <v>45798</v>
      </c>
      <c r="B319" s="279">
        <v>0.35416666666666669</v>
      </c>
      <c r="C319" s="280">
        <v>41</v>
      </c>
      <c r="D319" s="280" t="s">
        <v>275</v>
      </c>
      <c r="E319" s="280">
        <v>93130000480</v>
      </c>
      <c r="F319" s="280">
        <v>728</v>
      </c>
      <c r="G319" s="280"/>
      <c r="H319" s="280"/>
      <c r="I319" s="280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58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60" t="s">
        <v>51</v>
      </c>
      <c r="K2" s="259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60" t="s">
        <v>51</v>
      </c>
      <c r="K3" s="259" t="s">
        <v>37</v>
      </c>
      <c r="L3" s="5">
        <f>COUNTIF(D:D,D9)/125</f>
        <v>0.04</v>
      </c>
      <c r="M3" s="259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60" t="s">
        <v>63</v>
      </c>
      <c r="K4" s="259" t="s">
        <v>238</v>
      </c>
      <c r="L4" s="5">
        <f>COUNTIF(D:D,)/125</f>
        <v>0</v>
      </c>
      <c r="M4" s="259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62">
        <v>0.53472222222222221</v>
      </c>
      <c r="I5" s="257" t="s">
        <v>65</v>
      </c>
      <c r="K5" s="259" t="s">
        <v>11</v>
      </c>
      <c r="L5" s="5">
        <f>COUNTIF(D:D,D54)/125</f>
        <v>4.8000000000000001E-2</v>
      </c>
      <c r="M5" s="259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62">
        <v>0.22916666666666666</v>
      </c>
      <c r="I6" s="257" t="s">
        <v>51</v>
      </c>
      <c r="K6" s="259" t="s">
        <v>2</v>
      </c>
      <c r="L6" s="5">
        <f>COUNTIF(D:D,D6)/125</f>
        <v>1.6E-2</v>
      </c>
      <c r="M6" s="259">
        <f t="shared" ref="M6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62">
        <v>0.22916666666666666</v>
      </c>
      <c r="I7" s="257" t="s">
        <v>51</v>
      </c>
      <c r="K7" s="259" t="s">
        <v>635</v>
      </c>
      <c r="L7" s="5">
        <f>COUNTIF(D:D,D83)/125</f>
        <v>1.6E-2</v>
      </c>
      <c r="M7" s="259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62">
        <v>0.2638888888888889</v>
      </c>
      <c r="I8" s="257" t="s">
        <v>51</v>
      </c>
      <c r="K8" s="259" t="s">
        <v>4</v>
      </c>
      <c r="L8" s="5">
        <f>COUNTIF(D:D,D11)/125</f>
        <v>4.8000000000000001E-2</v>
      </c>
      <c r="M8" s="259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62">
        <v>0.30902777777777779</v>
      </c>
      <c r="I9" s="257" t="s">
        <v>51</v>
      </c>
      <c r="K9" s="259" t="s">
        <v>239</v>
      </c>
      <c r="L9" s="5">
        <f>COUNTIF(D:D,D84)/125</f>
        <v>3.2000000000000001E-2</v>
      </c>
      <c r="M9" s="259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62">
        <v>0.36805555555555558</v>
      </c>
      <c r="I10" s="257" t="s">
        <v>83</v>
      </c>
      <c r="K10" s="259" t="s">
        <v>240</v>
      </c>
      <c r="L10" s="5">
        <f>COUNTIF(D:D,)/125</f>
        <v>0</v>
      </c>
      <c r="M10" s="259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62">
        <v>0.16666666666666666</v>
      </c>
      <c r="I11" s="257" t="s">
        <v>87</v>
      </c>
      <c r="K11" s="259" t="s">
        <v>7</v>
      </c>
      <c r="L11" s="5">
        <f>COUNTIF(D:D,D33)/125</f>
        <v>1.6E-2</v>
      </c>
      <c r="M11" s="259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62">
        <v>0.22222222222222221</v>
      </c>
      <c r="I12" s="257" t="s">
        <v>87</v>
      </c>
      <c r="K12" s="259" t="s">
        <v>633</v>
      </c>
      <c r="L12" s="5">
        <f>COUNTIF(D:D,D38)/125</f>
        <v>1.6E-2</v>
      </c>
      <c r="M12" s="259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62">
        <v>0.5</v>
      </c>
      <c r="I13" s="257" t="s">
        <v>65</v>
      </c>
      <c r="K13" s="259" t="s">
        <v>9</v>
      </c>
      <c r="L13" s="5">
        <f>COUNTIF(D:D,D14)/125</f>
        <v>0.224</v>
      </c>
      <c r="M13" s="259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62">
        <v>0.51388888888888895</v>
      </c>
      <c r="I14" s="257" t="s">
        <v>91</v>
      </c>
      <c r="K14" s="259" t="s">
        <v>10</v>
      </c>
      <c r="L14" s="5">
        <f>COUNTIF(D:D,D59)/125</f>
        <v>8.0000000000000002E-3</v>
      </c>
      <c r="M14" s="259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62">
        <v>0.53125</v>
      </c>
      <c r="I15" s="257" t="s">
        <v>93</v>
      </c>
      <c r="K15" s="259" t="s">
        <v>12</v>
      </c>
      <c r="L15" s="5">
        <f>COUNTIF(D:D,D32)/125</f>
        <v>8.0000000000000002E-3</v>
      </c>
      <c r="M15" s="259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62">
        <v>0.3125</v>
      </c>
      <c r="I16" s="257" t="s">
        <v>51</v>
      </c>
      <c r="K16" s="259" t="s">
        <v>242</v>
      </c>
      <c r="L16" s="5">
        <f>COUNTIF(D:D,)/125</f>
        <v>0</v>
      </c>
      <c r="M16" s="259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62">
        <v>0.31597222222222221</v>
      </c>
      <c r="I17" s="257" t="s">
        <v>51</v>
      </c>
      <c r="K17" s="259" t="s">
        <v>14</v>
      </c>
      <c r="L17" s="5">
        <f>COUNTIF(D:D,)/125</f>
        <v>0</v>
      </c>
      <c r="M17" s="259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62">
        <v>0.3840277777777778</v>
      </c>
      <c r="I18" s="250" t="s">
        <v>98</v>
      </c>
      <c r="K18" s="259" t="s">
        <v>15</v>
      </c>
      <c r="L18" s="5">
        <f>COUNTIF(D:D,)/125</f>
        <v>0</v>
      </c>
      <c r="M18" s="259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62">
        <v>0.45347222222222222</v>
      </c>
      <c r="I19" s="257" t="s">
        <v>100</v>
      </c>
      <c r="K19" s="259" t="s">
        <v>243</v>
      </c>
      <c r="L19" s="5">
        <f>COUNTIF(D:D,)/125</f>
        <v>0</v>
      </c>
      <c r="M19" s="259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62">
        <v>0.42499999999999999</v>
      </c>
      <c r="I20" s="257" t="s">
        <v>101</v>
      </c>
      <c r="K20" s="259" t="s">
        <v>17</v>
      </c>
      <c r="L20" s="5">
        <f>COUNTIF(D:D,D70)/125</f>
        <v>8.0000000000000002E-3</v>
      </c>
      <c r="M20" s="259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62">
        <v>0.42499999999999999</v>
      </c>
      <c r="I21" s="257" t="s">
        <v>101</v>
      </c>
      <c r="K21" s="259" t="s">
        <v>18</v>
      </c>
      <c r="L21" s="5">
        <f>COUNTIF(D:D,D82)/125</f>
        <v>0.08</v>
      </c>
      <c r="M21" s="259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62">
        <v>0.44166666666666665</v>
      </c>
      <c r="I22" s="257" t="s">
        <v>104</v>
      </c>
      <c r="K22" s="259" t="s">
        <v>19</v>
      </c>
      <c r="L22" s="5">
        <f>COUNTIF(D:D,D69)/125</f>
        <v>1.6E-2</v>
      </c>
      <c r="M22" s="259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62">
        <v>0.45277777777777778</v>
      </c>
      <c r="I23" s="257" t="s">
        <v>106</v>
      </c>
      <c r="K23" s="259" t="s">
        <v>20</v>
      </c>
      <c r="L23" s="5">
        <f>COUNTIF(D:D,)/125</f>
        <v>0</v>
      </c>
      <c r="M23" s="259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3">
        <v>0.46666666666666662</v>
      </c>
      <c r="H24" s="256">
        <v>0.46736111111111112</v>
      </c>
      <c r="I24" s="257" t="s">
        <v>106</v>
      </c>
      <c r="K24" s="259" t="s">
        <v>21</v>
      </c>
      <c r="L24" s="5">
        <f>COUNTIF(D:D,D47)/125</f>
        <v>1.6E-2</v>
      </c>
      <c r="M24" s="259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62">
        <v>0.47152777777777777</v>
      </c>
      <c r="I25" s="257" t="s">
        <v>106</v>
      </c>
      <c r="K25" s="259" t="s">
        <v>244</v>
      </c>
      <c r="L25" s="5">
        <f>COUNTIF(D:D,D34)/125</f>
        <v>8.0000000000000002E-3</v>
      </c>
      <c r="M25" s="259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62">
        <v>0.47222222222222227</v>
      </c>
      <c r="I26" s="257" t="s">
        <v>104</v>
      </c>
      <c r="K26" s="259" t="s">
        <v>245</v>
      </c>
      <c r="L26" s="5">
        <f>COUNTIF(D:D,)/125</f>
        <v>0</v>
      </c>
      <c r="M26" s="259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62">
        <v>0.47986111111111113</v>
      </c>
      <c r="I27" s="257" t="s">
        <v>104</v>
      </c>
      <c r="K27" s="259" t="s">
        <v>24</v>
      </c>
      <c r="L27" s="5">
        <f>COUNTIF(D:D,D56)/125</f>
        <v>3.2000000000000001E-2</v>
      </c>
      <c r="M27" s="259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62">
        <v>0.48194444444444445</v>
      </c>
      <c r="I28" s="257" t="s">
        <v>106</v>
      </c>
      <c r="K28" s="259" t="s">
        <v>25</v>
      </c>
      <c r="L28" s="5">
        <f>COUNTIF(D:D,D42)/125</f>
        <v>2.4E-2</v>
      </c>
      <c r="M28" s="259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62">
        <v>0.48680555555555555</v>
      </c>
      <c r="I29" s="257" t="s">
        <v>106</v>
      </c>
      <c r="K29" s="259" t="s">
        <v>391</v>
      </c>
      <c r="L29" s="5">
        <f>COUNTIF(D:D,D74)/125</f>
        <v>1.6E-2</v>
      </c>
      <c r="M29" s="259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62">
        <v>0.20138888888888887</v>
      </c>
      <c r="I30" s="257" t="s">
        <v>51</v>
      </c>
      <c r="K30" s="259" t="s">
        <v>27</v>
      </c>
      <c r="L30" s="5">
        <f>COUNTIF(D:D,D40)/125</f>
        <v>2.4E-2</v>
      </c>
      <c r="M30" s="259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62">
        <v>0.20138888888888887</v>
      </c>
      <c r="I31" s="257" t="s">
        <v>114</v>
      </c>
      <c r="K31" s="259" t="s">
        <v>28</v>
      </c>
      <c r="L31" s="5">
        <f>COUNTIF(D:D,D85)/125</f>
        <v>1.6E-2</v>
      </c>
      <c r="M31" s="259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62">
        <v>8.4722222222222213E-2</v>
      </c>
      <c r="I32" s="257" t="s">
        <v>119</v>
      </c>
      <c r="K32" s="259" t="s">
        <v>29</v>
      </c>
      <c r="L32" s="5">
        <f>COUNTIF(D:D,)/125</f>
        <v>0</v>
      </c>
      <c r="M32" s="259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62">
        <v>0.27083333333333331</v>
      </c>
      <c r="I33" s="257" t="s">
        <v>51</v>
      </c>
      <c r="K33" s="259" t="s">
        <v>30</v>
      </c>
      <c r="L33" s="5">
        <f>COUNTIF(D:D,D104)/125</f>
        <v>1.6E-2</v>
      </c>
      <c r="M33" s="259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62">
        <v>0.13541666666666666</v>
      </c>
      <c r="I34" s="257" t="s">
        <v>91</v>
      </c>
      <c r="K34" s="259" t="s">
        <v>636</v>
      </c>
      <c r="L34" s="5">
        <f>COUNTIF(D:D,)/125</f>
        <v>0</v>
      </c>
      <c r="M34" s="259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62">
        <v>0.16319444444444445</v>
      </c>
      <c r="I35" s="257" t="s">
        <v>91</v>
      </c>
      <c r="K35" s="259" t="s">
        <v>32</v>
      </c>
      <c r="L35" s="5">
        <f>COUNTIF(D:D,)/125</f>
        <v>0</v>
      </c>
      <c r="M35" s="259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62">
        <v>0.51388888888888895</v>
      </c>
      <c r="I36" s="257" t="s">
        <v>65</v>
      </c>
      <c r="K36" s="259" t="s">
        <v>637</v>
      </c>
      <c r="L36" s="5">
        <f>COUNTIF(D:D,D51)/125</f>
        <v>3.2000000000000001E-2</v>
      </c>
      <c r="M36" s="259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62">
        <v>0.40625</v>
      </c>
      <c r="I37" s="257" t="s">
        <v>93</v>
      </c>
      <c r="K37" s="259" t="s">
        <v>34</v>
      </c>
      <c r="L37" s="5">
        <f>COUNTIF(D:D,)/125</f>
        <v>0</v>
      </c>
      <c r="M37" s="259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60" t="s">
        <v>131</v>
      </c>
      <c r="I38" s="257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60" t="s">
        <v>133</v>
      </c>
      <c r="I39" s="261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60" t="s">
        <v>136</v>
      </c>
      <c r="I40" s="260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60" t="s">
        <v>138</v>
      </c>
      <c r="I41" s="260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60" t="s">
        <v>142</v>
      </c>
      <c r="I42" s="260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60" t="s">
        <v>143</v>
      </c>
      <c r="I43" s="260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60" t="s">
        <v>145</v>
      </c>
      <c r="I44" s="260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60" t="s">
        <v>145</v>
      </c>
      <c r="I45" s="260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60" t="s">
        <v>146</v>
      </c>
      <c r="I46" s="260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60" t="s">
        <v>152</v>
      </c>
      <c r="I47" s="260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62">
        <v>0.12638888888888888</v>
      </c>
      <c r="I48" s="257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62">
        <v>0.5229166666666667</v>
      </c>
      <c r="I49" s="257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57"/>
      <c r="I50" s="257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62">
        <v>0.40972222222222227</v>
      </c>
      <c r="I51" s="257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62">
        <v>0.1076388888888889</v>
      </c>
      <c r="I52" s="257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62">
        <v>0.16666666666666666</v>
      </c>
      <c r="I53" s="257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62">
        <v>0.16666666666666666</v>
      </c>
      <c r="I54" s="257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62">
        <v>0.17361111111111113</v>
      </c>
      <c r="I55" s="257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62">
        <v>0.16666666666666666</v>
      </c>
      <c r="I56" s="257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62">
        <v>0.1277777777777778</v>
      </c>
      <c r="I57" s="257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62">
        <v>0.15277777777777776</v>
      </c>
      <c r="I58" s="257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62">
        <v>0.53472222222222221</v>
      </c>
      <c r="I59" s="257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62">
        <v>0.28472222222222221</v>
      </c>
      <c r="I60" s="257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62">
        <v>0.20972222222222223</v>
      </c>
      <c r="I61" s="257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4">
        <v>0.51388888888888895</v>
      </c>
      <c r="I62" s="249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62">
        <v>8.7500000000000008E-2</v>
      </c>
      <c r="I63" s="257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62">
        <v>0.17361111111111113</v>
      </c>
      <c r="I64" s="257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62">
        <v>0.3263888888888889</v>
      </c>
      <c r="I65" s="257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62">
        <v>0.20138888888888887</v>
      </c>
      <c r="I66" s="257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62">
        <v>0.40833333333333338</v>
      </c>
      <c r="I67" s="257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62">
        <v>0.50694444444444442</v>
      </c>
      <c r="I68" s="257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62">
        <v>0.50069444444444444</v>
      </c>
      <c r="I69" s="257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62">
        <v>4.3750000000000004E-2</v>
      </c>
      <c r="I70" s="257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62">
        <v>0.1875</v>
      </c>
      <c r="I71" s="257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62">
        <v>0.16874999999999998</v>
      </c>
      <c r="I72" s="257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62">
        <v>0.19444444444444445</v>
      </c>
      <c r="I73" s="257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62">
        <v>0.17430555555555557</v>
      </c>
      <c r="I74" s="257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62">
        <v>0.38055555555555554</v>
      </c>
      <c r="I75" s="257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62">
        <v>0.10555555555555556</v>
      </c>
      <c r="I76" s="257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62">
        <v>0.11458333333333333</v>
      </c>
      <c r="I77" s="257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62">
        <v>0.20833333333333334</v>
      </c>
      <c r="I78" s="257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62">
        <v>0.12916666666666668</v>
      </c>
      <c r="I79" s="257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62">
        <v>0.44722222222222219</v>
      </c>
      <c r="I80" s="257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62">
        <v>0.17083333333333331</v>
      </c>
      <c r="I81" s="257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62">
        <v>0.17083333333333331</v>
      </c>
      <c r="I82" s="257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62">
        <v>0.2986111111111111</v>
      </c>
      <c r="I83" s="257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3">
        <v>6.9444444444444434E-2</v>
      </c>
      <c r="I84" s="257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3">
        <v>0.50694444444444442</v>
      </c>
      <c r="I85" s="248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3">
        <v>0.50694444444444442</v>
      </c>
      <c r="I86" s="248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3">
        <v>0.50694444444444442</v>
      </c>
      <c r="I87" s="248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3">
        <v>0.17361111111111113</v>
      </c>
      <c r="I88" s="248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3">
        <v>0.51388888888888895</v>
      </c>
      <c r="I89" s="248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3">
        <v>0.19791666666666666</v>
      </c>
      <c r="I90" s="248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60" t="s">
        <v>187</v>
      </c>
      <c r="I91" s="260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60" t="s">
        <v>206</v>
      </c>
      <c r="I92" s="260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60" t="s">
        <v>207</v>
      </c>
      <c r="I93" s="260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60" t="s">
        <v>208</v>
      </c>
      <c r="I94" s="260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60" t="s">
        <v>210</v>
      </c>
      <c r="I95" s="260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60" t="s">
        <v>136</v>
      </c>
      <c r="I96" s="260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5">
        <v>0.53125</v>
      </c>
      <c r="I97" s="257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62">
        <v>0.15625</v>
      </c>
      <c r="I98" s="257" t="s">
        <v>137</v>
      </c>
    </row>
    <row r="99" spans="1:9" ht="15.75">
      <c r="A99" s="83" t="s">
        <v>233</v>
      </c>
      <c r="B99" s="251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62">
        <v>7.9861111111111105E-2</v>
      </c>
      <c r="H99" s="262">
        <v>8.6805555555555566E-2</v>
      </c>
      <c r="I99" s="257" t="s">
        <v>93</v>
      </c>
    </row>
    <row r="100" spans="1:9" ht="15.75">
      <c r="A100" s="83" t="s">
        <v>233</v>
      </c>
      <c r="B100" s="255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4">
        <v>0.1423611111111111</v>
      </c>
      <c r="H100" s="254">
        <v>0.14583333333333334</v>
      </c>
      <c r="I100" s="247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5">
        <v>0.35416666666666669</v>
      </c>
      <c r="H101" s="265">
        <v>0.41666666666666669</v>
      </c>
      <c r="I101" s="266" t="s">
        <v>137</v>
      </c>
    </row>
    <row r="102" spans="1:9" ht="15.75">
      <c r="A102" s="83" t="s">
        <v>234</v>
      </c>
      <c r="B102" s="265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5">
        <v>0.37152777777777773</v>
      </c>
      <c r="H102" s="265">
        <v>0.50902777777777775</v>
      </c>
      <c r="I102" s="266" t="s">
        <v>51</v>
      </c>
    </row>
    <row r="103" spans="1:9" ht="15.75">
      <c r="A103" s="83" t="s">
        <v>234</v>
      </c>
      <c r="B103" s="255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5">
        <v>0.4236111111111111</v>
      </c>
      <c r="H103" s="255">
        <v>0.43263888888888885</v>
      </c>
      <c r="I103" s="246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5">
        <v>0.46875</v>
      </c>
      <c r="H104" s="265">
        <v>0.47569444444444442</v>
      </c>
      <c r="I104" s="266" t="s">
        <v>93</v>
      </c>
    </row>
    <row r="105" spans="1:9" ht="15.75">
      <c r="A105" s="83" t="s">
        <v>234</v>
      </c>
      <c r="B105" s="265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5">
        <v>0.4826388888888889</v>
      </c>
      <c r="H105" s="265">
        <v>0.1423611111111111</v>
      </c>
      <c r="I105" s="266" t="s">
        <v>114</v>
      </c>
    </row>
    <row r="106" spans="1:9" ht="15.75">
      <c r="A106" s="83" t="s">
        <v>234</v>
      </c>
      <c r="B106" s="255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5">
        <v>0.51111111111111118</v>
      </c>
      <c r="H106" s="255">
        <v>5.2777777777777778E-2</v>
      </c>
      <c r="I106" s="246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62">
        <v>5.5555555555555552E-2</v>
      </c>
      <c r="H107" s="265">
        <v>0.17361111111111113</v>
      </c>
      <c r="I107" s="266" t="s">
        <v>65</v>
      </c>
    </row>
    <row r="108" spans="1:9" ht="15.75">
      <c r="A108" s="83" t="s">
        <v>234</v>
      </c>
      <c r="B108" s="265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5">
        <v>0.13541666666666666</v>
      </c>
      <c r="H108" s="265">
        <v>0.1361111111111111</v>
      </c>
      <c r="I108" s="266" t="s">
        <v>106</v>
      </c>
    </row>
    <row r="109" spans="1:9" ht="15.75">
      <c r="A109" s="83" t="s">
        <v>234</v>
      </c>
      <c r="B109" s="255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5">
        <v>0.1423611111111111</v>
      </c>
      <c r="H109" s="255">
        <v>0.18402777777777779</v>
      </c>
      <c r="I109" s="246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5">
        <v>0.14930555555555555</v>
      </c>
      <c r="H110" s="265">
        <v>0.19097222222222221</v>
      </c>
      <c r="I110" s="266" t="s">
        <v>147</v>
      </c>
    </row>
    <row r="111" spans="1:9" ht="15.75">
      <c r="A111" s="83" t="s">
        <v>235</v>
      </c>
      <c r="B111" s="265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5">
        <v>0.33333333333333331</v>
      </c>
      <c r="H111" s="265">
        <v>0.375</v>
      </c>
      <c r="I111" s="266" t="s">
        <v>147</v>
      </c>
    </row>
    <row r="112" spans="1:9" ht="15.75">
      <c r="A112" s="83" t="s">
        <v>235</v>
      </c>
      <c r="B112" s="255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5">
        <v>0.51041666666666663</v>
      </c>
      <c r="H112" s="255">
        <v>0.125</v>
      </c>
      <c r="I112" s="266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5">
        <v>0.51041666666666663</v>
      </c>
      <c r="H113" s="265">
        <v>0.13194444444444445</v>
      </c>
      <c r="I113" s="266" t="s">
        <v>65</v>
      </c>
    </row>
    <row r="114" spans="1:9" ht="15.75">
      <c r="A114" s="83" t="s">
        <v>235</v>
      </c>
      <c r="B114" s="265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5">
        <v>0.10069444444444443</v>
      </c>
      <c r="H114" s="265">
        <v>0.12152777777777778</v>
      </c>
      <c r="I114" s="266" t="s">
        <v>171</v>
      </c>
    </row>
    <row r="115" spans="1:9" ht="15.75">
      <c r="A115" s="83" t="s">
        <v>236</v>
      </c>
      <c r="B115" s="255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5">
        <v>0.34027777777777773</v>
      </c>
      <c r="H115" s="255">
        <v>7.2916666666666671E-2</v>
      </c>
      <c r="I115" s="246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5">
        <v>0.38194444444444442</v>
      </c>
      <c r="H116" s="265">
        <v>0.51041666666666663</v>
      </c>
      <c r="I116" s="266" t="s">
        <v>65</v>
      </c>
    </row>
    <row r="117" spans="1:9" ht="15.75">
      <c r="A117" s="83" t="s">
        <v>236</v>
      </c>
      <c r="B117" s="265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5">
        <v>0.38194444444444442</v>
      </c>
      <c r="H117" s="265">
        <v>0.3833333333333333</v>
      </c>
      <c r="I117" s="266" t="s">
        <v>101</v>
      </c>
    </row>
    <row r="118" spans="1:9" ht="15.75">
      <c r="A118" s="83" t="s">
        <v>236</v>
      </c>
      <c r="B118" s="255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5">
        <v>0.44097222222222227</v>
      </c>
      <c r="H118" s="255">
        <v>0.12013888888888889</v>
      </c>
      <c r="I118" s="246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5">
        <v>0.44861111111111113</v>
      </c>
      <c r="I119" s="266" t="s">
        <v>106</v>
      </c>
    </row>
    <row r="120" spans="1:9" ht="15.75">
      <c r="A120" s="83" t="s">
        <v>236</v>
      </c>
      <c r="B120" s="265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5">
        <v>0.53472222222222221</v>
      </c>
      <c r="H120" s="265">
        <v>0.53611111111111109</v>
      </c>
      <c r="I120" s="266" t="s">
        <v>101</v>
      </c>
    </row>
    <row r="121" spans="1:9" ht="15.75">
      <c r="A121" s="83" t="s">
        <v>236</v>
      </c>
      <c r="B121" s="255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4">
        <v>0.14930555555555555</v>
      </c>
      <c r="H121" s="254">
        <v>0.19791666666666666</v>
      </c>
      <c r="I121" s="246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6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3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3">
        <v>0.4861111111111111</v>
      </c>
      <c r="H124" s="253">
        <v>0.52777777777777779</v>
      </c>
      <c r="I124" s="246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6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6" t="s">
        <v>147</v>
      </c>
    </row>
    <row r="127" spans="1:9" ht="15.75">
      <c r="A127" s="83" t="s">
        <v>237</v>
      </c>
      <c r="B127" s="253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52">
        <v>0.52083333333333337</v>
      </c>
      <c r="H127" s="252">
        <v>6.25E-2</v>
      </c>
      <c r="I127" s="266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5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60" t="s">
        <v>70</v>
      </c>
      <c r="D130" s="260" t="s">
        <v>71</v>
      </c>
      <c r="E130" s="260" t="s">
        <v>72</v>
      </c>
      <c r="F130" s="260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9"/>
  <sheetViews>
    <sheetView tabSelected="1" topLeftCell="L1" workbookViewId="0">
      <selection activeCell="Z5" sqref="Z5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233" t="s">
        <v>35</v>
      </c>
      <c r="L1" s="235" t="s">
        <v>621</v>
      </c>
      <c r="M1" s="234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36" t="s">
        <v>634</v>
      </c>
      <c r="L2" s="5">
        <f>COUNTIF(D:D,D2)/50</f>
        <v>0.04</v>
      </c>
      <c r="M2" s="236">
        <f>COUNTIF(D:D,D10)</f>
        <v>3</v>
      </c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COUNTIF(A:A,A56)</f>
        <v>2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143" t="s">
        <v>37</v>
      </c>
      <c r="L3" s="5">
        <f>COUNTIF(D:D,)/50</f>
        <v>0</v>
      </c>
      <c r="M3" s="143">
        <f>COUNTIF(D:D,)</f>
        <v>0</v>
      </c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COUNTIF(A:A,A58)</f>
        <v>1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143" t="s">
        <v>238</v>
      </c>
      <c r="L4" s="5">
        <f>COUNTIF(D:D,D42)/50</f>
        <v>0.02</v>
      </c>
      <c r="M4" s="143">
        <f>COUNTIF(D:D,D114)</f>
        <v>0</v>
      </c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COUNTIF(A:A,A59)</f>
        <v>1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143" t="s">
        <v>11</v>
      </c>
      <c r="L5" s="5">
        <f>COUNTIF(D:D,)/50</f>
        <v>0</v>
      </c>
      <c r="M5" s="143">
        <f>COUNTIF(D:D,D56)</f>
        <v>1</v>
      </c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143" t="s">
        <v>2</v>
      </c>
      <c r="L6" s="5">
        <f>COUNTIF(D:D,D14)/50</f>
        <v>0.08</v>
      </c>
      <c r="M6" s="143">
        <f>COUNTIF(D:D,D14)</f>
        <v>4</v>
      </c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4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143" t="s">
        <v>635</v>
      </c>
      <c r="L7" s="5">
        <f>COUNTIF(D:D,D57)/50</f>
        <v>0.02</v>
      </c>
      <c r="M7" s="143">
        <f>COUNTIF(D:D,D57)</f>
        <v>1</v>
      </c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143" t="s">
        <v>4</v>
      </c>
      <c r="L8" s="5">
        <f>COUNTIF(D:D,D40)/50</f>
        <v>0.02</v>
      </c>
      <c r="M8" s="143">
        <f>COUNTIF(D:D,D40)</f>
        <v>1</v>
      </c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143" t="s">
        <v>239</v>
      </c>
      <c r="L9" s="5">
        <f>COUNTIF(D:D,)/50</f>
        <v>0</v>
      </c>
      <c r="M9" s="143">
        <f>COUNTIF(D:D,)</f>
        <v>0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143" t="s">
        <v>240</v>
      </c>
      <c r="L10" s="5">
        <f>COUNTIF(D:D,D3)/50</f>
        <v>0.12</v>
      </c>
      <c r="M10" s="143">
        <f>COUNTIF(D:D,D3)</f>
        <v>6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143" t="s">
        <v>7</v>
      </c>
      <c r="L11" s="5">
        <f>COUNTIF(D:D,D4)/50</f>
        <v>0.06</v>
      </c>
      <c r="M11" s="143">
        <f>COUNTIF(D:D,D4)</f>
        <v>3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143" t="s">
        <v>633</v>
      </c>
      <c r="L12" s="5">
        <f>COUNTIF(D:D,D36)/50</f>
        <v>0.02</v>
      </c>
      <c r="M12" s="143">
        <f>COUNTIF(D:D,D36)</f>
        <v>1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143" t="s">
        <v>9</v>
      </c>
      <c r="L13" s="5">
        <f>COUNTIF(D:D,D25)/50</f>
        <v>0.02</v>
      </c>
      <c r="M13" s="143">
        <f>COUNTIF(D:D,D25)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143" t="s">
        <v>10</v>
      </c>
      <c r="L14" s="5">
        <f>COUNTIF(D:D,D48)/50</f>
        <v>0.04</v>
      </c>
      <c r="M14" s="143">
        <f>COUNTIF(D:D,D48)</f>
        <v>2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143" t="s">
        <v>12</v>
      </c>
      <c r="L15" s="5">
        <f>COUNTIF(D:D,)/50</f>
        <v>0</v>
      </c>
      <c r="M15" s="143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143" t="s">
        <v>242</v>
      </c>
      <c r="L16" s="5">
        <f>COUNTIF(D:D,D54)/50</f>
        <v>0.02</v>
      </c>
      <c r="M16" s="143">
        <f>COUNTIF(D:D,D54)</f>
        <v>1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143" t="s">
        <v>14</v>
      </c>
      <c r="L17" s="5">
        <f>COUNTIF(D:D,)/50</f>
        <v>0</v>
      </c>
      <c r="M17" s="143">
        <f>COUNTIF(D:D,)</f>
        <v>0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143" t="s">
        <v>15</v>
      </c>
      <c r="L18" s="5">
        <f>COUNTIF(D:D,D20)/50</f>
        <v>0.04</v>
      </c>
      <c r="M18" s="143">
        <f>COUNTIF(D:D,D20)</f>
        <v>2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143" t="s">
        <v>243</v>
      </c>
      <c r="L19" s="5">
        <f>COUNTIF(D:D,D56)/50</f>
        <v>0.02</v>
      </c>
      <c r="M19" s="143">
        <f>COUNTIF(D:D,D56)</f>
        <v>1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143" t="s">
        <v>17</v>
      </c>
      <c r="L20" s="5">
        <f>COUNTIF(D:D,D34)/50</f>
        <v>0.02</v>
      </c>
      <c r="M20" s="143">
        <f>COUNTIF(D:D,D34)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143" t="s">
        <v>18</v>
      </c>
      <c r="L21" s="5">
        <f>COUNTIF(D:D,D30)/50</f>
        <v>0.04</v>
      </c>
      <c r="M21" s="143">
        <f>COUNTIF(D:D,D30)</f>
        <v>2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143" t="s">
        <v>19</v>
      </c>
      <c r="L22" s="5">
        <f>COUNTIF(D:D,D12)/50</f>
        <v>0.08</v>
      </c>
      <c r="M22" s="143">
        <f>COUNTIF(D:D,D12)</f>
        <v>4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143" t="s">
        <v>20</v>
      </c>
      <c r="L23" s="5">
        <f>COUNTIF(D:D,)/50</f>
        <v>0</v>
      </c>
      <c r="M23" s="143">
        <f>COUNTIF(D:D,)</f>
        <v>0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143" t="s">
        <v>21</v>
      </c>
      <c r="L24" s="5">
        <f>COUNTIF(D:D,D21)/50</f>
        <v>0.02</v>
      </c>
      <c r="M24" s="143">
        <f>COUNTIF(D:D,D21)</f>
        <v>1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143" t="s">
        <v>244</v>
      </c>
      <c r="L25" s="5">
        <f>COUNTIF(D:D,D15)/50</f>
        <v>0.02</v>
      </c>
      <c r="M25" s="143">
        <f>COUNTIF(D:D,D15)</f>
        <v>1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143" t="s">
        <v>245</v>
      </c>
      <c r="L26" s="5">
        <f>COUNTIF(D:D,)/50</f>
        <v>0</v>
      </c>
      <c r="M26" s="143">
        <f>COUNTIF(D:D,)</f>
        <v>0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143" t="s">
        <v>24</v>
      </c>
      <c r="L27" s="5">
        <f>COUNTIF(D:D,D32)/50</f>
        <v>0.08</v>
      </c>
      <c r="M27" s="143">
        <f>COUNTIF(D:D,D32)</f>
        <v>4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143" t="s">
        <v>25</v>
      </c>
      <c r="L28" s="5">
        <f>COUNTIF(D:D,D37)/50</f>
        <v>0.06</v>
      </c>
      <c r="M28" s="143">
        <f>COUNTIF(D:D,D37)</f>
        <v>3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143" t="s">
        <v>391</v>
      </c>
      <c r="L29" s="5">
        <f>COUNTIF(D:D,)/50</f>
        <v>0</v>
      </c>
      <c r="M29" s="143">
        <f>COUNTIF(D:D,)</f>
        <v>0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143" t="s">
        <v>27</v>
      </c>
      <c r="L30" s="5">
        <f>COUNTIF(D:D,D13)/50</f>
        <v>0.06</v>
      </c>
      <c r="M30" s="143">
        <f>COUNTIF(D:D,D13)</f>
        <v>3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143" t="s">
        <v>28</v>
      </c>
      <c r="L31" s="5">
        <f>COUNTIF(D:D,D2)/50</f>
        <v>0.04</v>
      </c>
      <c r="M31" s="143">
        <f>COUNTIF(D:D,D2)</f>
        <v>2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143" t="s">
        <v>29</v>
      </c>
      <c r="L32" s="5">
        <f>COUNTIF(D:D,D52)/50</f>
        <v>0.06</v>
      </c>
      <c r="M32" s="143">
        <f>COUNTIF(D:D,D52)</f>
        <v>3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143" t="s">
        <v>30</v>
      </c>
      <c r="L33" s="5">
        <f>COUNTIF(D:D,D38)/50</f>
        <v>0.12</v>
      </c>
      <c r="M33" s="143">
        <f>COUNTIF(D:D,D38)</f>
        <v>6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143" t="s">
        <v>636</v>
      </c>
      <c r="L34" s="5">
        <f>COUNTIF(D:D,)/50</f>
        <v>0</v>
      </c>
      <c r="M34" s="143">
        <f>COUNTIF(D:D,)</f>
        <v>0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143" t="s">
        <v>32</v>
      </c>
      <c r="L35" s="5">
        <f>COUNTIF(D:D,)/50</f>
        <v>0</v>
      </c>
      <c r="M35" s="143">
        <f>COUNTIF(D:D,)</f>
        <v>0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143" t="s">
        <v>637</v>
      </c>
      <c r="L36" s="5">
        <f>COUNTIF(D:D, D16)/50</f>
        <v>0.02</v>
      </c>
      <c r="M36" s="143">
        <f>COUNTIF(D:D,D16)</f>
        <v>1</v>
      </c>
    </row>
    <row r="37" spans="1:13" ht="63">
      <c r="A37" s="239" t="s">
        <v>659</v>
      </c>
      <c r="B37" s="237" t="s">
        <v>613</v>
      </c>
      <c r="C37" s="237" t="s">
        <v>139</v>
      </c>
      <c r="D37" s="237" t="s">
        <v>140</v>
      </c>
      <c r="E37" s="237" t="s">
        <v>141</v>
      </c>
      <c r="F37" s="237" t="s">
        <v>73</v>
      </c>
      <c r="G37" s="238" t="s">
        <v>663</v>
      </c>
      <c r="K37" s="143" t="s">
        <v>34</v>
      </c>
      <c r="L37" s="5">
        <f>COUNTIF(D:D,)/50</f>
        <v>0</v>
      </c>
      <c r="M37" s="143">
        <f>COUNTIF(D:D,)</f>
        <v>0</v>
      </c>
    </row>
    <row r="38" spans="1:13" ht="15.75">
      <c r="A38" s="239" t="s">
        <v>659</v>
      </c>
      <c r="B38" s="237" t="s">
        <v>664</v>
      </c>
      <c r="C38" s="237" t="s">
        <v>214</v>
      </c>
      <c r="D38" s="237" t="s">
        <v>30</v>
      </c>
      <c r="E38" s="237" t="s">
        <v>216</v>
      </c>
      <c r="F38" s="237" t="s">
        <v>289</v>
      </c>
      <c r="G38" s="237" t="s">
        <v>257</v>
      </c>
      <c r="M38" s="59">
        <f>SUM(M2:M37)</f>
        <v>58</v>
      </c>
    </row>
    <row r="39" spans="1:13" ht="15.75">
      <c r="A39" s="275">
        <v>45790</v>
      </c>
      <c r="B39" s="274">
        <v>0.46527777777777773</v>
      </c>
      <c r="C39" s="273">
        <v>19</v>
      </c>
      <c r="D39" s="272" t="s">
        <v>0</v>
      </c>
      <c r="E39" s="273" t="s">
        <v>264</v>
      </c>
      <c r="F39" s="273">
        <v>404</v>
      </c>
      <c r="G39" s="273" t="s">
        <v>257</v>
      </c>
    </row>
    <row r="40" spans="1:13" ht="15.75">
      <c r="A40" s="244" t="s">
        <v>665</v>
      </c>
      <c r="B40" s="242" t="s">
        <v>499</v>
      </c>
      <c r="C40" s="242" t="s">
        <v>85</v>
      </c>
      <c r="D40" s="242" t="s">
        <v>4</v>
      </c>
      <c r="E40" s="242" t="s">
        <v>86</v>
      </c>
      <c r="F40" s="242" t="s">
        <v>56</v>
      </c>
      <c r="G40" s="242" t="s">
        <v>253</v>
      </c>
    </row>
    <row r="41" spans="1:13" ht="15.75">
      <c r="A41" s="244" t="s">
        <v>665</v>
      </c>
      <c r="B41" s="242" t="s">
        <v>319</v>
      </c>
      <c r="C41" s="242" t="s">
        <v>168</v>
      </c>
      <c r="D41" s="242" t="s">
        <v>321</v>
      </c>
      <c r="E41" s="242" t="s">
        <v>170</v>
      </c>
      <c r="F41" s="242" t="s">
        <v>73</v>
      </c>
      <c r="G41" s="242" t="s">
        <v>257</v>
      </c>
    </row>
    <row r="42" spans="1:13" ht="15.75">
      <c r="A42" s="244" t="s">
        <v>666</v>
      </c>
      <c r="B42" s="242" t="s">
        <v>667</v>
      </c>
      <c r="C42" s="242" t="s">
        <v>372</v>
      </c>
      <c r="D42" s="242" t="s">
        <v>373</v>
      </c>
      <c r="E42" s="242" t="s">
        <v>668</v>
      </c>
      <c r="F42" s="242" t="s">
        <v>163</v>
      </c>
      <c r="G42" s="242" t="s">
        <v>257</v>
      </c>
      <c r="K42" s="132"/>
      <c r="L42" s="132"/>
    </row>
    <row r="43" spans="1:13" ht="15.75">
      <c r="A43" s="244" t="s">
        <v>666</v>
      </c>
      <c r="B43" s="242" t="s">
        <v>669</v>
      </c>
      <c r="C43" s="242" t="s">
        <v>281</v>
      </c>
      <c r="D43" s="242" t="s">
        <v>240</v>
      </c>
      <c r="E43" s="242" t="s">
        <v>282</v>
      </c>
      <c r="F43" s="242" t="s">
        <v>49</v>
      </c>
      <c r="G43" s="242" t="s">
        <v>257</v>
      </c>
    </row>
    <row r="44" spans="1:13" ht="15.75">
      <c r="A44" s="244" t="s">
        <v>666</v>
      </c>
      <c r="B44" s="242" t="s">
        <v>670</v>
      </c>
      <c r="C44" s="242" t="s">
        <v>75</v>
      </c>
      <c r="D44" s="242" t="s">
        <v>164</v>
      </c>
      <c r="E44" s="242" t="s">
        <v>77</v>
      </c>
      <c r="F44" s="242" t="s">
        <v>78</v>
      </c>
      <c r="G44" s="242" t="s">
        <v>257</v>
      </c>
    </row>
    <row r="45" spans="1:13" ht="157.5">
      <c r="A45" s="244" t="s">
        <v>666</v>
      </c>
      <c r="B45" s="242" t="s">
        <v>671</v>
      </c>
      <c r="C45" s="242" t="s">
        <v>139</v>
      </c>
      <c r="D45" s="242" t="s">
        <v>140</v>
      </c>
      <c r="E45" s="242" t="s">
        <v>141</v>
      </c>
      <c r="F45" s="242" t="s">
        <v>73</v>
      </c>
      <c r="G45" s="243" t="s">
        <v>672</v>
      </c>
    </row>
    <row r="46" spans="1:13" ht="15.75">
      <c r="A46" s="244" t="s">
        <v>666</v>
      </c>
      <c r="B46" s="242" t="s">
        <v>608</v>
      </c>
      <c r="C46" s="242" t="s">
        <v>75</v>
      </c>
      <c r="D46" s="242" t="s">
        <v>164</v>
      </c>
      <c r="E46" s="242" t="s">
        <v>77</v>
      </c>
      <c r="F46" s="242" t="s">
        <v>78</v>
      </c>
      <c r="G46" s="242" t="s">
        <v>257</v>
      </c>
    </row>
    <row r="47" spans="1:13" ht="15.75">
      <c r="A47" s="244" t="s">
        <v>666</v>
      </c>
      <c r="B47" s="242" t="s">
        <v>447</v>
      </c>
      <c r="C47" s="242" t="s">
        <v>214</v>
      </c>
      <c r="D47" s="242" t="s">
        <v>30</v>
      </c>
      <c r="E47" s="242" t="s">
        <v>216</v>
      </c>
      <c r="F47" s="242" t="s">
        <v>289</v>
      </c>
      <c r="G47" s="242" t="s">
        <v>257</v>
      </c>
    </row>
    <row r="48" spans="1:13" ht="15.75">
      <c r="A48" s="244" t="s">
        <v>666</v>
      </c>
      <c r="B48" s="242" t="s">
        <v>307</v>
      </c>
      <c r="C48" s="242" t="s">
        <v>168</v>
      </c>
      <c r="D48" s="242" t="s">
        <v>321</v>
      </c>
      <c r="E48" s="242" t="s">
        <v>170</v>
      </c>
      <c r="F48" s="242" t="s">
        <v>73</v>
      </c>
      <c r="G48" s="242" t="s">
        <v>257</v>
      </c>
    </row>
    <row r="49" spans="1:7" ht="15.75">
      <c r="A49" s="244" t="s">
        <v>673</v>
      </c>
      <c r="B49" s="242" t="s">
        <v>126</v>
      </c>
      <c r="C49" s="242" t="s">
        <v>281</v>
      </c>
      <c r="D49" s="242" t="s">
        <v>240</v>
      </c>
      <c r="E49" s="242" t="s">
        <v>282</v>
      </c>
      <c r="F49" s="242" t="s">
        <v>49</v>
      </c>
      <c r="G49" s="242" t="s">
        <v>257</v>
      </c>
    </row>
    <row r="50" spans="1:7" ht="15.75">
      <c r="A50" s="240">
        <v>45792</v>
      </c>
      <c r="B50" s="242" t="s">
        <v>674</v>
      </c>
      <c r="C50" s="242" t="s">
        <v>95</v>
      </c>
      <c r="D50" s="242" t="s">
        <v>414</v>
      </c>
      <c r="E50" s="242" t="s">
        <v>96</v>
      </c>
      <c r="F50" s="242">
        <v>1207</v>
      </c>
      <c r="G50" s="242" t="s">
        <v>257</v>
      </c>
    </row>
    <row r="51" spans="1:7" ht="15.75">
      <c r="A51" s="267" t="s">
        <v>673</v>
      </c>
      <c r="B51" s="260" t="s">
        <v>195</v>
      </c>
      <c r="C51" s="260" t="s">
        <v>511</v>
      </c>
      <c r="D51" s="260" t="s">
        <v>655</v>
      </c>
      <c r="E51" s="260" t="s">
        <v>512</v>
      </c>
      <c r="F51" s="260" t="s">
        <v>163</v>
      </c>
      <c r="G51" s="260" t="s">
        <v>255</v>
      </c>
    </row>
    <row r="52" spans="1:7" ht="15.75">
      <c r="A52" s="267" t="s">
        <v>675</v>
      </c>
      <c r="B52" s="260" t="s">
        <v>204</v>
      </c>
      <c r="C52" s="260" t="s">
        <v>274</v>
      </c>
      <c r="D52" s="260" t="s">
        <v>275</v>
      </c>
      <c r="E52" s="260" t="s">
        <v>501</v>
      </c>
      <c r="F52" s="260" t="s">
        <v>163</v>
      </c>
      <c r="G52" s="260" t="s">
        <v>255</v>
      </c>
    </row>
    <row r="53" spans="1:7" ht="15.75">
      <c r="A53" s="269" t="s">
        <v>675</v>
      </c>
      <c r="B53" s="268" t="s">
        <v>126</v>
      </c>
      <c r="C53" s="268" t="s">
        <v>281</v>
      </c>
      <c r="D53" s="268" t="s">
        <v>240</v>
      </c>
      <c r="E53" s="268" t="s">
        <v>282</v>
      </c>
      <c r="F53" s="268" t="s">
        <v>49</v>
      </c>
      <c r="G53" s="268" t="s">
        <v>257</v>
      </c>
    </row>
    <row r="54" spans="1:7" ht="15.75">
      <c r="A54" s="269" t="s">
        <v>675</v>
      </c>
      <c r="B54" s="268" t="s">
        <v>476</v>
      </c>
      <c r="C54" s="268" t="s">
        <v>676</v>
      </c>
      <c r="D54" s="268" t="s">
        <v>242</v>
      </c>
      <c r="E54" s="268" t="s">
        <v>677</v>
      </c>
      <c r="F54" s="268" t="s">
        <v>49</v>
      </c>
      <c r="G54" s="268" t="s">
        <v>257</v>
      </c>
    </row>
    <row r="55" spans="1:7" ht="15.75">
      <c r="A55" s="269" t="s">
        <v>675</v>
      </c>
      <c r="B55" s="268" t="s">
        <v>678</v>
      </c>
      <c r="C55" s="268" t="s">
        <v>70</v>
      </c>
      <c r="D55" s="268" t="s">
        <v>71</v>
      </c>
      <c r="E55" s="268" t="s">
        <v>72</v>
      </c>
      <c r="F55" s="268" t="s">
        <v>73</v>
      </c>
      <c r="G55" s="268" t="s">
        <v>257</v>
      </c>
    </row>
    <row r="56" spans="1:7" ht="15.75">
      <c r="A56" s="271" t="s">
        <v>679</v>
      </c>
      <c r="B56" s="270" t="s">
        <v>680</v>
      </c>
      <c r="C56" s="270" t="s">
        <v>384</v>
      </c>
      <c r="D56" s="270" t="s">
        <v>385</v>
      </c>
      <c r="E56" s="270" t="s">
        <v>386</v>
      </c>
      <c r="F56" s="270" t="s">
        <v>78</v>
      </c>
      <c r="G56" s="270" t="s">
        <v>257</v>
      </c>
    </row>
    <row r="57" spans="1:7" ht="15.75">
      <c r="A57" s="271" t="s">
        <v>679</v>
      </c>
      <c r="B57" s="270" t="s">
        <v>88</v>
      </c>
      <c r="C57" s="270" t="s">
        <v>59</v>
      </c>
      <c r="D57" s="270" t="s">
        <v>60</v>
      </c>
      <c r="E57" s="270" t="s">
        <v>61</v>
      </c>
      <c r="F57" s="270" t="s">
        <v>56</v>
      </c>
      <c r="G57" s="270" t="s">
        <v>257</v>
      </c>
    </row>
    <row r="58" spans="1:7" ht="15.75">
      <c r="A58" s="277" t="s">
        <v>681</v>
      </c>
      <c r="B58" s="276" t="s">
        <v>62</v>
      </c>
      <c r="C58" s="276" t="s">
        <v>274</v>
      </c>
      <c r="D58" s="276" t="s">
        <v>275</v>
      </c>
      <c r="E58" s="276" t="s">
        <v>501</v>
      </c>
      <c r="F58" s="276" t="s">
        <v>163</v>
      </c>
      <c r="G58" s="276" t="s">
        <v>257</v>
      </c>
    </row>
    <row r="59" spans="1:7" ht="15.75">
      <c r="A59" s="278">
        <v>45798</v>
      </c>
      <c r="B59" s="279">
        <v>0.35416666666666669</v>
      </c>
      <c r="C59" s="280">
        <v>41</v>
      </c>
      <c r="D59" s="280" t="s">
        <v>275</v>
      </c>
      <c r="E59" s="280">
        <v>93130000480</v>
      </c>
      <c r="F59" s="280">
        <v>728</v>
      </c>
      <c r="G59" s="276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2025-05-21T13:34:06Z</dcterms:modified>
</cp:coreProperties>
</file>