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41" i="5" l="1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W6" i="5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Z5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M38" i="1" l="1"/>
</calcChain>
</file>

<file path=xl/sharedStrings.xml><?xml version="1.0" encoding="utf-8"?>
<sst xmlns="http://schemas.openxmlformats.org/spreadsheetml/2006/main" count="6660" uniqueCount="687">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</sst>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8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BDE0FF"/>
      <color rgb="FFB7DBFF"/>
      <color rgb="FFABD5FF"/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6"/>
  <sheetViews>
    <sheetView topLeftCell="G1" zoomScaleNormal="100" workbookViewId="0">
      <selection activeCell="M2" sqref="M2:N3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</row>
    <row r="17" spans="1:11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</row>
    <row r="18" spans="1:11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</row>
    <row r="19" spans="1:11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</row>
    <row r="20" spans="1:11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</row>
    <row r="21" spans="1:11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</row>
    <row r="22" spans="1:11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</row>
    <row r="23" spans="1:11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</row>
    <row r="24" spans="1:11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</row>
    <row r="25" spans="1:11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</row>
    <row r="26" spans="1:11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</row>
    <row r="27" spans="1:11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</row>
    <row r="28" spans="1:11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</row>
    <row r="29" spans="1:11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</row>
    <row r="30" spans="1:11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</row>
    <row r="31" spans="1:11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</row>
    <row r="32" spans="1:11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</row>
    <row r="33" spans="1:11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</row>
    <row r="34" spans="1:11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</row>
    <row r="35" spans="1:11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</row>
    <row r="36" spans="1:11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</row>
    <row r="37" spans="1:11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</row>
    <row r="38" spans="1:11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</row>
    <row r="39" spans="1:11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1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1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1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1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1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1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1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1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1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245</v>
      </c>
      <c r="B131" s="35" t="s">
        <v>246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247</v>
      </c>
      <c r="J131" s="57"/>
      <c r="K131" s="57"/>
    </row>
    <row r="132" spans="1:11" ht="30.75" customHeight="1">
      <c r="A132" s="37" t="s">
        <v>245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248</v>
      </c>
      <c r="J132" s="57"/>
      <c r="K132" s="57"/>
    </row>
    <row r="133" spans="1:11" ht="15.75">
      <c r="A133" s="37" t="s">
        <v>249</v>
      </c>
      <c r="B133" s="35" t="s">
        <v>190</v>
      </c>
      <c r="C133" s="35" t="s">
        <v>250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247</v>
      </c>
      <c r="J133" s="57"/>
      <c r="K133" s="57"/>
    </row>
    <row r="134" spans="1:11" ht="15.75">
      <c r="A134" s="37" t="s">
        <v>249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247</v>
      </c>
      <c r="J134" s="57"/>
      <c r="K134" s="57"/>
    </row>
    <row r="135" spans="1:11" ht="15.75">
      <c r="A135" s="37" t="s">
        <v>249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251</v>
      </c>
      <c r="J135" s="57"/>
      <c r="K135" s="57"/>
    </row>
    <row r="136" spans="1:11" ht="15.75">
      <c r="A136" s="37" t="s">
        <v>249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251</v>
      </c>
      <c r="J136" s="57"/>
      <c r="K136" s="57"/>
    </row>
    <row r="137" spans="1:11" ht="15.75">
      <c r="A137" s="37" t="s">
        <v>249</v>
      </c>
      <c r="B137" s="35" t="s">
        <v>252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253</v>
      </c>
      <c r="J137" s="57"/>
      <c r="K137" s="57"/>
    </row>
    <row r="138" spans="1:11" ht="15.75">
      <c r="A138" s="37" t="s">
        <v>249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247</v>
      </c>
      <c r="J138" s="57"/>
      <c r="K138" s="57"/>
    </row>
    <row r="139" spans="1:11" ht="15.75">
      <c r="A139" s="37" t="s">
        <v>249</v>
      </c>
      <c r="B139" s="35" t="s">
        <v>254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255</v>
      </c>
      <c r="J139" s="57"/>
      <c r="K139" s="57"/>
    </row>
    <row r="140" spans="1:11" ht="15.75">
      <c r="A140" s="37" t="s">
        <v>256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253</v>
      </c>
      <c r="J140" s="57"/>
      <c r="K140" s="57"/>
    </row>
    <row r="141" spans="1:11" ht="15.75">
      <c r="A141" s="37" t="s">
        <v>256</v>
      </c>
      <c r="B141" s="35" t="s">
        <v>257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247</v>
      </c>
      <c r="J141" s="57"/>
      <c r="K141" s="57"/>
    </row>
    <row r="142" spans="1:11" ht="15.75">
      <c r="A142" s="37" t="s">
        <v>256</v>
      </c>
      <c r="B142" s="35" t="s">
        <v>258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255</v>
      </c>
      <c r="J142" s="57"/>
      <c r="K142" s="57"/>
    </row>
    <row r="143" spans="1:11" ht="15.75">
      <c r="A143" s="37" t="s">
        <v>256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255</v>
      </c>
      <c r="J143" s="57"/>
      <c r="K143" s="57"/>
    </row>
    <row r="144" spans="1:11" ht="15.75">
      <c r="A144" s="37" t="s">
        <v>256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255</v>
      </c>
      <c r="J144" s="57"/>
      <c r="K144" s="57"/>
    </row>
    <row r="145" spans="1:11" ht="15.75">
      <c r="A145" s="37" t="s">
        <v>256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255</v>
      </c>
      <c r="J145" s="57"/>
      <c r="K145" s="57"/>
    </row>
    <row r="146" spans="1:11" ht="15.75">
      <c r="A146" s="37" t="s">
        <v>256</v>
      </c>
      <c r="B146" s="35" t="s">
        <v>252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255</v>
      </c>
      <c r="J146" s="57"/>
      <c r="K146" s="57"/>
    </row>
    <row r="147" spans="1:11" ht="15.75">
      <c r="A147" s="37" t="s">
        <v>256</v>
      </c>
      <c r="B147" s="35" t="s">
        <v>259</v>
      </c>
      <c r="C147" s="35" t="s">
        <v>121</v>
      </c>
      <c r="D147" s="35" t="s">
        <v>122</v>
      </c>
      <c r="E147" s="35" t="s">
        <v>260</v>
      </c>
      <c r="F147" s="35" t="s">
        <v>124</v>
      </c>
      <c r="G147" s="35"/>
      <c r="H147" s="35"/>
      <c r="I147" s="153" t="s">
        <v>255</v>
      </c>
      <c r="J147" s="57"/>
      <c r="K147" s="57"/>
    </row>
    <row r="148" spans="1:11" ht="15.75">
      <c r="A148" s="37" t="s">
        <v>256</v>
      </c>
      <c r="B148" s="35" t="s">
        <v>261</v>
      </c>
      <c r="C148" s="35" t="s">
        <v>47</v>
      </c>
      <c r="D148" s="35" t="s">
        <v>0</v>
      </c>
      <c r="E148" s="35" t="s">
        <v>262</v>
      </c>
      <c r="F148" s="35" t="s">
        <v>49</v>
      </c>
      <c r="G148" s="35"/>
      <c r="H148" s="35"/>
      <c r="I148" s="153" t="s">
        <v>255</v>
      </c>
      <c r="J148" s="57"/>
      <c r="K148" s="57"/>
    </row>
    <row r="149" spans="1:11" ht="15.75">
      <c r="A149" s="37" t="s">
        <v>256</v>
      </c>
      <c r="B149" s="35" t="s">
        <v>261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255</v>
      </c>
      <c r="J149" s="57"/>
      <c r="K149" s="57"/>
    </row>
    <row r="150" spans="1:11" ht="15.75">
      <c r="A150" s="37" t="s">
        <v>263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255</v>
      </c>
      <c r="J150" s="57"/>
      <c r="K150" s="57"/>
    </row>
    <row r="151" spans="1:11" ht="15.75">
      <c r="A151" s="37" t="s">
        <v>263</v>
      </c>
      <c r="B151" s="35" t="s">
        <v>264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255</v>
      </c>
      <c r="J151" s="57"/>
      <c r="K151" s="57"/>
    </row>
    <row r="152" spans="1:11" ht="15.75">
      <c r="A152" s="37" t="s">
        <v>263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255</v>
      </c>
      <c r="J152" s="57"/>
      <c r="K152" s="57"/>
    </row>
    <row r="153" spans="1:11" ht="15.75">
      <c r="A153" s="37" t="s">
        <v>263</v>
      </c>
      <c r="B153" s="35" t="s">
        <v>265</v>
      </c>
      <c r="C153" s="35" t="s">
        <v>47</v>
      </c>
      <c r="D153" s="35" t="s">
        <v>0</v>
      </c>
      <c r="E153" s="35" t="s">
        <v>262</v>
      </c>
      <c r="F153" s="35" t="s">
        <v>49</v>
      </c>
      <c r="G153" s="35"/>
      <c r="H153" s="35"/>
      <c r="I153" s="153" t="s">
        <v>255</v>
      </c>
      <c r="J153" s="57"/>
      <c r="K153" s="57"/>
    </row>
    <row r="154" spans="1:11" ht="15.75">
      <c r="A154" s="37" t="s">
        <v>263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251</v>
      </c>
      <c r="J154" s="57"/>
      <c r="K154" s="57"/>
    </row>
    <row r="155" spans="1:11" ht="15.75">
      <c r="A155" s="37" t="s">
        <v>263</v>
      </c>
      <c r="B155" s="35" t="s">
        <v>266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255</v>
      </c>
      <c r="J155" s="57"/>
      <c r="K155" s="57"/>
    </row>
    <row r="156" spans="1:11" ht="15.75">
      <c r="A156" s="37" t="s">
        <v>263</v>
      </c>
      <c r="B156" s="35" t="s">
        <v>267</v>
      </c>
      <c r="C156" s="35" t="s">
        <v>47</v>
      </c>
      <c r="D156" s="35" t="s">
        <v>0</v>
      </c>
      <c r="E156" s="35" t="s">
        <v>262</v>
      </c>
      <c r="F156" s="35" t="s">
        <v>49</v>
      </c>
      <c r="G156" s="35"/>
      <c r="H156" s="35"/>
      <c r="I156" s="153" t="s">
        <v>255</v>
      </c>
      <c r="J156" s="57"/>
      <c r="K156" s="57"/>
    </row>
    <row r="157" spans="1:11" ht="15.75">
      <c r="A157" s="37" t="s">
        <v>263</v>
      </c>
      <c r="B157" s="35" t="s">
        <v>268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255</v>
      </c>
      <c r="J157" s="57"/>
      <c r="K157" s="57"/>
    </row>
    <row r="158" spans="1:11" ht="15.75">
      <c r="A158" s="37" t="s">
        <v>269</v>
      </c>
      <c r="B158" s="35" t="s">
        <v>270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255</v>
      </c>
      <c r="J158" s="57"/>
      <c r="K158" s="57"/>
    </row>
    <row r="159" spans="1:11" ht="15.75">
      <c r="A159" s="37" t="s">
        <v>269</v>
      </c>
      <c r="B159" s="35" t="s">
        <v>102</v>
      </c>
      <c r="C159" s="35" t="s">
        <v>47</v>
      </c>
      <c r="D159" s="35" t="s">
        <v>0</v>
      </c>
      <c r="E159" s="35" t="s">
        <v>262</v>
      </c>
      <c r="F159" s="35" t="s">
        <v>49</v>
      </c>
      <c r="G159" s="35"/>
      <c r="H159" s="35"/>
      <c r="I159" s="153" t="s">
        <v>255</v>
      </c>
      <c r="J159" s="57"/>
      <c r="K159" s="57"/>
    </row>
    <row r="160" spans="1:11" ht="15.75">
      <c r="A160" s="37" t="s">
        <v>269</v>
      </c>
      <c r="B160" s="35" t="s">
        <v>271</v>
      </c>
      <c r="C160" s="35" t="s">
        <v>272</v>
      </c>
      <c r="D160" s="35" t="s">
        <v>273</v>
      </c>
      <c r="E160" s="35" t="s">
        <v>274</v>
      </c>
      <c r="F160" s="35" t="s">
        <v>163</v>
      </c>
      <c r="G160" s="35"/>
      <c r="H160" s="35"/>
      <c r="I160" s="153" t="s">
        <v>255</v>
      </c>
      <c r="J160" s="57"/>
      <c r="K160" s="57"/>
    </row>
    <row r="161" spans="1:11" ht="15.75">
      <c r="A161" s="37" t="s">
        <v>275</v>
      </c>
      <c r="B161" s="35" t="s">
        <v>276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255</v>
      </c>
      <c r="J161" s="57"/>
      <c r="K161" s="57"/>
    </row>
    <row r="162" spans="1:11" ht="15.75">
      <c r="A162" s="37" t="s">
        <v>275</v>
      </c>
      <c r="B162" s="35" t="s">
        <v>277</v>
      </c>
      <c r="C162" s="35" t="s">
        <v>47</v>
      </c>
      <c r="D162" s="35" t="s">
        <v>0</v>
      </c>
      <c r="E162" s="35" t="s">
        <v>262</v>
      </c>
      <c r="F162" s="35" t="s">
        <v>49</v>
      </c>
      <c r="G162" s="35"/>
      <c r="H162" s="35"/>
      <c r="I162" s="153" t="s">
        <v>255</v>
      </c>
      <c r="J162" s="57"/>
      <c r="K162" s="57"/>
    </row>
    <row r="163" spans="1:11" ht="15.75">
      <c r="A163" s="37" t="s">
        <v>275</v>
      </c>
      <c r="B163" s="35" t="s">
        <v>278</v>
      </c>
      <c r="C163" s="35" t="s">
        <v>279</v>
      </c>
      <c r="D163" s="35" t="s">
        <v>240</v>
      </c>
      <c r="E163" s="35" t="s">
        <v>280</v>
      </c>
      <c r="F163" s="35" t="s">
        <v>49</v>
      </c>
      <c r="G163" s="35"/>
      <c r="H163" s="35"/>
      <c r="I163" s="153" t="s">
        <v>255</v>
      </c>
      <c r="J163" s="57"/>
      <c r="K163" s="57"/>
    </row>
    <row r="164" spans="1:11" ht="15.75">
      <c r="A164" s="37" t="s">
        <v>275</v>
      </c>
      <c r="B164" s="35" t="s">
        <v>281</v>
      </c>
      <c r="C164" s="35" t="s">
        <v>282</v>
      </c>
      <c r="D164" s="35" t="s">
        <v>283</v>
      </c>
      <c r="E164" s="35" t="s">
        <v>284</v>
      </c>
      <c r="F164" s="35" t="s">
        <v>150</v>
      </c>
      <c r="G164" s="35"/>
      <c r="H164" s="35"/>
      <c r="I164" s="153" t="s">
        <v>255</v>
      </c>
      <c r="J164" s="57"/>
      <c r="K164" s="57"/>
    </row>
    <row r="165" spans="1:11" ht="15.75">
      <c r="A165" s="37" t="s">
        <v>275</v>
      </c>
      <c r="B165" s="35" t="s">
        <v>285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255</v>
      </c>
      <c r="J165" s="57"/>
      <c r="K165" s="57"/>
    </row>
    <row r="166" spans="1:11" ht="15.75">
      <c r="A166" s="37" t="s">
        <v>275</v>
      </c>
      <c r="B166" s="35" t="s">
        <v>286</v>
      </c>
      <c r="C166" s="35" t="s">
        <v>214</v>
      </c>
      <c r="D166" s="35" t="s">
        <v>30</v>
      </c>
      <c r="E166" s="35" t="s">
        <v>216</v>
      </c>
      <c r="F166" s="35" t="s">
        <v>287</v>
      </c>
      <c r="G166" s="35"/>
      <c r="H166" s="35"/>
      <c r="I166" s="153" t="s">
        <v>247</v>
      </c>
      <c r="J166" s="57"/>
      <c r="K166" s="57"/>
    </row>
    <row r="167" spans="1:11" ht="63">
      <c r="A167" s="37" t="s">
        <v>275</v>
      </c>
      <c r="B167" s="35" t="s">
        <v>288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248</v>
      </c>
      <c r="J167" s="57"/>
      <c r="K167" s="57"/>
    </row>
    <row r="168" spans="1:11" ht="15.75">
      <c r="A168" s="37" t="s">
        <v>275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255</v>
      </c>
      <c r="J168" s="57"/>
      <c r="K168" s="57"/>
    </row>
    <row r="169" spans="1:11" ht="15.75">
      <c r="A169" s="37" t="s">
        <v>275</v>
      </c>
      <c r="B169" s="35" t="s">
        <v>289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255</v>
      </c>
      <c r="J169" s="57"/>
      <c r="K169" s="57"/>
    </row>
    <row r="170" spans="1:11" ht="15.75">
      <c r="A170" s="37" t="s">
        <v>275</v>
      </c>
      <c r="B170" s="35" t="s">
        <v>84</v>
      </c>
      <c r="C170" s="35" t="s">
        <v>47</v>
      </c>
      <c r="D170" s="35" t="s">
        <v>0</v>
      </c>
      <c r="E170" s="35" t="s">
        <v>262</v>
      </c>
      <c r="F170" s="35" t="s">
        <v>49</v>
      </c>
      <c r="G170" s="35"/>
      <c r="H170" s="35"/>
      <c r="I170" s="153" t="s">
        <v>255</v>
      </c>
      <c r="J170" s="57"/>
      <c r="K170" s="57"/>
    </row>
    <row r="171" spans="1:11" ht="15.75">
      <c r="A171" s="37" t="s">
        <v>275</v>
      </c>
      <c r="B171" s="35" t="s">
        <v>290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255</v>
      </c>
      <c r="J171" s="57"/>
      <c r="K171" s="57"/>
    </row>
    <row r="172" spans="1:11" ht="15.75">
      <c r="A172" s="37" t="s">
        <v>275</v>
      </c>
      <c r="B172" s="35" t="s">
        <v>291</v>
      </c>
      <c r="C172" s="35" t="s">
        <v>272</v>
      </c>
      <c r="D172" s="35" t="s">
        <v>273</v>
      </c>
      <c r="E172" s="35" t="s">
        <v>274</v>
      </c>
      <c r="F172" s="35" t="s">
        <v>163</v>
      </c>
      <c r="G172" s="35"/>
      <c r="H172" s="35"/>
      <c r="I172" s="153" t="s">
        <v>255</v>
      </c>
      <c r="J172" s="57"/>
      <c r="K172" s="57"/>
    </row>
    <row r="173" spans="1:11" ht="63">
      <c r="A173" s="37" t="s">
        <v>292</v>
      </c>
      <c r="B173" s="35" t="s">
        <v>293</v>
      </c>
      <c r="C173" s="35" t="s">
        <v>183</v>
      </c>
      <c r="D173" s="35" t="s">
        <v>184</v>
      </c>
      <c r="E173" s="35" t="s">
        <v>185</v>
      </c>
      <c r="F173" s="35" t="s">
        <v>294</v>
      </c>
      <c r="G173" s="35"/>
      <c r="H173" s="35"/>
      <c r="I173" s="145" t="s">
        <v>248</v>
      </c>
      <c r="J173" s="57"/>
      <c r="K173" s="57"/>
    </row>
    <row r="174" spans="1:11" ht="78.75">
      <c r="A174" s="37" t="s">
        <v>292</v>
      </c>
      <c r="B174" s="35" t="s">
        <v>89</v>
      </c>
      <c r="C174" s="35" t="s">
        <v>272</v>
      </c>
      <c r="D174" s="35" t="s">
        <v>273</v>
      </c>
      <c r="E174" s="35" t="s">
        <v>274</v>
      </c>
      <c r="F174" s="35" t="s">
        <v>163</v>
      </c>
      <c r="G174" s="35" t="s">
        <v>295</v>
      </c>
      <c r="H174" s="36" t="s">
        <v>296</v>
      </c>
      <c r="I174" s="145" t="s">
        <v>297</v>
      </c>
      <c r="J174" s="57"/>
      <c r="K174" s="57"/>
    </row>
    <row r="175" spans="1:11" ht="15.75">
      <c r="A175" s="37" t="s">
        <v>292</v>
      </c>
      <c r="B175" s="35" t="s">
        <v>298</v>
      </c>
      <c r="C175" s="35" t="s">
        <v>47</v>
      </c>
      <c r="D175" s="35" t="s">
        <v>0</v>
      </c>
      <c r="E175" s="35" t="s">
        <v>262</v>
      </c>
      <c r="F175" s="35" t="s">
        <v>49</v>
      </c>
      <c r="G175" s="35"/>
      <c r="H175" s="35"/>
      <c r="I175" s="153" t="s">
        <v>255</v>
      </c>
      <c r="J175" s="57"/>
      <c r="K175" s="57"/>
    </row>
    <row r="176" spans="1:11" ht="78.75">
      <c r="A176" s="37" t="s">
        <v>292</v>
      </c>
      <c r="B176" s="35" t="s">
        <v>299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300</v>
      </c>
      <c r="H176" s="36" t="s">
        <v>301</v>
      </c>
      <c r="I176" s="145" t="s">
        <v>302</v>
      </c>
      <c r="J176" s="57"/>
      <c r="K176" s="57"/>
    </row>
    <row r="177" spans="1:11" ht="15.75">
      <c r="A177" s="37" t="s">
        <v>303</v>
      </c>
      <c r="B177" s="35" t="s">
        <v>304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251</v>
      </c>
      <c r="J177" s="57"/>
      <c r="K177" s="57"/>
    </row>
    <row r="178" spans="1:11" ht="15.75">
      <c r="A178" s="37" t="s">
        <v>292</v>
      </c>
      <c r="B178" s="35" t="s">
        <v>261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255</v>
      </c>
      <c r="J178" s="57"/>
      <c r="K178" s="57"/>
    </row>
    <row r="179" spans="1:11" ht="15.75">
      <c r="A179" s="37" t="s">
        <v>292</v>
      </c>
      <c r="B179" s="35" t="s">
        <v>305</v>
      </c>
      <c r="C179" s="35" t="s">
        <v>47</v>
      </c>
      <c r="D179" s="35" t="s">
        <v>0</v>
      </c>
      <c r="E179" s="35" t="s">
        <v>262</v>
      </c>
      <c r="F179" s="35" t="s">
        <v>49</v>
      </c>
      <c r="G179" s="35"/>
      <c r="H179" s="35"/>
      <c r="I179" s="153" t="s">
        <v>255</v>
      </c>
      <c r="J179" s="57"/>
      <c r="K179" s="57"/>
    </row>
    <row r="180" spans="1:11" ht="15.75">
      <c r="A180" s="37" t="s">
        <v>292</v>
      </c>
      <c r="B180" s="35" t="s">
        <v>305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255</v>
      </c>
      <c r="J180" s="57"/>
      <c r="K180" s="57"/>
    </row>
    <row r="181" spans="1:11" ht="15.75">
      <c r="A181" s="37" t="s">
        <v>306</v>
      </c>
      <c r="B181" s="35" t="s">
        <v>307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255</v>
      </c>
      <c r="J181" s="57"/>
      <c r="K181" s="57"/>
    </row>
    <row r="182" spans="1:11" ht="15.75">
      <c r="A182" s="37" t="s">
        <v>306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308</v>
      </c>
      <c r="B183" s="35" t="s">
        <v>309</v>
      </c>
      <c r="C183" s="35" t="s">
        <v>183</v>
      </c>
      <c r="D183" s="35" t="s">
        <v>184</v>
      </c>
      <c r="E183" s="35" t="s">
        <v>185</v>
      </c>
      <c r="F183" s="35" t="s">
        <v>294</v>
      </c>
      <c r="G183" s="35"/>
      <c r="H183" s="35"/>
      <c r="I183" s="145" t="s">
        <v>248</v>
      </c>
      <c r="J183" s="57"/>
      <c r="K183" s="57"/>
    </row>
    <row r="184" spans="1:11" ht="15.75">
      <c r="A184" s="37" t="s">
        <v>308</v>
      </c>
      <c r="B184" s="35" t="s">
        <v>310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251</v>
      </c>
      <c r="J184" s="57"/>
      <c r="K184" s="57"/>
    </row>
    <row r="185" spans="1:11" ht="15.75">
      <c r="A185" s="37" t="s">
        <v>308</v>
      </c>
      <c r="B185" s="35" t="s">
        <v>271</v>
      </c>
      <c r="C185" s="35" t="s">
        <v>47</v>
      </c>
      <c r="D185" s="35" t="s">
        <v>0</v>
      </c>
      <c r="E185" s="35" t="s">
        <v>262</v>
      </c>
      <c r="F185" s="35" t="s">
        <v>49</v>
      </c>
      <c r="G185" s="35"/>
      <c r="H185" s="35"/>
      <c r="I185" s="153" t="s">
        <v>255</v>
      </c>
      <c r="J185" s="57"/>
      <c r="K185" s="57"/>
    </row>
    <row r="186" spans="1:11" ht="15.75">
      <c r="A186" s="37" t="s">
        <v>308</v>
      </c>
      <c r="B186" s="35" t="s">
        <v>311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255</v>
      </c>
      <c r="J186" s="57"/>
      <c r="K186" s="57"/>
    </row>
    <row r="187" spans="1:11" ht="15.75">
      <c r="A187" s="37" t="s">
        <v>308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255</v>
      </c>
      <c r="J187" s="57"/>
      <c r="K187" s="57"/>
    </row>
    <row r="188" spans="1:11" ht="15.75">
      <c r="A188" s="37" t="s">
        <v>308</v>
      </c>
      <c r="B188" s="35" t="s">
        <v>312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247</v>
      </c>
      <c r="J188" s="57"/>
      <c r="K188" s="57"/>
    </row>
    <row r="189" spans="1:11" ht="15.75">
      <c r="A189" s="37" t="s">
        <v>308</v>
      </c>
      <c r="B189" s="35" t="s">
        <v>267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247</v>
      </c>
      <c r="J189" s="57"/>
      <c r="K189" s="57"/>
    </row>
    <row r="190" spans="1:11" ht="15.75">
      <c r="A190" s="37" t="s">
        <v>308</v>
      </c>
      <c r="B190" s="35" t="s">
        <v>313</v>
      </c>
      <c r="C190" s="35" t="s">
        <v>67</v>
      </c>
      <c r="D190" s="35" t="s">
        <v>314</v>
      </c>
      <c r="E190" s="35" t="s">
        <v>315</v>
      </c>
      <c r="F190" s="35" t="s">
        <v>49</v>
      </c>
      <c r="G190" s="35"/>
      <c r="H190" s="35"/>
      <c r="I190" s="153" t="s">
        <v>247</v>
      </c>
      <c r="J190" s="57"/>
      <c r="K190" s="57"/>
    </row>
    <row r="191" spans="1:11" ht="15.75">
      <c r="A191" s="37" t="s">
        <v>308</v>
      </c>
      <c r="B191" s="35" t="s">
        <v>313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251</v>
      </c>
      <c r="J191" s="57"/>
      <c r="K191" s="57"/>
    </row>
    <row r="192" spans="1:11" ht="15.75">
      <c r="A192" s="37" t="s">
        <v>308</v>
      </c>
      <c r="B192" s="35" t="s">
        <v>316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308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251</v>
      </c>
      <c r="J193" s="57"/>
      <c r="K193" s="57"/>
    </row>
    <row r="194" spans="1:11" ht="15.75">
      <c r="A194" s="37" t="s">
        <v>308</v>
      </c>
      <c r="B194" s="35" t="s">
        <v>317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255</v>
      </c>
      <c r="J194" s="57"/>
      <c r="K194" s="57"/>
    </row>
    <row r="195" spans="1:11" ht="15.75">
      <c r="A195" s="37" t="s">
        <v>308</v>
      </c>
      <c r="B195" s="35" t="s">
        <v>318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255</v>
      </c>
      <c r="J195" s="57"/>
      <c r="K195" s="57"/>
    </row>
    <row r="196" spans="1:11" ht="15.75">
      <c r="A196" s="37" t="s">
        <v>308</v>
      </c>
      <c r="B196" s="35" t="s">
        <v>318</v>
      </c>
      <c r="C196" s="35" t="s">
        <v>168</v>
      </c>
      <c r="D196" s="35" t="s">
        <v>319</v>
      </c>
      <c r="E196" s="35" t="s">
        <v>170</v>
      </c>
      <c r="F196" s="35" t="s">
        <v>73</v>
      </c>
      <c r="G196" s="35"/>
      <c r="H196" s="35"/>
      <c r="I196" s="153" t="s">
        <v>255</v>
      </c>
      <c r="J196" s="57"/>
      <c r="K196" s="57"/>
    </row>
    <row r="197" spans="1:11" ht="15.75">
      <c r="A197" s="37" t="s">
        <v>308</v>
      </c>
      <c r="B197" s="35" t="s">
        <v>320</v>
      </c>
      <c r="C197" s="35" t="s">
        <v>279</v>
      </c>
      <c r="D197" s="35" t="s">
        <v>240</v>
      </c>
      <c r="E197" s="35" t="s">
        <v>280</v>
      </c>
      <c r="F197" s="35" t="s">
        <v>49</v>
      </c>
      <c r="G197" s="35"/>
      <c r="H197" s="35"/>
      <c r="I197" s="153" t="s">
        <v>255</v>
      </c>
      <c r="J197" s="57"/>
      <c r="K197" s="57"/>
    </row>
    <row r="198" spans="1:11" ht="15.75">
      <c r="A198" s="37" t="s">
        <v>308</v>
      </c>
      <c r="B198" s="35" t="s">
        <v>321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255</v>
      </c>
      <c r="J198" s="57"/>
      <c r="K198" s="57"/>
    </row>
    <row r="199" spans="1:11" ht="15.75">
      <c r="A199" s="37" t="s">
        <v>308</v>
      </c>
      <c r="B199" s="35" t="s">
        <v>159</v>
      </c>
      <c r="C199" s="35" t="s">
        <v>47</v>
      </c>
      <c r="D199" s="35" t="s">
        <v>0</v>
      </c>
      <c r="E199" s="35" t="s">
        <v>262</v>
      </c>
      <c r="F199" s="35" t="s">
        <v>49</v>
      </c>
      <c r="G199" s="35"/>
      <c r="H199" s="35"/>
      <c r="I199" s="153" t="s">
        <v>255</v>
      </c>
      <c r="J199" s="57"/>
      <c r="K199" s="57"/>
    </row>
    <row r="200" spans="1:11" ht="15.75">
      <c r="A200" s="37" t="s">
        <v>322</v>
      </c>
      <c r="B200" s="35" t="s">
        <v>323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253</v>
      </c>
      <c r="J200" s="57"/>
      <c r="K200" s="57"/>
    </row>
    <row r="201" spans="1:11" ht="15.75">
      <c r="A201" s="37" t="s">
        <v>322</v>
      </c>
      <c r="B201" s="35" t="s">
        <v>324</v>
      </c>
      <c r="C201" s="35" t="s">
        <v>176</v>
      </c>
      <c r="D201" s="35" t="s">
        <v>71</v>
      </c>
      <c r="E201" s="35" t="s">
        <v>325</v>
      </c>
      <c r="F201" s="35" t="s">
        <v>326</v>
      </c>
      <c r="G201" s="35"/>
      <c r="H201" s="35"/>
      <c r="I201" s="153" t="s">
        <v>253</v>
      </c>
      <c r="J201" s="57"/>
      <c r="K201" s="57"/>
    </row>
    <row r="202" spans="1:11" ht="15.75">
      <c r="A202" s="37" t="s">
        <v>322</v>
      </c>
      <c r="B202" s="35" t="s">
        <v>99</v>
      </c>
      <c r="C202" s="35" t="s">
        <v>327</v>
      </c>
      <c r="D202" s="35" t="s">
        <v>71</v>
      </c>
      <c r="E202" s="35" t="s">
        <v>328</v>
      </c>
      <c r="F202" s="35" t="s">
        <v>329</v>
      </c>
      <c r="G202" s="35"/>
      <c r="H202" s="35"/>
      <c r="I202" s="153" t="s">
        <v>253</v>
      </c>
      <c r="J202" s="57"/>
      <c r="K202" s="57"/>
    </row>
    <row r="203" spans="1:11" ht="15.75">
      <c r="A203" s="37" t="s">
        <v>322</v>
      </c>
      <c r="B203" s="35" t="s">
        <v>331</v>
      </c>
      <c r="C203" s="35" t="s">
        <v>332</v>
      </c>
      <c r="D203" s="35" t="s">
        <v>202</v>
      </c>
      <c r="E203" s="35" t="s">
        <v>333</v>
      </c>
      <c r="F203" s="35" t="s">
        <v>334</v>
      </c>
      <c r="G203" s="35"/>
      <c r="H203" s="35"/>
      <c r="I203" s="153" t="s">
        <v>253</v>
      </c>
      <c r="J203" s="57"/>
      <c r="K203" s="57"/>
    </row>
    <row r="204" spans="1:11" ht="15.75">
      <c r="A204" s="37" t="s">
        <v>322</v>
      </c>
      <c r="B204" s="35" t="s">
        <v>258</v>
      </c>
      <c r="C204" s="35" t="s">
        <v>148</v>
      </c>
      <c r="D204" s="35" t="s">
        <v>330</v>
      </c>
      <c r="E204" s="35" t="s">
        <v>335</v>
      </c>
      <c r="F204" s="35" t="s">
        <v>336</v>
      </c>
      <c r="G204" s="35"/>
      <c r="H204" s="35"/>
      <c r="I204" s="153" t="s">
        <v>253</v>
      </c>
      <c r="J204" s="57"/>
      <c r="K204" s="57"/>
    </row>
    <row r="205" spans="1:11" ht="15.75">
      <c r="A205" s="58" t="s">
        <v>355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253</v>
      </c>
      <c r="J205" s="56"/>
      <c r="K205" s="57"/>
    </row>
    <row r="206" spans="1:11" ht="15.75">
      <c r="A206" s="58" t="s">
        <v>355</v>
      </c>
      <c r="B206" s="54" t="s">
        <v>204</v>
      </c>
      <c r="C206" s="54" t="s">
        <v>47</v>
      </c>
      <c r="D206" s="54" t="s">
        <v>0</v>
      </c>
      <c r="E206" s="54" t="s">
        <v>262</v>
      </c>
      <c r="F206" s="54" t="s">
        <v>49</v>
      </c>
      <c r="G206" s="54"/>
      <c r="H206" s="54"/>
      <c r="I206" s="153" t="s">
        <v>255</v>
      </c>
      <c r="J206" s="56"/>
      <c r="K206" s="57"/>
    </row>
    <row r="207" spans="1:11" ht="15.75">
      <c r="A207" s="58" t="s">
        <v>355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251</v>
      </c>
      <c r="J207" s="56"/>
      <c r="K207" s="57"/>
    </row>
    <row r="208" spans="1:11" ht="15.75">
      <c r="A208" s="58" t="s">
        <v>355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255</v>
      </c>
      <c r="J208" s="56"/>
      <c r="K208" s="57"/>
    </row>
    <row r="209" spans="1:13" ht="63">
      <c r="A209" s="58" t="s">
        <v>355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356</v>
      </c>
      <c r="J209" s="56"/>
      <c r="K209" s="45"/>
      <c r="M209" s="41"/>
    </row>
    <row r="210" spans="1:13" ht="15.75">
      <c r="A210" s="58" t="s">
        <v>355</v>
      </c>
      <c r="B210" s="54" t="s">
        <v>357</v>
      </c>
      <c r="C210" s="54" t="s">
        <v>47</v>
      </c>
      <c r="D210" s="54" t="s">
        <v>0</v>
      </c>
      <c r="E210" s="54" t="s">
        <v>262</v>
      </c>
      <c r="F210" s="54" t="s">
        <v>49</v>
      </c>
      <c r="G210" s="54"/>
      <c r="H210" s="54"/>
      <c r="I210" s="153" t="s">
        <v>255</v>
      </c>
      <c r="J210" s="56"/>
      <c r="K210" s="57"/>
    </row>
    <row r="211" spans="1:13" ht="15.75">
      <c r="A211" s="58" t="s">
        <v>355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251</v>
      </c>
      <c r="J211" s="56"/>
      <c r="K211" s="44"/>
    </row>
    <row r="212" spans="1:13" ht="15.75">
      <c r="A212" s="58" t="s">
        <v>355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287</v>
      </c>
      <c r="G212" s="54"/>
      <c r="H212" s="54"/>
      <c r="I212" s="153" t="s">
        <v>253</v>
      </c>
      <c r="J212" s="56"/>
      <c r="K212" s="57"/>
    </row>
    <row r="213" spans="1:13" ht="15.75">
      <c r="A213" s="58" t="s">
        <v>355</v>
      </c>
      <c r="B213" s="54" t="s">
        <v>358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255</v>
      </c>
      <c r="J213" s="56"/>
      <c r="K213" s="57"/>
    </row>
    <row r="214" spans="1:13" ht="15.75">
      <c r="A214" s="58" t="s">
        <v>359</v>
      </c>
      <c r="B214" s="54" t="s">
        <v>290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255</v>
      </c>
      <c r="J214" s="56"/>
      <c r="K214" s="57"/>
    </row>
    <row r="215" spans="1:13" ht="15.75">
      <c r="A215" s="58" t="s">
        <v>359</v>
      </c>
      <c r="B215" s="54" t="s">
        <v>360</v>
      </c>
      <c r="C215" s="54" t="s">
        <v>47</v>
      </c>
      <c r="D215" s="54" t="s">
        <v>0</v>
      </c>
      <c r="E215" s="54" t="s">
        <v>262</v>
      </c>
      <c r="F215" s="54" t="s">
        <v>49</v>
      </c>
      <c r="G215" s="54"/>
      <c r="H215" s="54"/>
      <c r="I215" s="153" t="s">
        <v>255</v>
      </c>
      <c r="J215" s="56"/>
      <c r="K215" s="57"/>
    </row>
    <row r="216" spans="1:13" ht="15.75">
      <c r="A216" s="58" t="s">
        <v>359</v>
      </c>
      <c r="B216" s="54" t="s">
        <v>361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251</v>
      </c>
      <c r="J216" s="56"/>
      <c r="K216" s="57"/>
    </row>
    <row r="217" spans="1:13" ht="15.75">
      <c r="A217" s="58" t="s">
        <v>359</v>
      </c>
      <c r="B217" s="54" t="s">
        <v>362</v>
      </c>
      <c r="C217" s="54" t="s">
        <v>168</v>
      </c>
      <c r="D217" s="54" t="s">
        <v>319</v>
      </c>
      <c r="E217" s="54" t="s">
        <v>170</v>
      </c>
      <c r="F217" s="54" t="s">
        <v>73</v>
      </c>
      <c r="G217" s="54"/>
      <c r="H217" s="54"/>
      <c r="I217" s="153" t="s">
        <v>255</v>
      </c>
      <c r="J217" s="56"/>
      <c r="K217" s="57"/>
    </row>
    <row r="218" spans="1:13" ht="110.25">
      <c r="A218" s="58" t="s">
        <v>337</v>
      </c>
      <c r="B218" s="54" t="s">
        <v>338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339</v>
      </c>
      <c r="H218" s="55" t="s">
        <v>340</v>
      </c>
      <c r="I218" s="145" t="s">
        <v>341</v>
      </c>
      <c r="J218" s="56"/>
      <c r="K218" s="43"/>
    </row>
    <row r="219" spans="1:13" ht="94.5">
      <c r="A219" s="58" t="s">
        <v>337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342</v>
      </c>
      <c r="H219" s="55" t="s">
        <v>343</v>
      </c>
      <c r="I219" s="145" t="s">
        <v>344</v>
      </c>
      <c r="J219" s="56"/>
      <c r="K219" s="43"/>
    </row>
    <row r="220" spans="1:13" ht="94.5">
      <c r="A220" s="58" t="s">
        <v>337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287</v>
      </c>
      <c r="G220" s="54" t="s">
        <v>345</v>
      </c>
      <c r="H220" s="55" t="s">
        <v>343</v>
      </c>
      <c r="I220" s="145" t="s">
        <v>346</v>
      </c>
      <c r="J220" s="56"/>
      <c r="K220" s="57"/>
    </row>
    <row r="221" spans="1:13" ht="47.25">
      <c r="A221" s="58" t="s">
        <v>337</v>
      </c>
      <c r="B221" s="54" t="s">
        <v>347</v>
      </c>
      <c r="C221" s="54" t="s">
        <v>272</v>
      </c>
      <c r="D221" s="54" t="s">
        <v>273</v>
      </c>
      <c r="E221" s="54" t="s">
        <v>274</v>
      </c>
      <c r="F221" s="54" t="s">
        <v>163</v>
      </c>
      <c r="G221" s="54"/>
      <c r="H221" s="54"/>
      <c r="I221" s="145" t="s">
        <v>348</v>
      </c>
      <c r="J221" s="56"/>
      <c r="K221" s="57"/>
    </row>
    <row r="222" spans="1:13" ht="47.25">
      <c r="A222" s="58" t="s">
        <v>337</v>
      </c>
      <c r="B222" s="54" t="s">
        <v>349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348</v>
      </c>
      <c r="J222" s="56"/>
      <c r="K222" s="57"/>
    </row>
    <row r="223" spans="1:13" ht="15.75">
      <c r="A223" s="58" t="s">
        <v>337</v>
      </c>
      <c r="B223" s="54" t="s">
        <v>144</v>
      </c>
      <c r="C223" s="54" t="s">
        <v>47</v>
      </c>
      <c r="D223" s="54" t="s">
        <v>0</v>
      </c>
      <c r="E223" s="54" t="s">
        <v>262</v>
      </c>
      <c r="F223" s="54" t="s">
        <v>49</v>
      </c>
      <c r="G223" s="54"/>
      <c r="H223" s="54"/>
      <c r="I223" s="153" t="s">
        <v>255</v>
      </c>
      <c r="J223" s="56"/>
      <c r="K223" s="57"/>
    </row>
    <row r="224" spans="1:13" ht="15.75">
      <c r="A224" s="58" t="s">
        <v>373</v>
      </c>
      <c r="B224" s="54" t="s">
        <v>374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253</v>
      </c>
      <c r="J224" s="56"/>
      <c r="K224" s="57"/>
    </row>
    <row r="225" spans="1:11" ht="15.75">
      <c r="A225" s="58" t="s">
        <v>373</v>
      </c>
      <c r="B225" s="54" t="s">
        <v>375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253</v>
      </c>
      <c r="J225" s="56"/>
      <c r="K225" s="57"/>
    </row>
    <row r="226" spans="1:11" ht="15.75">
      <c r="A226" s="58" t="s">
        <v>373</v>
      </c>
      <c r="B226" s="54" t="s">
        <v>376</v>
      </c>
      <c r="C226" s="54" t="s">
        <v>168</v>
      </c>
      <c r="D226" s="54" t="s">
        <v>319</v>
      </c>
      <c r="E226" s="54" t="s">
        <v>170</v>
      </c>
      <c r="F226" s="54" t="s">
        <v>73</v>
      </c>
      <c r="G226" s="54"/>
      <c r="H226" s="54"/>
      <c r="I226" s="153" t="s">
        <v>255</v>
      </c>
      <c r="J226" s="56"/>
      <c r="K226" s="57"/>
    </row>
    <row r="227" spans="1:11" ht="15.75">
      <c r="A227" s="58" t="s">
        <v>373</v>
      </c>
      <c r="B227" s="54" t="s">
        <v>377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373</v>
      </c>
      <c r="B228" s="54" t="s">
        <v>378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253</v>
      </c>
      <c r="J228" s="56"/>
      <c r="K228" s="57"/>
    </row>
    <row r="229" spans="1:11" ht="15.75">
      <c r="A229" s="58" t="s">
        <v>373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255</v>
      </c>
      <c r="J229" s="56"/>
      <c r="K229" s="57"/>
    </row>
    <row r="230" spans="1:11" ht="15.75">
      <c r="A230" s="58" t="s">
        <v>373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251</v>
      </c>
      <c r="J230" s="56"/>
      <c r="K230" s="57"/>
    </row>
    <row r="231" spans="1:11" ht="15.75">
      <c r="A231" s="58" t="s">
        <v>363</v>
      </c>
      <c r="B231" s="54" t="s">
        <v>379</v>
      </c>
      <c r="C231" s="54" t="s">
        <v>279</v>
      </c>
      <c r="D231" s="54" t="s">
        <v>240</v>
      </c>
      <c r="E231" s="54" t="s">
        <v>280</v>
      </c>
      <c r="F231" s="54" t="s">
        <v>49</v>
      </c>
      <c r="G231" s="54"/>
      <c r="H231" s="54"/>
      <c r="I231" s="153" t="s">
        <v>255</v>
      </c>
      <c r="J231" s="56"/>
      <c r="K231" s="57"/>
    </row>
    <row r="232" spans="1:11" ht="15.75">
      <c r="A232" s="58" t="s">
        <v>363</v>
      </c>
      <c r="B232" s="54" t="s">
        <v>380</v>
      </c>
      <c r="C232" s="54" t="s">
        <v>47</v>
      </c>
      <c r="D232" s="54" t="s">
        <v>0</v>
      </c>
      <c r="E232" s="54" t="s">
        <v>262</v>
      </c>
      <c r="F232" s="54" t="s">
        <v>49</v>
      </c>
      <c r="G232" s="54"/>
      <c r="H232" s="54"/>
      <c r="I232" s="153" t="s">
        <v>255</v>
      </c>
      <c r="J232" s="56"/>
      <c r="K232" s="57"/>
    </row>
    <row r="233" spans="1:11" ht="99" customHeight="1">
      <c r="A233" s="58" t="s">
        <v>363</v>
      </c>
      <c r="B233" s="54" t="s">
        <v>52</v>
      </c>
      <c r="C233" s="54" t="s">
        <v>364</v>
      </c>
      <c r="D233" s="54" t="s">
        <v>365</v>
      </c>
      <c r="E233" s="54" t="s">
        <v>366</v>
      </c>
      <c r="F233" s="54" t="s">
        <v>56</v>
      </c>
      <c r="G233" s="54" t="s">
        <v>367</v>
      </c>
      <c r="H233" s="54"/>
      <c r="I233" s="145" t="s">
        <v>368</v>
      </c>
      <c r="J233" s="56"/>
      <c r="K233" s="45"/>
    </row>
    <row r="234" spans="1:11" ht="15.75">
      <c r="A234" s="58" t="s">
        <v>363</v>
      </c>
      <c r="B234" s="54" t="s">
        <v>381</v>
      </c>
      <c r="C234" s="54" t="s">
        <v>382</v>
      </c>
      <c r="D234" s="54" t="s">
        <v>383</v>
      </c>
      <c r="E234" s="54" t="s">
        <v>384</v>
      </c>
      <c r="F234" s="54" t="s">
        <v>78</v>
      </c>
      <c r="G234" s="54"/>
      <c r="H234" s="54"/>
      <c r="I234" s="153" t="s">
        <v>255</v>
      </c>
      <c r="J234" s="56"/>
      <c r="K234" s="57"/>
    </row>
    <row r="235" spans="1:11" ht="15.75">
      <c r="A235" s="58" t="s">
        <v>363</v>
      </c>
      <c r="B235" s="54" t="s">
        <v>144</v>
      </c>
      <c r="C235" s="54" t="s">
        <v>47</v>
      </c>
      <c r="D235" s="54" t="s">
        <v>0</v>
      </c>
      <c r="E235" s="54" t="s">
        <v>262</v>
      </c>
      <c r="F235" s="54" t="s">
        <v>49</v>
      </c>
      <c r="G235" s="54"/>
      <c r="H235" s="54"/>
      <c r="I235" s="153" t="s">
        <v>255</v>
      </c>
      <c r="J235" s="56"/>
      <c r="K235" s="57"/>
    </row>
    <row r="236" spans="1:11" ht="15.75">
      <c r="A236" s="58" t="s">
        <v>363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251</v>
      </c>
      <c r="J236" s="56"/>
      <c r="K236" s="57"/>
    </row>
    <row r="237" spans="1:11" ht="15.75">
      <c r="A237" s="58" t="s">
        <v>363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255</v>
      </c>
      <c r="J237" s="56"/>
      <c r="K237" s="57"/>
    </row>
    <row r="238" spans="1:11" ht="15.75">
      <c r="A238" s="58" t="s">
        <v>363</v>
      </c>
      <c r="B238" s="54" t="s">
        <v>173</v>
      </c>
      <c r="C238" s="54" t="s">
        <v>176</v>
      </c>
      <c r="D238" s="54" t="s">
        <v>177</v>
      </c>
      <c r="E238" s="54" t="s">
        <v>385</v>
      </c>
      <c r="F238" s="54" t="s">
        <v>124</v>
      </c>
      <c r="G238" s="54"/>
      <c r="H238" s="54"/>
      <c r="I238" s="153" t="s">
        <v>255</v>
      </c>
      <c r="J238" s="56"/>
      <c r="K238" s="57"/>
    </row>
    <row r="239" spans="1:11" ht="15.75">
      <c r="A239" s="58" t="s">
        <v>369</v>
      </c>
      <c r="B239" s="54" t="s">
        <v>257</v>
      </c>
      <c r="C239" s="54" t="s">
        <v>370</v>
      </c>
      <c r="D239" s="54" t="s">
        <v>371</v>
      </c>
      <c r="E239" s="54" t="s">
        <v>372</v>
      </c>
      <c r="F239" s="54" t="s">
        <v>163</v>
      </c>
      <c r="G239" s="54"/>
      <c r="H239" s="54"/>
      <c r="I239" s="153" t="s">
        <v>255</v>
      </c>
      <c r="J239" s="56"/>
      <c r="K239" s="57"/>
    </row>
    <row r="240" spans="1:11" ht="15.75">
      <c r="A240" s="61" t="s">
        <v>369</v>
      </c>
      <c r="B240" s="60" t="s">
        <v>386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255</v>
      </c>
      <c r="J240" s="109"/>
      <c r="K240" s="57"/>
    </row>
    <row r="241" spans="1:11" ht="15.75">
      <c r="A241" s="61" t="s">
        <v>369</v>
      </c>
      <c r="B241" s="60" t="s">
        <v>387</v>
      </c>
      <c r="C241" s="60" t="s">
        <v>47</v>
      </c>
      <c r="D241" s="60" t="s">
        <v>0</v>
      </c>
      <c r="E241" s="60" t="s">
        <v>262</v>
      </c>
      <c r="F241" s="60" t="s">
        <v>49</v>
      </c>
      <c r="G241" s="60"/>
      <c r="H241" s="60"/>
      <c r="I241" s="153" t="s">
        <v>255</v>
      </c>
      <c r="J241" s="109"/>
      <c r="K241" s="57"/>
    </row>
    <row r="242" spans="1:11" ht="84.75" customHeight="1">
      <c r="A242" s="61" t="s">
        <v>369</v>
      </c>
      <c r="B242" s="60" t="s">
        <v>388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356</v>
      </c>
      <c r="J242" s="109"/>
    </row>
    <row r="243" spans="1:11" ht="15.75">
      <c r="A243" s="66" t="s">
        <v>369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255</v>
      </c>
      <c r="J243" s="109"/>
    </row>
    <row r="244" spans="1:11" ht="15.75">
      <c r="A244" s="75" t="s">
        <v>390</v>
      </c>
      <c r="B244" s="74" t="s">
        <v>391</v>
      </c>
      <c r="C244" s="74" t="s">
        <v>279</v>
      </c>
      <c r="D244" s="74" t="s">
        <v>240</v>
      </c>
      <c r="E244" s="74" t="s">
        <v>280</v>
      </c>
      <c r="F244" s="74" t="s">
        <v>49</v>
      </c>
      <c r="G244" s="74"/>
      <c r="H244" s="74"/>
      <c r="I244" s="153" t="s">
        <v>255</v>
      </c>
      <c r="J244" s="109"/>
    </row>
    <row r="245" spans="1:11" ht="15.75">
      <c r="A245" s="66" t="s">
        <v>390</v>
      </c>
      <c r="B245" s="65" t="s">
        <v>402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255</v>
      </c>
      <c r="J245" s="109"/>
    </row>
    <row r="246" spans="1:11" ht="15.75">
      <c r="A246" s="128" t="s">
        <v>496</v>
      </c>
      <c r="B246" s="126" t="s">
        <v>497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255</v>
      </c>
    </row>
    <row r="247" spans="1:11" ht="63">
      <c r="A247" s="128" t="s">
        <v>496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356</v>
      </c>
    </row>
    <row r="248" spans="1:11" ht="15.75">
      <c r="A248" s="128" t="s">
        <v>496</v>
      </c>
      <c r="B248" s="126" t="s">
        <v>153</v>
      </c>
      <c r="C248" s="126" t="s">
        <v>47</v>
      </c>
      <c r="D248" s="126" t="s">
        <v>0</v>
      </c>
      <c r="E248" s="126" t="s">
        <v>262</v>
      </c>
      <c r="F248" s="126" t="s">
        <v>49</v>
      </c>
      <c r="G248" s="126"/>
      <c r="H248" s="126"/>
      <c r="I248" s="153" t="s">
        <v>255</v>
      </c>
    </row>
    <row r="249" spans="1:11" ht="78.75">
      <c r="A249" s="128" t="s">
        <v>496</v>
      </c>
      <c r="B249" s="126" t="s">
        <v>498</v>
      </c>
      <c r="C249" s="126" t="s">
        <v>272</v>
      </c>
      <c r="D249" s="126" t="s">
        <v>273</v>
      </c>
      <c r="E249" s="126" t="s">
        <v>499</v>
      </c>
      <c r="F249" s="126" t="s">
        <v>163</v>
      </c>
      <c r="G249" s="126" t="s">
        <v>500</v>
      </c>
      <c r="H249" s="126"/>
      <c r="I249" s="145" t="s">
        <v>368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255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255</v>
      </c>
    </row>
    <row r="252" spans="1:11" ht="63">
      <c r="A252" s="146" t="s">
        <v>614</v>
      </c>
      <c r="B252" s="144" t="s">
        <v>611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356</v>
      </c>
    </row>
    <row r="253" spans="1:11" ht="15.75">
      <c r="A253" s="150" t="s">
        <v>614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251</v>
      </c>
    </row>
    <row r="254" spans="1:11" ht="15.75">
      <c r="A254" s="150" t="s">
        <v>614</v>
      </c>
      <c r="B254" s="149" t="s">
        <v>513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251</v>
      </c>
    </row>
    <row r="255" spans="1:11" ht="15.75">
      <c r="A255" s="154" t="s">
        <v>614</v>
      </c>
      <c r="B255" s="153" t="s">
        <v>627</v>
      </c>
      <c r="C255" s="153" t="s">
        <v>47</v>
      </c>
      <c r="D255" s="153" t="s">
        <v>0</v>
      </c>
      <c r="E255" s="153" t="s">
        <v>262</v>
      </c>
      <c r="F255" s="153" t="s">
        <v>49</v>
      </c>
      <c r="G255" s="153"/>
      <c r="H255" s="153"/>
      <c r="I255" s="153" t="s">
        <v>255</v>
      </c>
    </row>
    <row r="256" spans="1:11" ht="15.75">
      <c r="A256" s="154" t="s">
        <v>614</v>
      </c>
      <c r="B256" s="153" t="s">
        <v>628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255</v>
      </c>
    </row>
    <row r="257" spans="1:9" ht="15.75">
      <c r="A257" s="163" t="s">
        <v>629</v>
      </c>
      <c r="B257" s="162" t="s">
        <v>257</v>
      </c>
      <c r="C257" s="162" t="s">
        <v>279</v>
      </c>
      <c r="D257" s="162" t="s">
        <v>240</v>
      </c>
      <c r="E257" s="162" t="s">
        <v>280</v>
      </c>
      <c r="F257" s="162" t="s">
        <v>49</v>
      </c>
      <c r="G257" s="162"/>
      <c r="H257" s="162"/>
      <c r="I257" s="162" t="s">
        <v>255</v>
      </c>
    </row>
    <row r="258" spans="1:9" ht="15.75">
      <c r="A258" s="163" t="s">
        <v>629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255</v>
      </c>
    </row>
    <row r="259" spans="1:9" ht="15.75">
      <c r="A259" s="166" t="s">
        <v>629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255</v>
      </c>
    </row>
    <row r="260" spans="1:9" ht="15.75">
      <c r="A260" s="166" t="s">
        <v>629</v>
      </c>
      <c r="B260" s="165">
        <v>0.52083333333333337</v>
      </c>
      <c r="C260" s="164" t="s">
        <v>47</v>
      </c>
      <c r="D260" s="164" t="s">
        <v>0</v>
      </c>
      <c r="E260" s="164" t="s">
        <v>262</v>
      </c>
      <c r="F260" s="164" t="s">
        <v>49</v>
      </c>
      <c r="G260" s="164"/>
      <c r="H260" s="164"/>
      <c r="I260" s="164" t="s">
        <v>255</v>
      </c>
    </row>
    <row r="261" spans="1:9" ht="15.75">
      <c r="A261" s="170" t="s">
        <v>629</v>
      </c>
      <c r="B261" s="169" t="s">
        <v>630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247</v>
      </c>
    </row>
    <row r="262" spans="1:9" ht="15.75">
      <c r="A262" s="174" t="s">
        <v>636</v>
      </c>
      <c r="B262" s="173" t="s">
        <v>637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255</v>
      </c>
    </row>
    <row r="263" spans="1:9" ht="15.75">
      <c r="A263" s="174" t="s">
        <v>636</v>
      </c>
      <c r="B263" s="173" t="s">
        <v>108</v>
      </c>
      <c r="C263" s="173" t="s">
        <v>279</v>
      </c>
      <c r="D263" s="173" t="s">
        <v>240</v>
      </c>
      <c r="E263" s="173" t="s">
        <v>280</v>
      </c>
      <c r="F263" s="173" t="s">
        <v>49</v>
      </c>
      <c r="G263" s="173"/>
      <c r="H263" s="173"/>
      <c r="I263" s="173" t="s">
        <v>255</v>
      </c>
    </row>
    <row r="264" spans="1:9" ht="15.75">
      <c r="A264" s="174" t="s">
        <v>636</v>
      </c>
      <c r="B264" s="173" t="s">
        <v>458</v>
      </c>
      <c r="C264" s="173" t="s">
        <v>67</v>
      </c>
      <c r="D264" s="173" t="s">
        <v>314</v>
      </c>
      <c r="E264" s="173" t="s">
        <v>315</v>
      </c>
      <c r="F264" s="173" t="s">
        <v>49</v>
      </c>
      <c r="G264" s="173"/>
      <c r="H264" s="173"/>
      <c r="I264" s="173" t="s">
        <v>253</v>
      </c>
    </row>
    <row r="265" spans="1:9" ht="15.75">
      <c r="A265" s="174" t="s">
        <v>636</v>
      </c>
      <c r="B265" s="173" t="s">
        <v>444</v>
      </c>
      <c r="C265" s="173" t="s">
        <v>47</v>
      </c>
      <c r="D265" s="173" t="s">
        <v>0</v>
      </c>
      <c r="E265" s="173" t="s">
        <v>262</v>
      </c>
      <c r="F265" s="173" t="s">
        <v>49</v>
      </c>
      <c r="G265" s="173"/>
      <c r="H265" s="173"/>
      <c r="I265" s="173" t="s">
        <v>255</v>
      </c>
    </row>
    <row r="266" spans="1:9" ht="15.75">
      <c r="A266" s="198" t="s">
        <v>636</v>
      </c>
      <c r="B266" s="195" t="s">
        <v>643</v>
      </c>
      <c r="C266" s="195" t="s">
        <v>176</v>
      </c>
      <c r="D266" s="195" t="s">
        <v>177</v>
      </c>
      <c r="E266" s="195" t="s">
        <v>385</v>
      </c>
      <c r="F266" s="195" t="s">
        <v>124</v>
      </c>
      <c r="G266" s="46"/>
      <c r="H266" s="184"/>
      <c r="I266" s="184" t="s">
        <v>255</v>
      </c>
    </row>
    <row r="267" spans="1:9" ht="15.75">
      <c r="A267" s="198" t="s">
        <v>636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642</v>
      </c>
    </row>
    <row r="268" spans="1:9" ht="15.75">
      <c r="A268" s="198" t="s">
        <v>636</v>
      </c>
      <c r="B268" s="195" t="s">
        <v>644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642</v>
      </c>
    </row>
    <row r="269" spans="1:9" ht="15.75">
      <c r="A269" s="198" t="s">
        <v>636</v>
      </c>
      <c r="B269" s="195" t="s">
        <v>645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642</v>
      </c>
    </row>
    <row r="270" spans="1:9" ht="15.75">
      <c r="A270" s="185" t="s">
        <v>638</v>
      </c>
      <c r="B270" s="184" t="s">
        <v>639</v>
      </c>
      <c r="C270" s="184" t="s">
        <v>47</v>
      </c>
      <c r="D270" s="184" t="s">
        <v>0</v>
      </c>
      <c r="E270" s="184" t="s">
        <v>262</v>
      </c>
      <c r="F270" s="184" t="s">
        <v>49</v>
      </c>
      <c r="G270" s="184"/>
      <c r="H270" s="192"/>
      <c r="I270" s="192" t="s">
        <v>247</v>
      </c>
    </row>
    <row r="271" spans="1:9" ht="15.75">
      <c r="A271" s="189" t="s">
        <v>638</v>
      </c>
      <c r="B271" s="190" t="s">
        <v>601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255</v>
      </c>
    </row>
    <row r="272" spans="1:9" ht="15.75">
      <c r="A272" s="189" t="s">
        <v>638</v>
      </c>
      <c r="B272" s="190" t="s">
        <v>640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255</v>
      </c>
    </row>
    <row r="273" spans="1:9" ht="15.75">
      <c r="A273" s="189" t="s">
        <v>638</v>
      </c>
      <c r="B273" s="190" t="s">
        <v>291</v>
      </c>
      <c r="C273" s="190" t="s">
        <v>95</v>
      </c>
      <c r="D273" s="190" t="s">
        <v>412</v>
      </c>
      <c r="E273" s="190" t="s">
        <v>96</v>
      </c>
      <c r="F273" s="190" t="s">
        <v>73</v>
      </c>
      <c r="G273" s="192"/>
      <c r="H273" s="195"/>
      <c r="I273" s="195" t="s">
        <v>642</v>
      </c>
    </row>
    <row r="274" spans="1:9" ht="15.75">
      <c r="A274" s="189" t="s">
        <v>638</v>
      </c>
      <c r="B274" s="190" t="s">
        <v>641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642</v>
      </c>
    </row>
    <row r="275" spans="1:9" ht="94.5">
      <c r="A275" s="203" t="s">
        <v>646</v>
      </c>
      <c r="B275" s="202" t="s">
        <v>126</v>
      </c>
      <c r="C275" s="202" t="s">
        <v>121</v>
      </c>
      <c r="D275" s="202" t="s">
        <v>122</v>
      </c>
      <c r="E275" s="202" t="s">
        <v>260</v>
      </c>
      <c r="F275" s="202" t="s">
        <v>124</v>
      </c>
      <c r="G275" s="202" t="s">
        <v>647</v>
      </c>
      <c r="H275" s="202"/>
      <c r="I275" s="227" t="s">
        <v>648</v>
      </c>
    </row>
    <row r="276" spans="1:9" ht="15.75">
      <c r="A276" s="205" t="s">
        <v>646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253</v>
      </c>
    </row>
    <row r="277" spans="1:9" ht="15.75">
      <c r="A277" s="205" t="s">
        <v>646</v>
      </c>
      <c r="B277" s="204" t="s">
        <v>386</v>
      </c>
      <c r="C277" s="204" t="s">
        <v>67</v>
      </c>
      <c r="D277" s="204" t="s">
        <v>314</v>
      </c>
      <c r="E277" s="204" t="s">
        <v>315</v>
      </c>
      <c r="F277" s="204" t="s">
        <v>49</v>
      </c>
      <c r="G277" s="204"/>
      <c r="H277" s="204"/>
      <c r="I277" s="204" t="s">
        <v>247</v>
      </c>
    </row>
    <row r="278" spans="1:9" ht="15.75">
      <c r="A278" s="207" t="s">
        <v>649</v>
      </c>
      <c r="B278" s="206" t="s">
        <v>650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253</v>
      </c>
    </row>
    <row r="279" spans="1:9" ht="15.75">
      <c r="A279" s="207" t="s">
        <v>649</v>
      </c>
      <c r="B279" s="206" t="s">
        <v>651</v>
      </c>
      <c r="C279" s="206" t="s">
        <v>279</v>
      </c>
      <c r="D279" s="206" t="s">
        <v>240</v>
      </c>
      <c r="E279" s="206" t="s">
        <v>280</v>
      </c>
      <c r="F279" s="206" t="s">
        <v>49</v>
      </c>
      <c r="G279" s="206"/>
      <c r="H279" s="206"/>
      <c r="I279" s="206" t="s">
        <v>255</v>
      </c>
    </row>
    <row r="280" spans="1:9" ht="15.75">
      <c r="A280" s="211" t="s">
        <v>652</v>
      </c>
      <c r="B280" s="210" t="s">
        <v>62</v>
      </c>
      <c r="C280" s="210" t="s">
        <v>509</v>
      </c>
      <c r="D280" s="210" t="s">
        <v>653</v>
      </c>
      <c r="E280" s="210" t="s">
        <v>510</v>
      </c>
      <c r="F280" s="210" t="s">
        <v>163</v>
      </c>
      <c r="G280" s="214"/>
      <c r="H280" s="214"/>
      <c r="I280" s="214" t="s">
        <v>253</v>
      </c>
    </row>
    <row r="281" spans="1:9" ht="15.75">
      <c r="A281" s="211" t="s">
        <v>652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255</v>
      </c>
    </row>
    <row r="282" spans="1:9" ht="15.75">
      <c r="A282" s="211" t="s">
        <v>652</v>
      </c>
      <c r="B282" s="210" t="s">
        <v>258</v>
      </c>
      <c r="C282" s="210" t="s">
        <v>214</v>
      </c>
      <c r="D282" s="210" t="s">
        <v>30</v>
      </c>
      <c r="E282" s="210" t="s">
        <v>216</v>
      </c>
      <c r="F282" s="210" t="s">
        <v>287</v>
      </c>
      <c r="G282" s="214"/>
      <c r="H282" s="214"/>
      <c r="I282" s="214" t="s">
        <v>255</v>
      </c>
    </row>
    <row r="283" spans="1:9" ht="15.75">
      <c r="A283" s="219" t="s">
        <v>652</v>
      </c>
      <c r="B283" s="215" t="s">
        <v>66</v>
      </c>
      <c r="C283" s="215" t="s">
        <v>67</v>
      </c>
      <c r="D283" s="215" t="s">
        <v>314</v>
      </c>
      <c r="E283" s="215" t="s">
        <v>315</v>
      </c>
      <c r="F283" s="215" t="s">
        <v>49</v>
      </c>
      <c r="G283" s="215"/>
      <c r="H283" s="215"/>
      <c r="I283" s="215" t="s">
        <v>253</v>
      </c>
    </row>
    <row r="284" spans="1:9" ht="15.75">
      <c r="A284" s="222" t="s">
        <v>652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287</v>
      </c>
      <c r="G284" s="220"/>
      <c r="H284" s="220"/>
      <c r="I284" s="220" t="s">
        <v>253</v>
      </c>
    </row>
    <row r="285" spans="1:9" ht="15.75">
      <c r="A285" s="222" t="s">
        <v>654</v>
      </c>
      <c r="B285" s="220" t="s">
        <v>655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255</v>
      </c>
    </row>
    <row r="286" spans="1:9" ht="15.75">
      <c r="A286" s="222" t="s">
        <v>654</v>
      </c>
      <c r="B286" s="220" t="s">
        <v>316</v>
      </c>
      <c r="C286" s="220" t="s">
        <v>214</v>
      </c>
      <c r="D286" s="220" t="s">
        <v>30</v>
      </c>
      <c r="E286" s="220" t="s">
        <v>216</v>
      </c>
      <c r="F286" s="220" t="s">
        <v>287</v>
      </c>
      <c r="G286" s="220"/>
      <c r="H286" s="220"/>
      <c r="I286" s="220" t="s">
        <v>253</v>
      </c>
    </row>
    <row r="287" spans="1:9" ht="15.75">
      <c r="A287" s="222" t="s">
        <v>654</v>
      </c>
      <c r="B287" s="220" t="s">
        <v>316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642</v>
      </c>
    </row>
    <row r="288" spans="1:9" ht="15.75">
      <c r="A288" s="222" t="s">
        <v>654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255</v>
      </c>
    </row>
    <row r="289" spans="1:9" ht="15.75">
      <c r="A289" s="222" t="s">
        <v>654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255</v>
      </c>
    </row>
    <row r="290" spans="1:9" ht="15.75">
      <c r="A290" s="222" t="s">
        <v>654</v>
      </c>
      <c r="B290" s="220" t="s">
        <v>317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255</v>
      </c>
    </row>
    <row r="291" spans="1:9" ht="15.75">
      <c r="A291" s="222" t="s">
        <v>654</v>
      </c>
      <c r="B291" s="220" t="s">
        <v>320</v>
      </c>
      <c r="C291" s="220" t="s">
        <v>279</v>
      </c>
      <c r="D291" s="220" t="s">
        <v>240</v>
      </c>
      <c r="E291" s="220" t="s">
        <v>280</v>
      </c>
      <c r="F291" s="220" t="s">
        <v>49</v>
      </c>
      <c r="G291" s="220"/>
      <c r="H291" s="220"/>
      <c r="I291" s="220" t="s">
        <v>255</v>
      </c>
    </row>
    <row r="292" spans="1:9" ht="15.75">
      <c r="A292" s="222" t="s">
        <v>654</v>
      </c>
      <c r="B292" s="220" t="s">
        <v>656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255</v>
      </c>
    </row>
    <row r="293" spans="1:9" ht="47.25">
      <c r="A293" s="222" t="s">
        <v>657</v>
      </c>
      <c r="B293" s="220" t="s">
        <v>658</v>
      </c>
      <c r="C293" s="220" t="s">
        <v>214</v>
      </c>
      <c r="D293" s="220" t="s">
        <v>30</v>
      </c>
      <c r="E293" s="220" t="s">
        <v>216</v>
      </c>
      <c r="F293" s="220" t="s">
        <v>287</v>
      </c>
      <c r="G293" s="220"/>
      <c r="H293" s="220"/>
      <c r="I293" s="221" t="s">
        <v>659</v>
      </c>
    </row>
    <row r="294" spans="1:9" ht="94.5">
      <c r="A294" s="222" t="s">
        <v>657</v>
      </c>
      <c r="B294" s="220" t="s">
        <v>338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660</v>
      </c>
    </row>
    <row r="295" spans="1:9" ht="15.75">
      <c r="A295" s="232" t="s">
        <v>657</v>
      </c>
      <c r="B295" s="231" t="s">
        <v>611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255</v>
      </c>
    </row>
    <row r="296" spans="1:9" ht="15.75">
      <c r="A296" s="232" t="s">
        <v>657</v>
      </c>
      <c r="B296" s="231" t="s">
        <v>532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251</v>
      </c>
    </row>
    <row r="297" spans="1:9" ht="63">
      <c r="A297" s="236" t="s">
        <v>657</v>
      </c>
      <c r="B297" s="234" t="s">
        <v>611</v>
      </c>
      <c r="C297" s="234" t="s">
        <v>139</v>
      </c>
      <c r="D297" s="234" t="s">
        <v>140</v>
      </c>
      <c r="E297" s="234" t="s">
        <v>141</v>
      </c>
      <c r="F297" s="234" t="s">
        <v>73</v>
      </c>
      <c r="G297" s="234"/>
      <c r="H297" s="234"/>
      <c r="I297" s="235" t="s">
        <v>661</v>
      </c>
    </row>
    <row r="298" spans="1:9" ht="15.75">
      <c r="A298" s="236" t="s">
        <v>657</v>
      </c>
      <c r="B298" s="238" t="s">
        <v>662</v>
      </c>
      <c r="C298" s="234" t="s">
        <v>214</v>
      </c>
      <c r="D298" s="234" t="s">
        <v>30</v>
      </c>
      <c r="E298" s="234" t="s">
        <v>216</v>
      </c>
      <c r="F298" s="234" t="s">
        <v>287</v>
      </c>
      <c r="G298" s="234"/>
      <c r="H298" s="234"/>
      <c r="I298" s="234" t="s">
        <v>255</v>
      </c>
    </row>
    <row r="299" spans="1:9" ht="15.75">
      <c r="A299" s="237">
        <v>45790</v>
      </c>
      <c r="B299" s="238" t="s">
        <v>304</v>
      </c>
      <c r="C299" s="238">
        <v>19</v>
      </c>
      <c r="D299" s="238" t="s">
        <v>0</v>
      </c>
      <c r="E299" s="238" t="s">
        <v>262</v>
      </c>
      <c r="F299" s="238">
        <v>404</v>
      </c>
      <c r="G299" s="238"/>
      <c r="H299" s="238"/>
      <c r="I299" s="238" t="s">
        <v>255</v>
      </c>
    </row>
    <row r="300" spans="1:9" ht="15.75">
      <c r="A300" s="241" t="s">
        <v>663</v>
      </c>
      <c r="B300" s="239" t="s">
        <v>497</v>
      </c>
      <c r="C300" s="239" t="s">
        <v>85</v>
      </c>
      <c r="D300" s="239" t="s">
        <v>4</v>
      </c>
      <c r="E300" s="239" t="s">
        <v>86</v>
      </c>
      <c r="F300" s="239" t="s">
        <v>56</v>
      </c>
      <c r="G300" s="239"/>
      <c r="H300" s="239"/>
      <c r="I300" s="239" t="s">
        <v>251</v>
      </c>
    </row>
    <row r="301" spans="1:9" ht="15.75">
      <c r="A301" s="241" t="s">
        <v>663</v>
      </c>
      <c r="B301" s="239" t="s">
        <v>317</v>
      </c>
      <c r="C301" s="239" t="s">
        <v>168</v>
      </c>
      <c r="D301" s="239" t="s">
        <v>319</v>
      </c>
      <c r="E301" s="239" t="s">
        <v>170</v>
      </c>
      <c r="F301" s="239" t="s">
        <v>73</v>
      </c>
      <c r="G301" s="239"/>
      <c r="H301" s="239"/>
      <c r="I301" s="239" t="s">
        <v>255</v>
      </c>
    </row>
    <row r="302" spans="1:9" ht="15.75">
      <c r="A302" s="241" t="s">
        <v>664</v>
      </c>
      <c r="B302" s="239" t="s">
        <v>665</v>
      </c>
      <c r="C302" s="239" t="s">
        <v>370</v>
      </c>
      <c r="D302" s="239" t="s">
        <v>371</v>
      </c>
      <c r="E302" s="239" t="s">
        <v>666</v>
      </c>
      <c r="F302" s="239" t="s">
        <v>163</v>
      </c>
      <c r="G302" s="239"/>
      <c r="H302" s="239"/>
      <c r="I302" s="239" t="s">
        <v>255</v>
      </c>
    </row>
    <row r="303" spans="1:9" ht="15.75">
      <c r="A303" s="241" t="s">
        <v>664</v>
      </c>
      <c r="B303" s="239" t="s">
        <v>667</v>
      </c>
      <c r="C303" s="239" t="s">
        <v>279</v>
      </c>
      <c r="D303" s="239" t="s">
        <v>240</v>
      </c>
      <c r="E303" s="239" t="s">
        <v>280</v>
      </c>
      <c r="F303" s="239" t="s">
        <v>49</v>
      </c>
      <c r="G303" s="239"/>
      <c r="H303" s="239"/>
      <c r="I303" s="239" t="s">
        <v>255</v>
      </c>
    </row>
    <row r="304" spans="1:9" ht="15.75">
      <c r="A304" s="241" t="s">
        <v>664</v>
      </c>
      <c r="B304" s="239" t="s">
        <v>668</v>
      </c>
      <c r="C304" s="239" t="s">
        <v>75</v>
      </c>
      <c r="D304" s="239" t="s">
        <v>164</v>
      </c>
      <c r="E304" s="239" t="s">
        <v>77</v>
      </c>
      <c r="F304" s="239" t="s">
        <v>78</v>
      </c>
      <c r="G304" s="239"/>
      <c r="H304" s="239"/>
      <c r="I304" s="239" t="s">
        <v>255</v>
      </c>
    </row>
    <row r="305" spans="1:9" ht="126">
      <c r="A305" s="241" t="s">
        <v>664</v>
      </c>
      <c r="B305" s="239" t="s">
        <v>669</v>
      </c>
      <c r="C305" s="239" t="s">
        <v>139</v>
      </c>
      <c r="D305" s="239" t="s">
        <v>140</v>
      </c>
      <c r="E305" s="239" t="s">
        <v>141</v>
      </c>
      <c r="F305" s="239" t="s">
        <v>73</v>
      </c>
      <c r="G305" s="239"/>
      <c r="H305" s="239"/>
      <c r="I305" s="240" t="s">
        <v>670</v>
      </c>
    </row>
    <row r="306" spans="1:9" ht="15.75">
      <c r="A306" s="241" t="s">
        <v>664</v>
      </c>
      <c r="B306" s="239" t="s">
        <v>606</v>
      </c>
      <c r="C306" s="239" t="s">
        <v>75</v>
      </c>
      <c r="D306" s="239" t="s">
        <v>164</v>
      </c>
      <c r="E306" s="239" t="s">
        <v>77</v>
      </c>
      <c r="F306" s="239" t="s">
        <v>78</v>
      </c>
      <c r="G306" s="239"/>
      <c r="H306" s="239"/>
      <c r="I306" s="239" t="s">
        <v>255</v>
      </c>
    </row>
    <row r="307" spans="1:9" ht="15.75">
      <c r="A307" s="241" t="s">
        <v>664</v>
      </c>
      <c r="B307" s="239" t="s">
        <v>445</v>
      </c>
      <c r="C307" s="239" t="s">
        <v>214</v>
      </c>
      <c r="D307" s="239" t="s">
        <v>30</v>
      </c>
      <c r="E307" s="239" t="s">
        <v>216</v>
      </c>
      <c r="F307" s="239" t="s">
        <v>287</v>
      </c>
      <c r="G307" s="239"/>
      <c r="H307" s="239"/>
      <c r="I307" s="239" t="s">
        <v>255</v>
      </c>
    </row>
    <row r="308" spans="1:9" ht="15.75">
      <c r="A308" s="241" t="s">
        <v>664</v>
      </c>
      <c r="B308" s="239" t="s">
        <v>305</v>
      </c>
      <c r="C308" s="239" t="s">
        <v>168</v>
      </c>
      <c r="D308" s="239" t="s">
        <v>319</v>
      </c>
      <c r="E308" s="239" t="s">
        <v>170</v>
      </c>
      <c r="F308" s="239" t="s">
        <v>73</v>
      </c>
      <c r="G308" s="239"/>
      <c r="H308" s="239"/>
      <c r="I308" s="239" t="s">
        <v>255</v>
      </c>
    </row>
    <row r="309" spans="1:9" ht="15.75">
      <c r="A309" s="241" t="s">
        <v>671</v>
      </c>
      <c r="B309" s="239" t="s">
        <v>126</v>
      </c>
      <c r="C309" s="239" t="s">
        <v>279</v>
      </c>
      <c r="D309" s="239" t="s">
        <v>240</v>
      </c>
      <c r="E309" s="239" t="s">
        <v>280</v>
      </c>
      <c r="F309" s="239" t="s">
        <v>49</v>
      </c>
      <c r="G309" s="239"/>
      <c r="H309" s="239"/>
      <c r="I309" s="239" t="s">
        <v>255</v>
      </c>
    </row>
    <row r="310" spans="1:9" ht="15.75">
      <c r="A310" s="237">
        <v>45792</v>
      </c>
      <c r="B310" s="239" t="s">
        <v>672</v>
      </c>
      <c r="C310" s="239" t="s">
        <v>95</v>
      </c>
      <c r="D310" s="239" t="s">
        <v>412</v>
      </c>
      <c r="E310" s="239" t="s">
        <v>96</v>
      </c>
      <c r="F310" s="239">
        <v>1207</v>
      </c>
      <c r="G310" s="239"/>
      <c r="H310" s="239"/>
      <c r="I310" s="239" t="s">
        <v>255</v>
      </c>
    </row>
    <row r="311" spans="1:9" ht="15.75">
      <c r="A311" s="264" t="s">
        <v>671</v>
      </c>
      <c r="B311" s="257" t="s">
        <v>195</v>
      </c>
      <c r="C311" s="257" t="s">
        <v>509</v>
      </c>
      <c r="D311" s="257" t="s">
        <v>653</v>
      </c>
      <c r="E311" s="257" t="s">
        <v>510</v>
      </c>
      <c r="F311" s="257" t="s">
        <v>163</v>
      </c>
      <c r="G311" s="257"/>
      <c r="H311" s="257"/>
      <c r="I311" s="257" t="s">
        <v>253</v>
      </c>
    </row>
    <row r="312" spans="1:9" ht="15.75">
      <c r="A312" s="264" t="s">
        <v>673</v>
      </c>
      <c r="B312" s="257" t="s">
        <v>204</v>
      </c>
      <c r="C312" s="257" t="s">
        <v>272</v>
      </c>
      <c r="D312" s="257" t="s">
        <v>273</v>
      </c>
      <c r="E312" s="257" t="s">
        <v>499</v>
      </c>
      <c r="F312" s="257" t="s">
        <v>163</v>
      </c>
      <c r="G312" s="257"/>
      <c r="H312" s="257"/>
      <c r="I312" s="257" t="s">
        <v>253</v>
      </c>
    </row>
    <row r="313" spans="1:9" ht="15.75">
      <c r="A313" s="266" t="s">
        <v>673</v>
      </c>
      <c r="B313" s="265" t="s">
        <v>126</v>
      </c>
      <c r="C313" s="265" t="s">
        <v>279</v>
      </c>
      <c r="D313" s="265" t="s">
        <v>240</v>
      </c>
      <c r="E313" s="265" t="s">
        <v>280</v>
      </c>
      <c r="F313" s="265" t="s">
        <v>49</v>
      </c>
      <c r="G313" s="265"/>
      <c r="H313" s="265"/>
      <c r="I313" s="265" t="s">
        <v>255</v>
      </c>
    </row>
    <row r="314" spans="1:9" ht="15.75">
      <c r="A314" s="266" t="s">
        <v>673</v>
      </c>
      <c r="B314" s="265" t="s">
        <v>474</v>
      </c>
      <c r="C314" s="265" t="s">
        <v>674</v>
      </c>
      <c r="D314" s="265" t="s">
        <v>241</v>
      </c>
      <c r="E314" s="265" t="s">
        <v>675</v>
      </c>
      <c r="F314" s="265" t="s">
        <v>49</v>
      </c>
      <c r="G314" s="265"/>
      <c r="H314" s="265"/>
      <c r="I314" s="265" t="s">
        <v>255</v>
      </c>
    </row>
    <row r="315" spans="1:9" ht="15.75">
      <c r="A315" s="266" t="s">
        <v>673</v>
      </c>
      <c r="B315" s="265" t="s">
        <v>676</v>
      </c>
      <c r="C315" s="265" t="s">
        <v>70</v>
      </c>
      <c r="D315" s="265" t="s">
        <v>71</v>
      </c>
      <c r="E315" s="265" t="s">
        <v>72</v>
      </c>
      <c r="F315" s="265" t="s">
        <v>73</v>
      </c>
      <c r="G315" s="265"/>
      <c r="H315" s="265"/>
      <c r="I315" s="265" t="s">
        <v>255</v>
      </c>
    </row>
    <row r="316" spans="1:9" ht="15.75">
      <c r="A316" s="268" t="s">
        <v>677</v>
      </c>
      <c r="B316" s="267" t="s">
        <v>678</v>
      </c>
      <c r="C316" s="267" t="s">
        <v>382</v>
      </c>
      <c r="D316" s="267" t="s">
        <v>383</v>
      </c>
      <c r="E316" s="267" t="s">
        <v>384</v>
      </c>
      <c r="F316" s="267" t="s">
        <v>78</v>
      </c>
      <c r="G316" s="267"/>
      <c r="H316" s="267"/>
      <c r="I316" s="267" t="s">
        <v>255</v>
      </c>
    </row>
    <row r="317" spans="1:9" ht="15.75">
      <c r="A317" s="268" t="s">
        <v>677</v>
      </c>
      <c r="B317" s="267" t="s">
        <v>88</v>
      </c>
      <c r="C317" s="267" t="s">
        <v>59</v>
      </c>
      <c r="D317" s="267" t="s">
        <v>60</v>
      </c>
      <c r="E317" s="267" t="s">
        <v>61</v>
      </c>
      <c r="F317" s="267" t="s">
        <v>56</v>
      </c>
      <c r="G317" s="267"/>
      <c r="H317" s="267"/>
      <c r="I317" s="267" t="s">
        <v>255</v>
      </c>
    </row>
    <row r="318" spans="1:9" ht="15.75">
      <c r="A318" s="274" t="s">
        <v>679</v>
      </c>
      <c r="B318" s="273" t="s">
        <v>62</v>
      </c>
      <c r="C318" s="273" t="s">
        <v>272</v>
      </c>
      <c r="D318" s="273" t="s">
        <v>273</v>
      </c>
      <c r="E318" s="273" t="s">
        <v>499</v>
      </c>
      <c r="F318" s="273" t="s">
        <v>163</v>
      </c>
      <c r="G318" s="273"/>
      <c r="H318" s="273"/>
      <c r="I318" s="273" t="s">
        <v>253</v>
      </c>
    </row>
    <row r="319" spans="1:9" ht="15.75">
      <c r="A319" s="275">
        <v>45798</v>
      </c>
      <c r="B319" s="276">
        <v>0.35416666666666669</v>
      </c>
      <c r="C319" s="277">
        <v>41</v>
      </c>
      <c r="D319" s="277" t="s">
        <v>273</v>
      </c>
      <c r="E319" s="277">
        <v>93130000480</v>
      </c>
      <c r="F319" s="277">
        <v>728</v>
      </c>
      <c r="G319" s="277"/>
      <c r="H319" s="277"/>
      <c r="I319" s="277" t="s">
        <v>253</v>
      </c>
    </row>
    <row r="320" spans="1:9" ht="15.75">
      <c r="A320" s="281" t="s">
        <v>685</v>
      </c>
      <c r="B320" s="280" t="s">
        <v>310</v>
      </c>
      <c r="C320" s="280" t="s">
        <v>201</v>
      </c>
      <c r="D320" s="280" t="s">
        <v>202</v>
      </c>
      <c r="E320" s="280" t="s">
        <v>203</v>
      </c>
      <c r="F320" s="280" t="s">
        <v>150</v>
      </c>
      <c r="G320" s="280"/>
      <c r="H320" s="280"/>
      <c r="I320" s="280" t="s">
        <v>255</v>
      </c>
    </row>
    <row r="321" spans="1:9" ht="15.75">
      <c r="A321" s="281" t="s">
        <v>685</v>
      </c>
      <c r="B321" s="280" t="s">
        <v>310</v>
      </c>
      <c r="C321" s="280" t="s">
        <v>121</v>
      </c>
      <c r="D321" s="280" t="s">
        <v>122</v>
      </c>
      <c r="E321" s="280" t="s">
        <v>260</v>
      </c>
      <c r="F321" s="280" t="s">
        <v>124</v>
      </c>
      <c r="G321" s="280"/>
      <c r="H321" s="280"/>
      <c r="I321" s="280" t="s">
        <v>253</v>
      </c>
    </row>
    <row r="322" spans="1:9" ht="15.75">
      <c r="A322" s="281" t="s">
        <v>685</v>
      </c>
      <c r="B322" s="280" t="s">
        <v>99</v>
      </c>
      <c r="C322" s="280" t="s">
        <v>201</v>
      </c>
      <c r="D322" s="280" t="s">
        <v>202</v>
      </c>
      <c r="E322" s="280" t="s">
        <v>203</v>
      </c>
      <c r="F322" s="280" t="s">
        <v>150</v>
      </c>
      <c r="G322" s="280"/>
      <c r="H322" s="280"/>
      <c r="I322" s="280" t="s">
        <v>255</v>
      </c>
    </row>
    <row r="323" spans="1:9" ht="15.75">
      <c r="A323" s="281" t="s">
        <v>685</v>
      </c>
      <c r="B323" s="280" t="s">
        <v>686</v>
      </c>
      <c r="C323" s="280" t="s">
        <v>121</v>
      </c>
      <c r="D323" s="280" t="s">
        <v>122</v>
      </c>
      <c r="E323" s="280" t="s">
        <v>260</v>
      </c>
      <c r="F323" s="280" t="s">
        <v>124</v>
      </c>
      <c r="G323" s="280"/>
      <c r="H323" s="280"/>
      <c r="I323" s="280" t="s">
        <v>253</v>
      </c>
    </row>
    <row r="324" spans="1:9" ht="15.75">
      <c r="A324" s="281" t="s">
        <v>685</v>
      </c>
      <c r="B324" s="280" t="s">
        <v>686</v>
      </c>
      <c r="C324" s="280" t="s">
        <v>160</v>
      </c>
      <c r="D324" s="280" t="s">
        <v>161</v>
      </c>
      <c r="E324" s="280" t="s">
        <v>162</v>
      </c>
      <c r="F324" s="280" t="s">
        <v>163</v>
      </c>
      <c r="G324" s="280"/>
      <c r="H324" s="280"/>
      <c r="I324" s="280" t="s">
        <v>255</v>
      </c>
    </row>
    <row r="325" spans="1:9" ht="15.75">
      <c r="A325" s="283" t="s">
        <v>685</v>
      </c>
      <c r="B325" s="282" t="s">
        <v>132</v>
      </c>
      <c r="C325" s="282" t="s">
        <v>201</v>
      </c>
      <c r="D325" s="282" t="s">
        <v>202</v>
      </c>
      <c r="E325" s="282" t="s">
        <v>203</v>
      </c>
      <c r="F325" s="282" t="s">
        <v>150</v>
      </c>
      <c r="G325" s="282"/>
      <c r="H325" s="282"/>
      <c r="I325" s="282" t="s">
        <v>255</v>
      </c>
    </row>
    <row r="326" spans="1:9" ht="15.75">
      <c r="A326" s="285" t="s">
        <v>685</v>
      </c>
      <c r="B326" s="284" t="s">
        <v>172</v>
      </c>
      <c r="C326" s="284" t="s">
        <v>59</v>
      </c>
      <c r="D326" s="284" t="s">
        <v>60</v>
      </c>
      <c r="E326" s="284" t="s">
        <v>61</v>
      </c>
      <c r="F326" s="284" t="s">
        <v>56</v>
      </c>
      <c r="G326" s="284"/>
      <c r="H326" s="284"/>
      <c r="I326" s="284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615</v>
      </c>
      <c r="M1" s="3" t="s">
        <v>36</v>
      </c>
      <c r="Q1" s="68" t="s">
        <v>394</v>
      </c>
      <c r="R1" s="68" t="s">
        <v>395</v>
      </c>
      <c r="S1" s="102"/>
      <c r="T1" s="68" t="s">
        <v>392</v>
      </c>
      <c r="U1" s="68" t="s">
        <v>393</v>
      </c>
      <c r="V1" s="102"/>
      <c r="W1" s="68" t="s">
        <v>396</v>
      </c>
      <c r="X1" s="68" t="s">
        <v>397</v>
      </c>
      <c r="Y1" s="102"/>
      <c r="Z1" s="68" t="s">
        <v>398</v>
      </c>
      <c r="AA1" s="68" t="s">
        <v>399</v>
      </c>
      <c r="AB1" s="102"/>
      <c r="AC1" s="68" t="s">
        <v>400</v>
      </c>
      <c r="AD1" s="68" t="s">
        <v>401</v>
      </c>
    </row>
    <row r="2" spans="1:30" ht="31.5" customHeight="1">
      <c r="A2" s="111" t="s">
        <v>403</v>
      </c>
      <c r="B2" s="112" t="s">
        <v>361</v>
      </c>
      <c r="C2" s="113" t="s">
        <v>121</v>
      </c>
      <c r="D2" s="114" t="s">
        <v>122</v>
      </c>
      <c r="E2" s="116" t="s">
        <v>260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350</v>
      </c>
      <c r="R2" s="119">
        <f>COUNTIF(A:A,)</f>
        <v>0</v>
      </c>
      <c r="S2" s="102"/>
      <c r="T2" s="110" t="s">
        <v>350</v>
      </c>
      <c r="U2" s="104"/>
      <c r="V2" s="102"/>
      <c r="W2" s="110" t="s">
        <v>350</v>
      </c>
      <c r="X2" s="104">
        <f>COUNTIF(A:A,)</f>
        <v>0</v>
      </c>
      <c r="Y2" s="102"/>
      <c r="Z2" s="110" t="s">
        <v>350</v>
      </c>
      <c r="AA2" s="104">
        <f>COUNTIF(A:A,A33)</f>
        <v>11</v>
      </c>
      <c r="AB2" s="102"/>
      <c r="AC2" s="110" t="s">
        <v>350</v>
      </c>
      <c r="AD2" s="119">
        <f>COUNTIF(A:A,A60)</f>
        <v>3</v>
      </c>
    </row>
    <row r="3" spans="1:30" ht="31.5" customHeight="1">
      <c r="A3" s="111" t="s">
        <v>403</v>
      </c>
      <c r="B3" s="112" t="s">
        <v>404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351</v>
      </c>
      <c r="R3" s="119">
        <f>COUNTIF(A:A,)</f>
        <v>0</v>
      </c>
      <c r="S3" s="102"/>
      <c r="T3" s="110" t="s">
        <v>351</v>
      </c>
      <c r="U3" s="119">
        <f>COUNTIF(A:A,A5)</f>
        <v>2</v>
      </c>
      <c r="V3" s="102"/>
      <c r="W3" s="110" t="s">
        <v>351</v>
      </c>
      <c r="X3" s="104">
        <f>COUNTIF(A:A,A14)</f>
        <v>8</v>
      </c>
      <c r="Y3" s="102"/>
      <c r="Z3" s="110" t="s">
        <v>351</v>
      </c>
      <c r="AA3" s="119">
        <f>COUNTIF(A:A,A44)</f>
        <v>8</v>
      </c>
      <c r="AB3" s="102"/>
      <c r="AC3" s="110" t="s">
        <v>351</v>
      </c>
      <c r="AD3" s="119">
        <f>COUNTIF(A:A,A63)</f>
        <v>5</v>
      </c>
    </row>
    <row r="4" spans="1:30" ht="31.5" customHeight="1">
      <c r="A4" s="111" t="s">
        <v>403</v>
      </c>
      <c r="B4" s="112" t="s">
        <v>405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352</v>
      </c>
      <c r="R4" s="119">
        <f>COUNTIF(A:A,)</f>
        <v>0</v>
      </c>
      <c r="S4" s="102"/>
      <c r="T4" s="110" t="s">
        <v>352</v>
      </c>
      <c r="U4" s="119">
        <f>COUNTIF(A:A,A7)</f>
        <v>3</v>
      </c>
      <c r="V4" s="102"/>
      <c r="W4" s="110" t="s">
        <v>352</v>
      </c>
      <c r="X4" s="119">
        <f>COUNTIF(A:A,A22)</f>
        <v>5</v>
      </c>
      <c r="Y4" s="102"/>
      <c r="Z4" s="110" t="s">
        <v>352</v>
      </c>
      <c r="AA4" s="119">
        <f>COUNTIF(A:A,A52)</f>
        <v>5</v>
      </c>
      <c r="AB4" s="102"/>
      <c r="AC4" s="110" t="s">
        <v>352</v>
      </c>
      <c r="AD4" s="119">
        <f>COUNTIF(A:A,A68)</f>
        <v>7</v>
      </c>
    </row>
    <row r="5" spans="1:30" ht="15.75">
      <c r="A5" s="111" t="s">
        <v>406</v>
      </c>
      <c r="B5" s="112" t="s">
        <v>407</v>
      </c>
      <c r="C5" s="113" t="s">
        <v>272</v>
      </c>
      <c r="D5" s="113" t="s">
        <v>273</v>
      </c>
      <c r="E5" s="115" t="s">
        <v>274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353</v>
      </c>
      <c r="R5" s="119">
        <f>COUNTIF(A:A,)</f>
        <v>0</v>
      </c>
      <c r="S5" s="102"/>
      <c r="T5" s="110" t="s">
        <v>353</v>
      </c>
      <c r="U5" s="119">
        <f>COUNTIF(A:A,)</f>
        <v>0</v>
      </c>
      <c r="V5" s="102"/>
      <c r="W5" s="110" t="s">
        <v>353</v>
      </c>
      <c r="X5" s="119">
        <f>COUNTIF(A:A,A27)</f>
        <v>4</v>
      </c>
      <c r="Y5" s="102"/>
      <c r="Z5" s="110" t="s">
        <v>353</v>
      </c>
      <c r="AA5" s="119">
        <f>COUNTIF(A:A,A57)</f>
        <v>3</v>
      </c>
      <c r="AB5" s="102"/>
      <c r="AC5" s="110" t="s">
        <v>353</v>
      </c>
      <c r="AD5" s="119">
        <f>COUNTIF(A:A,A76)</f>
        <v>3</v>
      </c>
    </row>
    <row r="6" spans="1:30" ht="15.75">
      <c r="A6" s="111" t="s">
        <v>406</v>
      </c>
      <c r="B6" s="112" t="s">
        <v>408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354</v>
      </c>
      <c r="R6" s="119">
        <f>COUNTIF(A:A,A3)</f>
        <v>3</v>
      </c>
      <c r="S6" s="102"/>
      <c r="T6" s="110" t="s">
        <v>354</v>
      </c>
      <c r="U6" s="119">
        <f>COUNTIF(A:A,A10)</f>
        <v>4</v>
      </c>
      <c r="V6" s="102"/>
      <c r="W6" s="110" t="s">
        <v>354</v>
      </c>
      <c r="X6" s="119">
        <f>COUNTIF(A:A,A31)</f>
        <v>2</v>
      </c>
      <c r="Y6" s="102"/>
      <c r="Z6" s="110" t="s">
        <v>354</v>
      </c>
      <c r="AA6" s="119">
        <f>COUNTIF(A:A,)</f>
        <v>0</v>
      </c>
      <c r="AB6" s="102"/>
      <c r="AC6" s="110" t="s">
        <v>354</v>
      </c>
      <c r="AD6" s="119">
        <f>COUNTIF(A:A,A66)</f>
        <v>5</v>
      </c>
    </row>
    <row r="7" spans="1:30" ht="15.75">
      <c r="A7" s="111" t="s">
        <v>409</v>
      </c>
      <c r="B7" s="112" t="s">
        <v>410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409</v>
      </c>
      <c r="B8" s="112" t="s">
        <v>411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409</v>
      </c>
      <c r="B9" s="112" t="s">
        <v>144</v>
      </c>
      <c r="C9" s="113" t="s">
        <v>95</v>
      </c>
      <c r="D9" s="113" t="s">
        <v>412</v>
      </c>
      <c r="E9" s="115" t="s">
        <v>96</v>
      </c>
      <c r="F9" s="115" t="s">
        <v>73</v>
      </c>
      <c r="G9" s="120" t="s">
        <v>486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413</v>
      </c>
      <c r="B10" s="112" t="s">
        <v>414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413</v>
      </c>
      <c r="B11" s="112" t="s">
        <v>349</v>
      </c>
      <c r="C11" s="113" t="s">
        <v>176</v>
      </c>
      <c r="D11" s="113" t="s">
        <v>193</v>
      </c>
      <c r="E11" s="115" t="s">
        <v>415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413</v>
      </c>
      <c r="B12" s="112" t="s">
        <v>416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413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417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417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417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417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417</v>
      </c>
      <c r="B18" s="112" t="s">
        <v>418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417</v>
      </c>
      <c r="B19" s="112" t="s">
        <v>312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417</v>
      </c>
      <c r="B20" s="112" t="s">
        <v>313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417</v>
      </c>
      <c r="B21" s="112" t="s">
        <v>259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419</v>
      </c>
      <c r="B22" s="112" t="s">
        <v>375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419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419</v>
      </c>
      <c r="B24" s="112" t="s">
        <v>420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419</v>
      </c>
      <c r="B25" s="112" t="s">
        <v>421</v>
      </c>
      <c r="C25" s="113" t="s">
        <v>272</v>
      </c>
      <c r="D25" s="113" t="s">
        <v>273</v>
      </c>
      <c r="E25" s="115" t="s">
        <v>274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419</v>
      </c>
      <c r="B26" s="112" t="s">
        <v>422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423</v>
      </c>
      <c r="B27" s="112" t="s">
        <v>414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423</v>
      </c>
      <c r="B28" s="112" t="s">
        <v>424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423</v>
      </c>
      <c r="B29" s="112" t="s">
        <v>357</v>
      </c>
      <c r="C29" s="113" t="s">
        <v>176</v>
      </c>
      <c r="D29" s="113" t="s">
        <v>19</v>
      </c>
      <c r="E29" s="115" t="s">
        <v>415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423</v>
      </c>
      <c r="B30" s="112" t="s">
        <v>125</v>
      </c>
      <c r="C30" s="113" t="s">
        <v>272</v>
      </c>
      <c r="D30" s="113" t="s">
        <v>273</v>
      </c>
      <c r="E30" s="115" t="s">
        <v>274</v>
      </c>
      <c r="F30" s="115" t="s">
        <v>163</v>
      </c>
      <c r="G30" s="121" t="s">
        <v>487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425</v>
      </c>
      <c r="B31" s="112" t="s">
        <v>426</v>
      </c>
      <c r="C31" s="113" t="s">
        <v>272</v>
      </c>
      <c r="D31" s="113" t="s">
        <v>273</v>
      </c>
      <c r="E31" s="115" t="s">
        <v>274</v>
      </c>
      <c r="F31" s="115" t="s">
        <v>163</v>
      </c>
      <c r="G31" s="121" t="s">
        <v>488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425</v>
      </c>
      <c r="B32" s="112" t="s">
        <v>427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428</v>
      </c>
      <c r="B33" s="112" t="s">
        <v>429</v>
      </c>
      <c r="C33" s="113" t="s">
        <v>95</v>
      </c>
      <c r="D33" s="113" t="s">
        <v>412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428</v>
      </c>
      <c r="B34" s="112" t="s">
        <v>430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428</v>
      </c>
      <c r="B35" s="112" t="s">
        <v>431</v>
      </c>
      <c r="C35" s="113" t="s">
        <v>272</v>
      </c>
      <c r="D35" s="113" t="s">
        <v>273</v>
      </c>
      <c r="E35" s="115" t="s">
        <v>274</v>
      </c>
      <c r="F35" s="115" t="s">
        <v>163</v>
      </c>
      <c r="G35" s="121" t="s">
        <v>489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428</v>
      </c>
      <c r="B36" s="112" t="s">
        <v>433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428</v>
      </c>
      <c r="B37" s="112" t="s">
        <v>434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428</v>
      </c>
      <c r="B38" s="112" t="s">
        <v>435</v>
      </c>
      <c r="C38" s="113" t="s">
        <v>279</v>
      </c>
      <c r="D38" s="113" t="s">
        <v>436</v>
      </c>
      <c r="E38" s="115" t="s">
        <v>280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428</v>
      </c>
      <c r="B39" s="112" t="s">
        <v>437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489</v>
      </c>
      <c r="H39" s="109"/>
      <c r="I39" s="100"/>
      <c r="J39" s="100"/>
    </row>
    <row r="40" spans="1:13" ht="15.75">
      <c r="A40" s="111" t="s">
        <v>428</v>
      </c>
      <c r="B40" s="112" t="s">
        <v>312</v>
      </c>
      <c r="C40" s="113" t="s">
        <v>279</v>
      </c>
      <c r="D40" s="113" t="s">
        <v>240</v>
      </c>
      <c r="E40" s="115" t="s">
        <v>280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428</v>
      </c>
      <c r="B41" s="112" t="s">
        <v>438</v>
      </c>
      <c r="C41" s="113" t="s">
        <v>121</v>
      </c>
      <c r="D41" s="114" t="s">
        <v>122</v>
      </c>
      <c r="E41" s="116" t="s">
        <v>260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428</v>
      </c>
      <c r="B42" s="112" t="s">
        <v>439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428</v>
      </c>
      <c r="B43" s="112" t="s">
        <v>440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432</v>
      </c>
      <c r="B44" s="112" t="s">
        <v>441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432</v>
      </c>
      <c r="B45" s="112" t="s">
        <v>442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432</v>
      </c>
      <c r="B46" s="112" t="s">
        <v>443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432</v>
      </c>
      <c r="B47" s="112" t="s">
        <v>444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432</v>
      </c>
      <c r="B48" s="112" t="s">
        <v>445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490</v>
      </c>
      <c r="H48" s="109"/>
      <c r="I48" s="100"/>
      <c r="J48" s="100"/>
    </row>
    <row r="49" spans="1:10" ht="15.75">
      <c r="A49" s="111" t="s">
        <v>432</v>
      </c>
      <c r="B49" s="112" t="s">
        <v>446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432</v>
      </c>
      <c r="B50" s="112" t="s">
        <v>447</v>
      </c>
      <c r="C50" s="113" t="s">
        <v>128</v>
      </c>
      <c r="D50" s="113" t="s">
        <v>129</v>
      </c>
      <c r="E50" s="115" t="s">
        <v>448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432</v>
      </c>
      <c r="B51" s="112" t="s">
        <v>449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450</v>
      </c>
      <c r="B52" s="112" t="s">
        <v>451</v>
      </c>
      <c r="C52" s="113" t="s">
        <v>279</v>
      </c>
      <c r="D52" s="113" t="s">
        <v>240</v>
      </c>
      <c r="E52" s="115" t="s">
        <v>280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450</v>
      </c>
      <c r="B53" s="112" t="s">
        <v>452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450</v>
      </c>
      <c r="B54" s="112" t="s">
        <v>453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491</v>
      </c>
      <c r="H54" s="109"/>
      <c r="I54" s="100"/>
      <c r="J54" s="100"/>
    </row>
    <row r="55" spans="1:10" ht="15.75">
      <c r="A55" s="111" t="s">
        <v>450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450</v>
      </c>
      <c r="B56" s="112" t="s">
        <v>455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454</v>
      </c>
      <c r="B57" s="112" t="s">
        <v>456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492</v>
      </c>
      <c r="H57" s="109"/>
      <c r="I57" s="100"/>
      <c r="J57" s="100"/>
    </row>
    <row r="58" spans="1:10" ht="30">
      <c r="A58" s="111" t="s">
        <v>454</v>
      </c>
      <c r="B58" s="112" t="s">
        <v>457</v>
      </c>
      <c r="C58" s="113" t="s">
        <v>95</v>
      </c>
      <c r="D58" s="113" t="s">
        <v>412</v>
      </c>
      <c r="E58" s="115" t="s">
        <v>96</v>
      </c>
      <c r="F58" s="115" t="s">
        <v>73</v>
      </c>
      <c r="G58" s="121" t="s">
        <v>492</v>
      </c>
      <c r="H58" s="109"/>
      <c r="I58" s="100"/>
      <c r="J58" s="100"/>
    </row>
    <row r="59" spans="1:10" ht="15.75">
      <c r="A59" s="111" t="s">
        <v>454</v>
      </c>
      <c r="B59" s="112" t="s">
        <v>458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459</v>
      </c>
      <c r="B60" s="112" t="s">
        <v>460</v>
      </c>
      <c r="C60" s="113" t="s">
        <v>272</v>
      </c>
      <c r="D60" s="113" t="s">
        <v>273</v>
      </c>
      <c r="E60" s="115" t="s">
        <v>274</v>
      </c>
      <c r="F60" s="115" t="s">
        <v>163</v>
      </c>
      <c r="G60" s="121" t="s">
        <v>493</v>
      </c>
      <c r="H60" s="109"/>
      <c r="I60" s="100"/>
      <c r="J60" s="100"/>
    </row>
    <row r="61" spans="1:10" ht="15.75">
      <c r="A61" s="111" t="s">
        <v>459</v>
      </c>
      <c r="B61" s="112" t="s">
        <v>462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459</v>
      </c>
      <c r="B62" s="112" t="s">
        <v>463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464</v>
      </c>
      <c r="B63" s="112" t="s">
        <v>374</v>
      </c>
      <c r="C63" s="113" t="s">
        <v>279</v>
      </c>
      <c r="D63" s="113" t="s">
        <v>240</v>
      </c>
      <c r="E63" s="115" t="s">
        <v>280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464</v>
      </c>
      <c r="B64" s="112" t="s">
        <v>465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464</v>
      </c>
      <c r="B65" s="112" t="s">
        <v>466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494</v>
      </c>
      <c r="H65" s="109"/>
      <c r="I65" s="100"/>
      <c r="J65" s="100"/>
    </row>
    <row r="66" spans="1:10" ht="15.75">
      <c r="A66" s="111" t="s">
        <v>464</v>
      </c>
      <c r="B66" s="112" t="s">
        <v>444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464</v>
      </c>
      <c r="B67" s="112" t="s">
        <v>467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491</v>
      </c>
      <c r="H67" s="109"/>
      <c r="I67" s="100"/>
      <c r="J67" s="100"/>
    </row>
    <row r="68" spans="1:10" ht="15.75">
      <c r="A68" s="111" t="s">
        <v>461</v>
      </c>
      <c r="B68" s="112" t="s">
        <v>468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461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494</v>
      </c>
      <c r="H69" s="109"/>
      <c r="I69" s="100"/>
      <c r="J69" s="100"/>
    </row>
    <row r="70" spans="1:10" ht="15.75">
      <c r="A70" s="111" t="s">
        <v>461</v>
      </c>
      <c r="B70" s="112" t="s">
        <v>469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461</v>
      </c>
      <c r="B71" s="112" t="s">
        <v>470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461</v>
      </c>
      <c r="B72" s="112" t="s">
        <v>471</v>
      </c>
      <c r="C72" s="113" t="s">
        <v>214</v>
      </c>
      <c r="D72" s="113" t="s">
        <v>30</v>
      </c>
      <c r="E72" s="115" t="s">
        <v>216</v>
      </c>
      <c r="F72" s="115" t="s">
        <v>287</v>
      </c>
      <c r="G72" s="121" t="s">
        <v>489</v>
      </c>
      <c r="H72" s="109"/>
      <c r="I72" s="100"/>
      <c r="J72" s="100"/>
    </row>
    <row r="73" spans="1:10" ht="15.75">
      <c r="A73" s="111" t="s">
        <v>461</v>
      </c>
      <c r="B73" s="112" t="s">
        <v>473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461</v>
      </c>
      <c r="B74" s="112" t="s">
        <v>474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475</v>
      </c>
      <c r="B75" s="112" t="s">
        <v>476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472</v>
      </c>
      <c r="B76" s="112" t="s">
        <v>290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472</v>
      </c>
      <c r="B77" s="112" t="s">
        <v>477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472</v>
      </c>
      <c r="B78" s="112" t="s">
        <v>478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479</v>
      </c>
      <c r="B79" s="112" t="s">
        <v>480</v>
      </c>
      <c r="C79" s="113" t="s">
        <v>279</v>
      </c>
      <c r="D79" s="113" t="s">
        <v>240</v>
      </c>
      <c r="E79" s="115" t="s">
        <v>280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479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479</v>
      </c>
      <c r="B81" s="112" t="s">
        <v>481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479</v>
      </c>
      <c r="B82" s="112" t="s">
        <v>482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479</v>
      </c>
      <c r="B83" s="112" t="s">
        <v>482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479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495</v>
      </c>
      <c r="H84" s="109"/>
      <c r="I84" s="100"/>
      <c r="J84" s="100"/>
    </row>
    <row r="85" spans="1:10" ht="15.75">
      <c r="A85" s="111" t="s">
        <v>479</v>
      </c>
      <c r="B85" s="112" t="s">
        <v>483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479</v>
      </c>
      <c r="B86" s="112" t="s">
        <v>484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479</v>
      </c>
      <c r="B87" s="112" t="s">
        <v>455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479</v>
      </c>
      <c r="B88" s="112" t="s">
        <v>485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479</v>
      </c>
      <c r="B89" s="112" t="s">
        <v>405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616</v>
      </c>
      <c r="K1" s="3" t="s">
        <v>36</v>
      </c>
      <c r="N1" s="68" t="s">
        <v>394</v>
      </c>
      <c r="O1" s="68" t="s">
        <v>395</v>
      </c>
      <c r="P1" s="132"/>
      <c r="Q1" s="68" t="s">
        <v>392</v>
      </c>
      <c r="R1" s="68" t="s">
        <v>393</v>
      </c>
      <c r="S1" s="132"/>
      <c r="T1" s="68" t="s">
        <v>396</v>
      </c>
      <c r="U1" s="68" t="s">
        <v>397</v>
      </c>
      <c r="V1" s="132"/>
      <c r="W1" s="68" t="s">
        <v>398</v>
      </c>
      <c r="X1" s="68" t="s">
        <v>399</v>
      </c>
      <c r="Y1" s="132"/>
      <c r="Z1" s="44"/>
      <c r="AA1" s="44"/>
    </row>
    <row r="2" spans="1:27" ht="15.75">
      <c r="A2" s="138" t="s">
        <v>501</v>
      </c>
      <c r="B2" s="134" t="s">
        <v>502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251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350</v>
      </c>
      <c r="O2" s="133">
        <f>COUNTIF(A:A,A3)</f>
        <v>2</v>
      </c>
      <c r="P2" s="132"/>
      <c r="Q2" s="139" t="s">
        <v>350</v>
      </c>
      <c r="R2" s="133">
        <f>COUNTIF(A:A,A20)</f>
        <v>2</v>
      </c>
      <c r="S2" s="132"/>
      <c r="T2" s="139" t="s">
        <v>350</v>
      </c>
      <c r="U2" s="133">
        <f>COUNTIF(A:A,A49)</f>
        <v>4</v>
      </c>
      <c r="V2" s="132"/>
      <c r="W2" s="139" t="s">
        <v>350</v>
      </c>
      <c r="X2" s="133">
        <f>COUNTIF(A:A,A82)</f>
        <v>5</v>
      </c>
      <c r="Y2" s="132"/>
      <c r="Z2" s="44"/>
      <c r="AA2" s="137"/>
    </row>
    <row r="3" spans="1:27" ht="15.75">
      <c r="A3" s="138" t="s">
        <v>501</v>
      </c>
      <c r="B3" s="134" t="s">
        <v>152</v>
      </c>
      <c r="C3" s="134" t="s">
        <v>128</v>
      </c>
      <c r="D3" s="134" t="s">
        <v>129</v>
      </c>
      <c r="E3" s="134" t="s">
        <v>448</v>
      </c>
      <c r="F3" s="134" t="s">
        <v>49</v>
      </c>
      <c r="G3" s="134" t="s">
        <v>255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351</v>
      </c>
      <c r="O3" s="133">
        <f>COUNTIF(A:A,A4)</f>
        <v>3</v>
      </c>
      <c r="P3" s="132"/>
      <c r="Q3" s="139" t="s">
        <v>351</v>
      </c>
      <c r="R3" s="133">
        <f>COUNTIF(A:A,A22)</f>
        <v>10</v>
      </c>
      <c r="S3" s="132"/>
      <c r="T3" s="139" t="s">
        <v>351</v>
      </c>
      <c r="U3" s="133">
        <f>COUNTIF(A:A,A53)</f>
        <v>6</v>
      </c>
      <c r="V3" s="132"/>
      <c r="W3" s="139" t="s">
        <v>351</v>
      </c>
      <c r="X3" s="133">
        <f>COUNTIF(A:A,A87)</f>
        <v>6</v>
      </c>
      <c r="Y3" s="132"/>
      <c r="Z3" s="44"/>
      <c r="AA3" s="137"/>
    </row>
    <row r="4" spans="1:27" ht="15.75">
      <c r="A4" s="138" t="s">
        <v>503</v>
      </c>
      <c r="B4" s="134" t="s">
        <v>504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251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352</v>
      </c>
      <c r="O4" s="133">
        <f>COUNTIF(A:A,A7)</f>
        <v>6</v>
      </c>
      <c r="P4" s="132"/>
      <c r="Q4" s="139" t="s">
        <v>352</v>
      </c>
      <c r="R4" s="133">
        <f>COUNTIF(A:A,A22)</f>
        <v>10</v>
      </c>
      <c r="S4" s="132"/>
      <c r="T4" s="139" t="s">
        <v>352</v>
      </c>
      <c r="U4" s="133">
        <f>COUNTIF(A:A,A59)</f>
        <v>7</v>
      </c>
      <c r="V4" s="132"/>
      <c r="W4" s="139" t="s">
        <v>352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503</v>
      </c>
      <c r="B5" s="134" t="s">
        <v>505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506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353</v>
      </c>
      <c r="O5" s="133">
        <f>COUNTIF(A:A,A13)</f>
        <v>3</v>
      </c>
      <c r="P5" s="132"/>
      <c r="Q5" s="139" t="s">
        <v>353</v>
      </c>
      <c r="R5" s="133">
        <f>COUNTIF(A:A,A39)</f>
        <v>5</v>
      </c>
      <c r="S5" s="132"/>
      <c r="T5" s="139" t="s">
        <v>353</v>
      </c>
      <c r="U5" s="133">
        <f>COUNTIF(A:A,A66)</f>
        <v>9</v>
      </c>
      <c r="V5" s="132"/>
      <c r="W5" s="139" t="s">
        <v>353</v>
      </c>
      <c r="X5" s="133">
        <f>COUNTIF(A:A,A99)</f>
        <v>4</v>
      </c>
      <c r="Y5" s="132"/>
      <c r="Z5" s="44"/>
      <c r="AA5" s="137"/>
    </row>
    <row r="6" spans="1:27" ht="15.75">
      <c r="A6" s="138" t="s">
        <v>503</v>
      </c>
      <c r="B6" s="134" t="s">
        <v>507</v>
      </c>
      <c r="C6" s="134" t="s">
        <v>214</v>
      </c>
      <c r="D6" s="134" t="s">
        <v>30</v>
      </c>
      <c r="E6" s="134" t="s">
        <v>216</v>
      </c>
      <c r="F6" s="134" t="s">
        <v>287</v>
      </c>
      <c r="G6" s="134" t="s">
        <v>251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354</v>
      </c>
      <c r="O6" s="133">
        <f>COUNTIF(A:A,A16)</f>
        <v>4</v>
      </c>
      <c r="P6" s="132"/>
      <c r="Q6" s="139" t="s">
        <v>354</v>
      </c>
      <c r="R6" s="133">
        <f>COUNTIF(A:A,A44)</f>
        <v>5</v>
      </c>
      <c r="S6" s="132"/>
      <c r="T6" s="139" t="s">
        <v>354</v>
      </c>
      <c r="U6" s="133">
        <f>COUNTIF(A:A,A75)</f>
        <v>7</v>
      </c>
      <c r="V6" s="132"/>
      <c r="W6" s="139" t="s">
        <v>354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508</v>
      </c>
      <c r="B7" s="134" t="s">
        <v>431</v>
      </c>
      <c r="C7" s="134" t="s">
        <v>509</v>
      </c>
      <c r="D7" s="134" t="s">
        <v>15</v>
      </c>
      <c r="E7" s="134" t="s">
        <v>510</v>
      </c>
      <c r="F7" s="134" t="s">
        <v>163</v>
      </c>
      <c r="G7" s="135" t="s">
        <v>511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508</v>
      </c>
      <c r="B8" s="134" t="s">
        <v>512</v>
      </c>
      <c r="C8" s="134" t="s">
        <v>214</v>
      </c>
      <c r="D8" s="134" t="s">
        <v>30</v>
      </c>
      <c r="E8" s="134" t="s">
        <v>216</v>
      </c>
      <c r="F8" s="134" t="s">
        <v>287</v>
      </c>
      <c r="G8" s="134" t="s">
        <v>251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508</v>
      </c>
      <c r="B9" s="134" t="s">
        <v>513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251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508</v>
      </c>
      <c r="B10" s="134" t="s">
        <v>514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253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508</v>
      </c>
      <c r="B11" s="134" t="s">
        <v>515</v>
      </c>
      <c r="C11" s="134" t="s">
        <v>214</v>
      </c>
      <c r="D11" s="134" t="s">
        <v>30</v>
      </c>
      <c r="E11" s="134" t="s">
        <v>216</v>
      </c>
      <c r="F11" s="134" t="s">
        <v>287</v>
      </c>
      <c r="G11" s="134" t="s">
        <v>251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508</v>
      </c>
      <c r="B12" s="134" t="s">
        <v>516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251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517</v>
      </c>
      <c r="B13" s="134" t="s">
        <v>518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251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517</v>
      </c>
      <c r="B14" s="134" t="s">
        <v>519</v>
      </c>
      <c r="C14" s="134" t="s">
        <v>95</v>
      </c>
      <c r="D14" s="134" t="s">
        <v>412</v>
      </c>
      <c r="E14" s="134" t="s">
        <v>96</v>
      </c>
      <c r="F14" s="134" t="s">
        <v>73</v>
      </c>
      <c r="G14" s="134" t="s">
        <v>251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517</v>
      </c>
      <c r="B15" s="134" t="s">
        <v>520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251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521</v>
      </c>
      <c r="B16" s="134" t="s">
        <v>522</v>
      </c>
      <c r="C16" s="134" t="s">
        <v>279</v>
      </c>
      <c r="D16" s="134" t="s">
        <v>240</v>
      </c>
      <c r="E16" s="134" t="s">
        <v>280</v>
      </c>
      <c r="F16" s="134" t="s">
        <v>49</v>
      </c>
      <c r="G16" s="134" t="s">
        <v>253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521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287</v>
      </c>
      <c r="G17" s="134" t="s">
        <v>251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521</v>
      </c>
      <c r="B18" s="134" t="s">
        <v>523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255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521</v>
      </c>
      <c r="B19" s="134" t="s">
        <v>524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255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525</v>
      </c>
      <c r="B20" s="134" t="s">
        <v>526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527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525</v>
      </c>
      <c r="B21" s="134" t="s">
        <v>520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253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528</v>
      </c>
      <c r="B22" s="134" t="s">
        <v>529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255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528</v>
      </c>
      <c r="B23" s="134" t="s">
        <v>530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251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528</v>
      </c>
      <c r="B24" s="134" t="s">
        <v>304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251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528</v>
      </c>
      <c r="B25" s="134" t="s">
        <v>531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251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528</v>
      </c>
      <c r="B26" s="134" t="s">
        <v>531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251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528</v>
      </c>
      <c r="B27" s="134" t="s">
        <v>531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255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528</v>
      </c>
      <c r="B28" s="134" t="s">
        <v>532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255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528</v>
      </c>
      <c r="B29" s="134" t="s">
        <v>532</v>
      </c>
      <c r="C29" s="134" t="s">
        <v>128</v>
      </c>
      <c r="D29" s="134" t="s">
        <v>129</v>
      </c>
      <c r="E29" s="134" t="s">
        <v>448</v>
      </c>
      <c r="F29" s="134" t="s">
        <v>49</v>
      </c>
      <c r="G29" s="134" t="s">
        <v>255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528</v>
      </c>
      <c r="B30" s="134" t="s">
        <v>533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251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528</v>
      </c>
      <c r="B31" s="134" t="s">
        <v>534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535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536</v>
      </c>
      <c r="B32" s="134" t="s">
        <v>537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251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536</v>
      </c>
      <c r="B33" s="134" t="s">
        <v>538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255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536</v>
      </c>
      <c r="B34" s="134" t="s">
        <v>288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251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536</v>
      </c>
      <c r="B35" s="134" t="s">
        <v>539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540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536</v>
      </c>
      <c r="B36" s="134" t="s">
        <v>311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255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536</v>
      </c>
      <c r="B37" s="134" t="s">
        <v>541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255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536</v>
      </c>
      <c r="B38" s="134" t="s">
        <v>542</v>
      </c>
      <c r="C38" s="134" t="s">
        <v>214</v>
      </c>
      <c r="D38" s="134" t="s">
        <v>30</v>
      </c>
      <c r="E38" s="134" t="s">
        <v>216</v>
      </c>
      <c r="F38" s="134" t="s">
        <v>287</v>
      </c>
      <c r="G38" s="134" t="s">
        <v>251</v>
      </c>
      <c r="H38" s="136"/>
      <c r="I38" s="132"/>
      <c r="J38" s="132"/>
      <c r="K38" s="59">
        <f>SUM(K2:K37)</f>
        <v>94</v>
      </c>
    </row>
    <row r="39" spans="1:11" ht="15.75">
      <c r="A39" s="138" t="s">
        <v>543</v>
      </c>
      <c r="B39" s="134" t="s">
        <v>466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253</v>
      </c>
      <c r="H39" s="136"/>
    </row>
    <row r="40" spans="1:11" ht="15.75">
      <c r="A40" s="138" t="s">
        <v>543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253</v>
      </c>
      <c r="H40" s="136"/>
    </row>
    <row r="41" spans="1:11" ht="114.75" customHeight="1">
      <c r="A41" s="138" t="s">
        <v>543</v>
      </c>
      <c r="B41" s="134" t="s">
        <v>544</v>
      </c>
      <c r="C41" s="134" t="s">
        <v>128</v>
      </c>
      <c r="D41" s="134" t="s">
        <v>129</v>
      </c>
      <c r="E41" s="134" t="s">
        <v>448</v>
      </c>
      <c r="F41" s="134" t="s">
        <v>49</v>
      </c>
      <c r="G41" s="135" t="s">
        <v>545</v>
      </c>
      <c r="H41" s="45"/>
    </row>
    <row r="42" spans="1:11" ht="15.75">
      <c r="A42" s="138" t="s">
        <v>543</v>
      </c>
      <c r="B42" s="134" t="s">
        <v>546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253</v>
      </c>
      <c r="H42" s="136"/>
    </row>
    <row r="43" spans="1:11" ht="101.25" customHeight="1">
      <c r="A43" s="138" t="s">
        <v>543</v>
      </c>
      <c r="B43" s="134" t="s">
        <v>321</v>
      </c>
      <c r="C43" s="134" t="s">
        <v>364</v>
      </c>
      <c r="D43" s="134" t="s">
        <v>365</v>
      </c>
      <c r="E43" s="134" t="s">
        <v>547</v>
      </c>
      <c r="F43" s="134" t="s">
        <v>56</v>
      </c>
      <c r="G43" s="135" t="s">
        <v>548</v>
      </c>
      <c r="H43" s="136"/>
    </row>
    <row r="44" spans="1:11" ht="15.75">
      <c r="A44" s="138" t="s">
        <v>549</v>
      </c>
      <c r="B44" s="134" t="s">
        <v>550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247</v>
      </c>
      <c r="H44" s="136"/>
    </row>
    <row r="45" spans="1:11" ht="15.75">
      <c r="A45" s="138" t="s">
        <v>549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287</v>
      </c>
      <c r="G45" s="134" t="s">
        <v>253</v>
      </c>
      <c r="H45" s="136"/>
    </row>
    <row r="46" spans="1:11" ht="15.75">
      <c r="A46" s="138" t="s">
        <v>549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251</v>
      </c>
      <c r="H46" s="136"/>
    </row>
    <row r="47" spans="1:11" ht="15.75">
      <c r="A47" s="138" t="s">
        <v>549</v>
      </c>
      <c r="B47" s="134" t="s">
        <v>551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253</v>
      </c>
      <c r="H47" s="136"/>
    </row>
    <row r="48" spans="1:11" ht="15.75">
      <c r="A48" s="138" t="s">
        <v>549</v>
      </c>
      <c r="B48" s="134" t="s">
        <v>552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247</v>
      </c>
      <c r="H48" s="136"/>
    </row>
    <row r="49" spans="1:8" ht="15.75">
      <c r="A49" s="138" t="s">
        <v>553</v>
      </c>
      <c r="B49" s="134" t="s">
        <v>554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253</v>
      </c>
      <c r="H49" s="136"/>
    </row>
    <row r="50" spans="1:8" ht="15.75">
      <c r="A50" s="138" t="s">
        <v>553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253</v>
      </c>
      <c r="H50" s="136"/>
    </row>
    <row r="51" spans="1:8" ht="15.75">
      <c r="A51" s="138" t="s">
        <v>553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253</v>
      </c>
      <c r="H51" s="136"/>
    </row>
    <row r="52" spans="1:8" ht="15.75">
      <c r="A52" s="138" t="s">
        <v>553</v>
      </c>
      <c r="B52" s="134" t="s">
        <v>541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253</v>
      </c>
      <c r="H52" s="136"/>
    </row>
    <row r="53" spans="1:8" ht="15.75">
      <c r="A53" s="138" t="s">
        <v>555</v>
      </c>
      <c r="B53" s="134" t="s">
        <v>556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247</v>
      </c>
      <c r="H53" s="136"/>
    </row>
    <row r="54" spans="1:8" ht="81.75" customHeight="1">
      <c r="A54" s="138" t="s">
        <v>555</v>
      </c>
      <c r="B54" s="134" t="s">
        <v>557</v>
      </c>
      <c r="C54" s="134" t="s">
        <v>214</v>
      </c>
      <c r="D54" s="134" t="s">
        <v>30</v>
      </c>
      <c r="E54" s="134" t="s">
        <v>216</v>
      </c>
      <c r="F54" s="134" t="s">
        <v>287</v>
      </c>
      <c r="G54" s="135" t="s">
        <v>558</v>
      </c>
      <c r="H54" s="45"/>
    </row>
    <row r="55" spans="1:8" ht="15.75">
      <c r="A55" s="138" t="s">
        <v>555</v>
      </c>
      <c r="B55" s="134" t="s">
        <v>559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253</v>
      </c>
      <c r="H55" s="136"/>
    </row>
    <row r="56" spans="1:8" ht="15.75">
      <c r="A56" s="138" t="s">
        <v>555</v>
      </c>
      <c r="B56" s="134" t="s">
        <v>560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251</v>
      </c>
      <c r="H56" s="136"/>
    </row>
    <row r="57" spans="1:8" ht="15.75">
      <c r="A57" s="138" t="s">
        <v>555</v>
      </c>
      <c r="B57" s="134" t="s">
        <v>381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247</v>
      </c>
      <c r="H57" s="136"/>
    </row>
    <row r="58" spans="1:8" ht="15.75">
      <c r="A58" s="138" t="s">
        <v>555</v>
      </c>
      <c r="B58" s="134" t="s">
        <v>561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253</v>
      </c>
      <c r="H58" s="136"/>
    </row>
    <row r="59" spans="1:8" ht="15.75">
      <c r="A59" s="138" t="s">
        <v>562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247</v>
      </c>
      <c r="H59" s="136"/>
    </row>
    <row r="60" spans="1:8" ht="99" customHeight="1">
      <c r="A60" s="138" t="s">
        <v>562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563</v>
      </c>
      <c r="H60" s="136"/>
    </row>
    <row r="61" spans="1:8" ht="15.75">
      <c r="A61" s="138" t="s">
        <v>562</v>
      </c>
      <c r="B61" s="134" t="s">
        <v>539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253</v>
      </c>
      <c r="H61" s="136"/>
    </row>
    <row r="62" spans="1:8" ht="15.75">
      <c r="A62" s="138" t="s">
        <v>562</v>
      </c>
      <c r="B62" s="134" t="s">
        <v>564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247</v>
      </c>
      <c r="H62" s="136"/>
    </row>
    <row r="63" spans="1:8" ht="15.75">
      <c r="A63" s="138" t="s">
        <v>562</v>
      </c>
      <c r="B63" s="134" t="s">
        <v>565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253</v>
      </c>
      <c r="H63" s="136"/>
    </row>
    <row r="64" spans="1:8" ht="15.75">
      <c r="A64" s="138" t="s">
        <v>562</v>
      </c>
      <c r="B64" s="134" t="s">
        <v>566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253</v>
      </c>
      <c r="H64" s="136"/>
    </row>
    <row r="65" spans="1:8" ht="135.75" customHeight="1">
      <c r="A65" s="138" t="s">
        <v>562</v>
      </c>
      <c r="B65" s="134" t="s">
        <v>567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568</v>
      </c>
      <c r="H65" s="45"/>
    </row>
    <row r="66" spans="1:8" ht="15.75">
      <c r="A66" s="138" t="s">
        <v>569</v>
      </c>
      <c r="B66" s="134" t="s">
        <v>570</v>
      </c>
      <c r="C66" s="134" t="s">
        <v>214</v>
      </c>
      <c r="D66" s="134" t="s">
        <v>30</v>
      </c>
      <c r="E66" s="134" t="s">
        <v>216</v>
      </c>
      <c r="F66" s="134" t="s">
        <v>287</v>
      </c>
      <c r="G66" s="134" t="s">
        <v>253</v>
      </c>
      <c r="H66" s="136"/>
    </row>
    <row r="67" spans="1:8" ht="15.75">
      <c r="A67" s="138" t="s">
        <v>569</v>
      </c>
      <c r="B67" s="134" t="s">
        <v>512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255</v>
      </c>
      <c r="H67" s="136"/>
    </row>
    <row r="68" spans="1:8" ht="15.75">
      <c r="A68" s="138" t="s">
        <v>569</v>
      </c>
      <c r="B68" s="134" t="s">
        <v>380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247</v>
      </c>
      <c r="H68" s="136"/>
    </row>
    <row r="69" spans="1:8" ht="15.75">
      <c r="A69" s="138" t="s">
        <v>569</v>
      </c>
      <c r="B69" s="134" t="s">
        <v>571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247</v>
      </c>
      <c r="H69" s="136"/>
    </row>
    <row r="70" spans="1:8" ht="15.75">
      <c r="A70" s="138" t="s">
        <v>569</v>
      </c>
      <c r="B70" s="134" t="s">
        <v>572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253</v>
      </c>
      <c r="H70" s="136"/>
    </row>
    <row r="71" spans="1:8" ht="15.75">
      <c r="A71" s="138" t="s">
        <v>569</v>
      </c>
      <c r="B71" s="134" t="s">
        <v>573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255</v>
      </c>
      <c r="H71" s="136"/>
    </row>
    <row r="72" spans="1:8" ht="15.75">
      <c r="A72" s="138" t="s">
        <v>569</v>
      </c>
      <c r="B72" s="134" t="s">
        <v>574</v>
      </c>
      <c r="C72" s="134" t="s">
        <v>279</v>
      </c>
      <c r="D72" s="134" t="s">
        <v>240</v>
      </c>
      <c r="E72" s="134" t="s">
        <v>280</v>
      </c>
      <c r="F72" s="134" t="s">
        <v>49</v>
      </c>
      <c r="G72" s="134" t="s">
        <v>253</v>
      </c>
      <c r="H72" s="136"/>
    </row>
    <row r="73" spans="1:8" ht="120" customHeight="1">
      <c r="A73" s="138" t="s">
        <v>569</v>
      </c>
      <c r="B73" s="134" t="s">
        <v>575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576</v>
      </c>
      <c r="H73" s="136"/>
    </row>
    <row r="74" spans="1:8" ht="15.75">
      <c r="A74" s="138" t="s">
        <v>569</v>
      </c>
      <c r="B74" s="134" t="s">
        <v>437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251</v>
      </c>
      <c r="H74" s="136"/>
    </row>
    <row r="75" spans="1:8" ht="15.75">
      <c r="A75" s="138" t="s">
        <v>577</v>
      </c>
      <c r="B75" s="134" t="s">
        <v>578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247</v>
      </c>
      <c r="H75" s="136"/>
    </row>
    <row r="76" spans="1:8" ht="76.5" customHeight="1">
      <c r="A76" s="138" t="s">
        <v>577</v>
      </c>
      <c r="B76" s="135" t="s">
        <v>579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580</v>
      </c>
      <c r="H76" s="136"/>
    </row>
    <row r="77" spans="1:8" ht="105" customHeight="1">
      <c r="A77" s="138" t="s">
        <v>577</v>
      </c>
      <c r="B77" s="134" t="s">
        <v>581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582</v>
      </c>
      <c r="H77" s="136"/>
    </row>
    <row r="78" spans="1:8" ht="15.75">
      <c r="A78" s="138" t="s">
        <v>577</v>
      </c>
      <c r="B78" s="134" t="s">
        <v>583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253</v>
      </c>
      <c r="H78" s="136"/>
    </row>
    <row r="79" spans="1:8" ht="15.75">
      <c r="A79" s="138" t="s">
        <v>577</v>
      </c>
      <c r="B79" s="134" t="s">
        <v>584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255</v>
      </c>
      <c r="H79" s="136"/>
    </row>
    <row r="80" spans="1:8" ht="15.75">
      <c r="A80" s="138" t="s">
        <v>577</v>
      </c>
      <c r="B80" s="134" t="s">
        <v>585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253</v>
      </c>
      <c r="H80" s="136"/>
    </row>
    <row r="81" spans="1:8" ht="15.75">
      <c r="A81" s="138" t="s">
        <v>577</v>
      </c>
      <c r="B81" s="134" t="s">
        <v>445</v>
      </c>
      <c r="C81" s="134" t="s">
        <v>279</v>
      </c>
      <c r="D81" s="134" t="s">
        <v>240</v>
      </c>
      <c r="E81" s="134" t="s">
        <v>280</v>
      </c>
      <c r="F81" s="134" t="s">
        <v>49</v>
      </c>
      <c r="G81" s="134" t="s">
        <v>253</v>
      </c>
      <c r="H81" s="136"/>
    </row>
    <row r="82" spans="1:8" ht="100.5" customHeight="1">
      <c r="A82" s="138" t="s">
        <v>586</v>
      </c>
      <c r="B82" s="134" t="s">
        <v>587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588</v>
      </c>
      <c r="H82" s="136"/>
    </row>
    <row r="83" spans="1:8" ht="15.75">
      <c r="A83" s="138" t="s">
        <v>586</v>
      </c>
      <c r="B83" s="134" t="s">
        <v>589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590</v>
      </c>
      <c r="H83" s="136"/>
    </row>
    <row r="84" spans="1:8" ht="15.75">
      <c r="A84" s="138" t="s">
        <v>586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255</v>
      </c>
      <c r="H84" s="136"/>
    </row>
    <row r="85" spans="1:8" ht="15.75">
      <c r="A85" s="138" t="s">
        <v>586</v>
      </c>
      <c r="B85" s="134" t="s">
        <v>534</v>
      </c>
      <c r="C85" s="134" t="s">
        <v>591</v>
      </c>
      <c r="D85" s="134" t="s">
        <v>383</v>
      </c>
      <c r="E85" s="134" t="s">
        <v>592</v>
      </c>
      <c r="F85" s="134" t="s">
        <v>593</v>
      </c>
      <c r="G85" s="134" t="s">
        <v>255</v>
      </c>
      <c r="H85" s="136"/>
    </row>
    <row r="86" spans="1:8" ht="15.75">
      <c r="A86" s="138" t="s">
        <v>586</v>
      </c>
      <c r="B86" s="134" t="s">
        <v>477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255</v>
      </c>
      <c r="H86" s="136"/>
    </row>
    <row r="87" spans="1:8" ht="15.75">
      <c r="A87" s="138" t="s">
        <v>594</v>
      </c>
      <c r="B87" s="134" t="s">
        <v>595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247</v>
      </c>
      <c r="H87" s="136"/>
    </row>
    <row r="88" spans="1:8" ht="31.5">
      <c r="A88" s="138" t="s">
        <v>594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247</v>
      </c>
      <c r="H88" s="136"/>
    </row>
    <row r="89" spans="1:8" ht="15.75">
      <c r="A89" s="138" t="s">
        <v>594</v>
      </c>
      <c r="B89" s="134" t="s">
        <v>192</v>
      </c>
      <c r="C89" s="134" t="s">
        <v>279</v>
      </c>
      <c r="D89" s="134" t="s">
        <v>240</v>
      </c>
      <c r="E89" s="134" t="s">
        <v>280</v>
      </c>
      <c r="F89" s="134" t="s">
        <v>49</v>
      </c>
      <c r="G89" s="134" t="s">
        <v>253</v>
      </c>
      <c r="H89" s="136"/>
    </row>
    <row r="90" spans="1:8" ht="15.75">
      <c r="A90" s="138" t="s">
        <v>594</v>
      </c>
      <c r="B90" s="134" t="s">
        <v>596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253</v>
      </c>
      <c r="H90" s="136"/>
    </row>
    <row r="91" spans="1:8" ht="15.75">
      <c r="A91" s="138" t="s">
        <v>594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253</v>
      </c>
      <c r="H91" s="136"/>
    </row>
    <row r="92" spans="1:8" ht="15.75">
      <c r="A92" s="138" t="s">
        <v>594</v>
      </c>
      <c r="B92" s="134" t="s">
        <v>597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253</v>
      </c>
      <c r="H92" s="136"/>
    </row>
    <row r="93" spans="1:8" ht="15.75">
      <c r="A93" s="138" t="s">
        <v>598</v>
      </c>
      <c r="B93" s="134" t="s">
        <v>599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253</v>
      </c>
      <c r="H93" s="136"/>
    </row>
    <row r="94" spans="1:8" ht="15.75">
      <c r="A94" s="138" t="s">
        <v>598</v>
      </c>
      <c r="B94" s="134" t="s">
        <v>600</v>
      </c>
      <c r="C94" s="134" t="s">
        <v>591</v>
      </c>
      <c r="D94" s="134" t="s">
        <v>383</v>
      </c>
      <c r="E94" s="134" t="s">
        <v>592</v>
      </c>
      <c r="F94" s="134" t="s">
        <v>593</v>
      </c>
      <c r="G94" s="134" t="s">
        <v>255</v>
      </c>
      <c r="H94" s="136"/>
    </row>
    <row r="95" spans="1:8" ht="15.75">
      <c r="A95" s="138" t="s">
        <v>598</v>
      </c>
      <c r="B95" s="134" t="s">
        <v>572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255</v>
      </c>
      <c r="H95" s="136"/>
    </row>
    <row r="96" spans="1:8" ht="15.75">
      <c r="A96" s="138" t="s">
        <v>598</v>
      </c>
      <c r="B96" s="134" t="s">
        <v>514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253</v>
      </c>
      <c r="H96" s="136"/>
    </row>
    <row r="97" spans="1:8" ht="15.75">
      <c r="A97" s="138" t="s">
        <v>598</v>
      </c>
      <c r="B97" s="134" t="s">
        <v>601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253</v>
      </c>
      <c r="H97" s="136"/>
    </row>
    <row r="98" spans="1:8" ht="15.75">
      <c r="A98" s="138" t="s">
        <v>598</v>
      </c>
      <c r="B98" s="134" t="s">
        <v>602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253</v>
      </c>
      <c r="H98" s="136"/>
    </row>
    <row r="99" spans="1:8" ht="15.75">
      <c r="A99" s="138" t="s">
        <v>603</v>
      </c>
      <c r="B99" s="134" t="s">
        <v>604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247</v>
      </c>
      <c r="H99" s="136"/>
    </row>
    <row r="100" spans="1:8" ht="15.75">
      <c r="A100" s="138" t="s">
        <v>603</v>
      </c>
      <c r="B100" s="134" t="s">
        <v>605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253</v>
      </c>
      <c r="H100" s="136"/>
    </row>
    <row r="101" spans="1:8" ht="15.75">
      <c r="A101" s="138" t="s">
        <v>603</v>
      </c>
      <c r="B101" s="134" t="s">
        <v>606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253</v>
      </c>
      <c r="H101" s="136"/>
    </row>
    <row r="102" spans="1:8" ht="15.75">
      <c r="A102" s="138" t="s">
        <v>603</v>
      </c>
      <c r="B102" s="134" t="s">
        <v>607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253</v>
      </c>
      <c r="H102" s="136"/>
    </row>
    <row r="103" spans="1:8" ht="15.75">
      <c r="A103" s="138" t="s">
        <v>608</v>
      </c>
      <c r="B103" s="134" t="s">
        <v>609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251</v>
      </c>
      <c r="H103" s="136"/>
    </row>
    <row r="104" spans="1:8" ht="15.75">
      <c r="A104" s="138" t="s">
        <v>608</v>
      </c>
      <c r="B104" s="134" t="s">
        <v>610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247</v>
      </c>
      <c r="H104" s="136"/>
    </row>
    <row r="105" spans="1:8" ht="15.75">
      <c r="A105" s="138" t="s">
        <v>608</v>
      </c>
      <c r="B105" s="134" t="s">
        <v>611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253</v>
      </c>
      <c r="H105" s="136"/>
    </row>
    <row r="106" spans="1:8" ht="15.75">
      <c r="A106" s="138" t="s">
        <v>608</v>
      </c>
      <c r="B106" s="134" t="s">
        <v>612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253</v>
      </c>
      <c r="H106" s="136"/>
    </row>
    <row r="107" spans="1:8" ht="15.75">
      <c r="A107" s="138" t="s">
        <v>608</v>
      </c>
      <c r="B107" s="134" t="s">
        <v>613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253</v>
      </c>
      <c r="H107" s="136"/>
    </row>
    <row r="108" spans="1:8" ht="15.75">
      <c r="A108" s="138" t="s">
        <v>608</v>
      </c>
      <c r="B108" s="134" t="s">
        <v>602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255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55" t="s">
        <v>45</v>
      </c>
      <c r="K1" s="3" t="s">
        <v>35</v>
      </c>
      <c r="L1" s="2" t="s">
        <v>617</v>
      </c>
      <c r="M1" s="3" t="s">
        <v>36</v>
      </c>
      <c r="O1" s="68" t="s">
        <v>394</v>
      </c>
      <c r="P1" s="68" t="s">
        <v>395</v>
      </c>
      <c r="R1" s="68" t="s">
        <v>392</v>
      </c>
      <c r="S1" s="68" t="s">
        <v>393</v>
      </c>
      <c r="U1" s="68" t="s">
        <v>396</v>
      </c>
      <c r="V1" s="68" t="s">
        <v>397</v>
      </c>
      <c r="X1" s="68" t="s">
        <v>398</v>
      </c>
      <c r="Y1" s="68" t="s">
        <v>399</v>
      </c>
      <c r="AA1" s="68" t="s">
        <v>400</v>
      </c>
      <c r="AB1" s="68" t="s">
        <v>401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57" t="s">
        <v>51</v>
      </c>
      <c r="K2" s="256" t="s">
        <v>632</v>
      </c>
      <c r="L2" s="5">
        <f>COUNTIF(D:D,D2)/125</f>
        <v>0.24</v>
      </c>
      <c r="M2" s="4">
        <f>COUNTIF(D:D,D2)</f>
        <v>30</v>
      </c>
      <c r="O2" s="94" t="s">
        <v>350</v>
      </c>
      <c r="P2" s="82">
        <f>COUNTIF(E:E,)</f>
        <v>0</v>
      </c>
      <c r="R2" s="94" t="s">
        <v>350</v>
      </c>
      <c r="S2" s="82">
        <f>COUNTIF(A:A,A13)</f>
        <v>5</v>
      </c>
      <c r="U2" s="94" t="s">
        <v>350</v>
      </c>
      <c r="V2" s="82">
        <f>COUNTIF(A:A,A56)</f>
        <v>6</v>
      </c>
      <c r="X2" s="94" t="s">
        <v>350</v>
      </c>
      <c r="Y2" s="82">
        <f>COUNTIF(A:A,A84)</f>
        <v>7</v>
      </c>
      <c r="AA2" s="94" t="s">
        <v>350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57" t="s">
        <v>51</v>
      </c>
      <c r="K3" s="256" t="s">
        <v>37</v>
      </c>
      <c r="L3" s="5">
        <f>COUNTIF(D:D,D9)/125</f>
        <v>0.04</v>
      </c>
      <c r="M3" s="256">
        <f>COUNTIF(D:D,D9)</f>
        <v>5</v>
      </c>
      <c r="O3" s="94" t="s">
        <v>351</v>
      </c>
      <c r="P3" s="82">
        <f>COUNTIF(E:E,Q3)</f>
        <v>0</v>
      </c>
      <c r="R3" s="94" t="s">
        <v>351</v>
      </c>
      <c r="S3" s="82">
        <f>COUNTIF(A:A,A18)</f>
        <v>17</v>
      </c>
      <c r="U3" s="94" t="s">
        <v>351</v>
      </c>
      <c r="V3" s="82">
        <f>COUNTIF(A:A,A62)</f>
        <v>5</v>
      </c>
      <c r="X3" s="94" t="s">
        <v>351</v>
      </c>
      <c r="Y3" s="82">
        <f>COUNTIF(A:A,A91)</f>
        <v>10</v>
      </c>
      <c r="AA3" s="94" t="s">
        <v>351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57" t="s">
        <v>63</v>
      </c>
      <c r="K4" s="256" t="s">
        <v>238</v>
      </c>
      <c r="L4" s="5">
        <f>COUNTIF(D:D,)/125</f>
        <v>0</v>
      </c>
      <c r="M4" s="256">
        <f>COUNTIF(D:D,)</f>
        <v>0</v>
      </c>
      <c r="O4" s="94" t="s">
        <v>352</v>
      </c>
      <c r="P4" s="82">
        <f>COUNTIF(A:A,A2)</f>
        <v>2</v>
      </c>
      <c r="R4" s="94" t="s">
        <v>352</v>
      </c>
      <c r="S4" s="82">
        <f>COUNTIF(A:A,A36)</f>
        <v>10</v>
      </c>
      <c r="U4" s="94" t="s">
        <v>352</v>
      </c>
      <c r="V4" s="82">
        <f>COUNTIF(A:A,)</f>
        <v>0</v>
      </c>
      <c r="X4" s="94" t="s">
        <v>352</v>
      </c>
      <c r="Y4" s="82">
        <f>COUNTIF(A:A,A101)</f>
        <v>10</v>
      </c>
      <c r="AA4" s="94" t="s">
        <v>352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59">
        <v>0.53472222222222221</v>
      </c>
      <c r="I5" s="254" t="s">
        <v>65</v>
      </c>
      <c r="K5" s="256" t="s">
        <v>11</v>
      </c>
      <c r="L5" s="5">
        <f>COUNTIF(D:D,D54)/125</f>
        <v>4.8000000000000001E-2</v>
      </c>
      <c r="M5" s="256">
        <f>COUNTIF(D:D,D54)</f>
        <v>6</v>
      </c>
      <c r="O5" s="94" t="s">
        <v>353</v>
      </c>
      <c r="P5" s="82">
        <f>COUNTIF(A:A,A4)</f>
        <v>6</v>
      </c>
      <c r="R5" s="94" t="s">
        <v>353</v>
      </c>
      <c r="S5" s="82">
        <f>COUNTIF(A:A,A46)</f>
        <v>4</v>
      </c>
      <c r="U5" s="94" t="s">
        <v>353</v>
      </c>
      <c r="V5" s="82">
        <f>COUNTIF(A:A,A67)</f>
        <v>8</v>
      </c>
      <c r="X5" s="94" t="s">
        <v>353</v>
      </c>
      <c r="Y5" s="82">
        <f>COUNTIF(A:A,A111)</f>
        <v>4</v>
      </c>
      <c r="AA5" s="94" t="s">
        <v>353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59">
        <v>0.22916666666666666</v>
      </c>
      <c r="I6" s="254" t="s">
        <v>51</v>
      </c>
      <c r="K6" s="256" t="s">
        <v>2</v>
      </c>
      <c r="L6" s="5">
        <f>COUNTIF(D:D,D6)/125</f>
        <v>1.6E-2</v>
      </c>
      <c r="M6" s="256">
        <f t="shared" ref="M6" si="0">COUNTIF(D:D,D6)</f>
        <v>2</v>
      </c>
      <c r="O6" s="94" t="s">
        <v>354</v>
      </c>
      <c r="P6" s="82">
        <f>COUNTIF(A:A,A10)</f>
        <v>3</v>
      </c>
      <c r="R6" s="94" t="s">
        <v>354</v>
      </c>
      <c r="S6" s="82">
        <f>COUNTIF(A:A,A50)</f>
        <v>6</v>
      </c>
      <c r="U6" s="94" t="s">
        <v>354</v>
      </c>
      <c r="V6" s="82">
        <f>COUNTIF(A:A,A75)</f>
        <v>9</v>
      </c>
      <c r="X6" s="94" t="s">
        <v>354</v>
      </c>
      <c r="Y6" s="82">
        <f>COUNTIF(A:A,A115)</f>
        <v>8</v>
      </c>
      <c r="AA6" s="94" t="s">
        <v>354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59">
        <v>0.22916666666666666</v>
      </c>
      <c r="I7" s="254" t="s">
        <v>51</v>
      </c>
      <c r="K7" s="256" t="s">
        <v>633</v>
      </c>
      <c r="L7" s="5">
        <f>COUNTIF(D:D,D83)/125</f>
        <v>1.6E-2</v>
      </c>
      <c r="M7" s="256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59">
        <v>0.2638888888888889</v>
      </c>
      <c r="I8" s="254" t="s">
        <v>51</v>
      </c>
      <c r="K8" s="256" t="s">
        <v>4</v>
      </c>
      <c r="L8" s="5">
        <f>COUNTIF(D:D,D11)/125</f>
        <v>4.8000000000000001E-2</v>
      </c>
      <c r="M8" s="256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59">
        <v>0.30902777777777779</v>
      </c>
      <c r="I9" s="254" t="s">
        <v>51</v>
      </c>
      <c r="K9" s="256" t="s">
        <v>239</v>
      </c>
      <c r="L9" s="5">
        <f>COUNTIF(D:D,D84)/125</f>
        <v>3.2000000000000001E-2</v>
      </c>
      <c r="M9" s="256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59">
        <v>0.36805555555555558</v>
      </c>
      <c r="I10" s="254" t="s">
        <v>83</v>
      </c>
      <c r="K10" s="256" t="s">
        <v>240</v>
      </c>
      <c r="L10" s="5">
        <f>COUNTIF(D:D,)/125</f>
        <v>0</v>
      </c>
      <c r="M10" s="256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59">
        <v>0.16666666666666666</v>
      </c>
      <c r="I11" s="254" t="s">
        <v>87</v>
      </c>
      <c r="K11" s="256" t="s">
        <v>7</v>
      </c>
      <c r="L11" s="5">
        <f>COUNTIF(D:D,D33)/125</f>
        <v>1.6E-2</v>
      </c>
      <c r="M11" s="256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59">
        <v>0.22222222222222221</v>
      </c>
      <c r="I12" s="254" t="s">
        <v>87</v>
      </c>
      <c r="K12" s="256" t="s">
        <v>631</v>
      </c>
      <c r="L12" s="5">
        <f>COUNTIF(D:D,D38)/125</f>
        <v>1.6E-2</v>
      </c>
      <c r="M12" s="256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59">
        <v>0.5</v>
      </c>
      <c r="I13" s="254" t="s">
        <v>65</v>
      </c>
      <c r="K13" s="256" t="s">
        <v>9</v>
      </c>
      <c r="L13" s="5">
        <f>COUNTIF(D:D,D14)/125</f>
        <v>0.224</v>
      </c>
      <c r="M13" s="256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59">
        <v>0.51388888888888895</v>
      </c>
      <c r="I14" s="254" t="s">
        <v>91</v>
      </c>
      <c r="K14" s="256" t="s">
        <v>10</v>
      </c>
      <c r="L14" s="5">
        <f>COUNTIF(D:D,D59)/125</f>
        <v>8.0000000000000002E-3</v>
      </c>
      <c r="M14" s="256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59">
        <v>0.53125</v>
      </c>
      <c r="I15" s="254" t="s">
        <v>93</v>
      </c>
      <c r="K15" s="256" t="s">
        <v>12</v>
      </c>
      <c r="L15" s="5">
        <f>COUNTIF(D:D,D32)/125</f>
        <v>8.0000000000000002E-3</v>
      </c>
      <c r="M15" s="256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59">
        <v>0.3125</v>
      </c>
      <c r="I16" s="254" t="s">
        <v>51</v>
      </c>
      <c r="K16" s="256" t="s">
        <v>241</v>
      </c>
      <c r="L16" s="5">
        <f>COUNTIF(D:D,)/125</f>
        <v>0</v>
      </c>
      <c r="M16" s="256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59">
        <v>0.31597222222222221</v>
      </c>
      <c r="I17" s="254" t="s">
        <v>51</v>
      </c>
      <c r="K17" s="256" t="s">
        <v>14</v>
      </c>
      <c r="L17" s="5">
        <f>COUNTIF(D:D,)/125</f>
        <v>0</v>
      </c>
      <c r="M17" s="256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59">
        <v>0.3840277777777778</v>
      </c>
      <c r="I18" s="247" t="s">
        <v>98</v>
      </c>
      <c r="K18" s="256" t="s">
        <v>15</v>
      </c>
      <c r="L18" s="5">
        <f>COUNTIF(D:D,)/125</f>
        <v>0</v>
      </c>
      <c r="M18" s="256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59">
        <v>0.45347222222222222</v>
      </c>
      <c r="I19" s="254" t="s">
        <v>100</v>
      </c>
      <c r="K19" s="256" t="s">
        <v>242</v>
      </c>
      <c r="L19" s="5">
        <f>COUNTIF(D:D,)/125</f>
        <v>0</v>
      </c>
      <c r="M19" s="256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59">
        <v>0.42499999999999999</v>
      </c>
      <c r="I20" s="254" t="s">
        <v>101</v>
      </c>
      <c r="K20" s="256" t="s">
        <v>17</v>
      </c>
      <c r="L20" s="5">
        <f>COUNTIF(D:D,D70)/125</f>
        <v>8.0000000000000002E-3</v>
      </c>
      <c r="M20" s="256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59">
        <v>0.42499999999999999</v>
      </c>
      <c r="I21" s="254" t="s">
        <v>101</v>
      </c>
      <c r="K21" s="256" t="s">
        <v>18</v>
      </c>
      <c r="L21" s="5">
        <f>COUNTIF(D:D,D82)/125</f>
        <v>0.08</v>
      </c>
      <c r="M21" s="256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59">
        <v>0.44166666666666665</v>
      </c>
      <c r="I22" s="254" t="s">
        <v>104</v>
      </c>
      <c r="K22" s="256" t="s">
        <v>19</v>
      </c>
      <c r="L22" s="5">
        <f>COUNTIF(D:D,D69)/125</f>
        <v>1.6E-2</v>
      </c>
      <c r="M22" s="256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59">
        <v>0.45277777777777778</v>
      </c>
      <c r="I23" s="254" t="s">
        <v>106</v>
      </c>
      <c r="K23" s="256" t="s">
        <v>20</v>
      </c>
      <c r="L23" s="5">
        <f>COUNTIF(D:D,)/125</f>
        <v>0</v>
      </c>
      <c r="M23" s="256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0">
        <v>0.46666666666666662</v>
      </c>
      <c r="H24" s="253">
        <v>0.46736111111111112</v>
      </c>
      <c r="I24" s="254" t="s">
        <v>106</v>
      </c>
      <c r="K24" s="256" t="s">
        <v>21</v>
      </c>
      <c r="L24" s="5">
        <f>COUNTIF(D:D,D47)/125</f>
        <v>1.6E-2</v>
      </c>
      <c r="M24" s="256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59">
        <v>0.47152777777777777</v>
      </c>
      <c r="I25" s="254" t="s">
        <v>106</v>
      </c>
      <c r="K25" s="256" t="s">
        <v>243</v>
      </c>
      <c r="L25" s="5">
        <f>COUNTIF(D:D,D34)/125</f>
        <v>8.0000000000000002E-3</v>
      </c>
      <c r="M25" s="256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59">
        <v>0.47222222222222227</v>
      </c>
      <c r="I26" s="254" t="s">
        <v>104</v>
      </c>
      <c r="K26" s="256" t="s">
        <v>244</v>
      </c>
      <c r="L26" s="5">
        <f>COUNTIF(D:D,)/125</f>
        <v>0</v>
      </c>
      <c r="M26" s="256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59">
        <v>0.47986111111111113</v>
      </c>
      <c r="I27" s="254" t="s">
        <v>104</v>
      </c>
      <c r="K27" s="256" t="s">
        <v>24</v>
      </c>
      <c r="L27" s="5">
        <f>COUNTIF(D:D,D56)/125</f>
        <v>3.2000000000000001E-2</v>
      </c>
      <c r="M27" s="256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59">
        <v>0.48194444444444445</v>
      </c>
      <c r="I28" s="254" t="s">
        <v>106</v>
      </c>
      <c r="K28" s="256" t="s">
        <v>25</v>
      </c>
      <c r="L28" s="5">
        <f>COUNTIF(D:D,D42)/125</f>
        <v>2.4E-2</v>
      </c>
      <c r="M28" s="256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59">
        <v>0.48680555555555555</v>
      </c>
      <c r="I29" s="254" t="s">
        <v>106</v>
      </c>
      <c r="K29" s="256" t="s">
        <v>389</v>
      </c>
      <c r="L29" s="5">
        <f>COUNTIF(D:D,D74)/125</f>
        <v>1.6E-2</v>
      </c>
      <c r="M29" s="256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59">
        <v>0.20138888888888887</v>
      </c>
      <c r="I30" s="254" t="s">
        <v>51</v>
      </c>
      <c r="K30" s="256" t="s">
        <v>27</v>
      </c>
      <c r="L30" s="5">
        <f>COUNTIF(D:D,D40)/125</f>
        <v>2.4E-2</v>
      </c>
      <c r="M30" s="256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59">
        <v>0.20138888888888887</v>
      </c>
      <c r="I31" s="254" t="s">
        <v>114</v>
      </c>
      <c r="K31" s="256" t="s">
        <v>28</v>
      </c>
      <c r="L31" s="5">
        <f>COUNTIF(D:D,D85)/125</f>
        <v>1.6E-2</v>
      </c>
      <c r="M31" s="256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59">
        <v>8.4722222222222213E-2</v>
      </c>
      <c r="I32" s="254" t="s">
        <v>119</v>
      </c>
      <c r="K32" s="256" t="s">
        <v>29</v>
      </c>
      <c r="L32" s="5">
        <f>COUNTIF(D:D,)/125</f>
        <v>0</v>
      </c>
      <c r="M32" s="256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59">
        <v>0.27083333333333331</v>
      </c>
      <c r="I33" s="254" t="s">
        <v>51</v>
      </c>
      <c r="K33" s="256" t="s">
        <v>30</v>
      </c>
      <c r="L33" s="5">
        <f>COUNTIF(D:D,D104)/125</f>
        <v>1.6E-2</v>
      </c>
      <c r="M33" s="256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59">
        <v>0.13541666666666666</v>
      </c>
      <c r="I34" s="254" t="s">
        <v>91</v>
      </c>
      <c r="K34" s="256" t="s">
        <v>634</v>
      </c>
      <c r="L34" s="5">
        <f>COUNTIF(D:D,)/125</f>
        <v>0</v>
      </c>
      <c r="M34" s="256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59">
        <v>0.16319444444444445</v>
      </c>
      <c r="I35" s="254" t="s">
        <v>91</v>
      </c>
      <c r="K35" s="256" t="s">
        <v>32</v>
      </c>
      <c r="L35" s="5">
        <f>COUNTIF(D:D,)/125</f>
        <v>0</v>
      </c>
      <c r="M35" s="256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59">
        <v>0.51388888888888895</v>
      </c>
      <c r="I36" s="254" t="s">
        <v>65</v>
      </c>
      <c r="K36" s="256" t="s">
        <v>635</v>
      </c>
      <c r="L36" s="5">
        <f>COUNTIF(D:D,D51)/125</f>
        <v>3.2000000000000001E-2</v>
      </c>
      <c r="M36" s="256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59">
        <v>0.40625</v>
      </c>
      <c r="I37" s="254" t="s">
        <v>93</v>
      </c>
      <c r="K37" s="256" t="s">
        <v>34</v>
      </c>
      <c r="L37" s="5">
        <f>COUNTIF(D:D,)/125</f>
        <v>0</v>
      </c>
      <c r="M37" s="256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57" t="s">
        <v>131</v>
      </c>
      <c r="I38" s="254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57" t="s">
        <v>133</v>
      </c>
      <c r="I39" s="258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57" t="s">
        <v>136</v>
      </c>
      <c r="I40" s="257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57" t="s">
        <v>138</v>
      </c>
      <c r="I41" s="257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57" t="s">
        <v>142</v>
      </c>
      <c r="I42" s="257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57" t="s">
        <v>143</v>
      </c>
      <c r="I43" s="257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57" t="s">
        <v>145</v>
      </c>
      <c r="I44" s="257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57" t="s">
        <v>145</v>
      </c>
      <c r="I45" s="257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57" t="s">
        <v>146</v>
      </c>
      <c r="I46" s="257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57" t="s">
        <v>152</v>
      </c>
      <c r="I47" s="257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59">
        <v>0.12638888888888888</v>
      </c>
      <c r="I48" s="254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59">
        <v>0.5229166666666667</v>
      </c>
      <c r="I49" s="254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54"/>
      <c r="I50" s="254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59">
        <v>0.40972222222222227</v>
      </c>
      <c r="I51" s="254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59">
        <v>0.1076388888888889</v>
      </c>
      <c r="I52" s="254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59">
        <v>0.16666666666666666</v>
      </c>
      <c r="I53" s="254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59">
        <v>0.16666666666666666</v>
      </c>
      <c r="I54" s="254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59">
        <v>0.17361111111111113</v>
      </c>
      <c r="I55" s="254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59">
        <v>0.16666666666666666</v>
      </c>
      <c r="I56" s="254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59">
        <v>0.1277777777777778</v>
      </c>
      <c r="I57" s="254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59">
        <v>0.15277777777777776</v>
      </c>
      <c r="I58" s="254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59">
        <v>0.53472222222222221</v>
      </c>
      <c r="I59" s="254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59">
        <v>0.28472222222222221</v>
      </c>
      <c r="I60" s="254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59">
        <v>0.20972222222222223</v>
      </c>
      <c r="I61" s="254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1">
        <v>0.51388888888888895</v>
      </c>
      <c r="I62" s="246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59">
        <v>8.7500000000000008E-2</v>
      </c>
      <c r="I63" s="254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59">
        <v>0.17361111111111113</v>
      </c>
      <c r="I64" s="254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59">
        <v>0.3263888888888889</v>
      </c>
      <c r="I65" s="254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59">
        <v>0.20138888888888887</v>
      </c>
      <c r="I66" s="254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59">
        <v>0.40833333333333338</v>
      </c>
      <c r="I67" s="254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59">
        <v>0.50694444444444442</v>
      </c>
      <c r="I68" s="254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59">
        <v>0.50069444444444444</v>
      </c>
      <c r="I69" s="254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59">
        <v>4.3750000000000004E-2</v>
      </c>
      <c r="I70" s="254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59">
        <v>0.1875</v>
      </c>
      <c r="I71" s="254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59">
        <v>0.16874999999999998</v>
      </c>
      <c r="I72" s="254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59">
        <v>0.19444444444444445</v>
      </c>
      <c r="I73" s="254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59">
        <v>0.17430555555555557</v>
      </c>
      <c r="I74" s="254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59">
        <v>0.38055555555555554</v>
      </c>
      <c r="I75" s="254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59">
        <v>0.10555555555555556</v>
      </c>
      <c r="I76" s="254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59">
        <v>0.11458333333333333</v>
      </c>
      <c r="I77" s="254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59">
        <v>0.20833333333333334</v>
      </c>
      <c r="I78" s="254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59">
        <v>0.12916666666666668</v>
      </c>
      <c r="I79" s="254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59">
        <v>0.44722222222222219</v>
      </c>
      <c r="I80" s="254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59">
        <v>0.17083333333333331</v>
      </c>
      <c r="I81" s="254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59">
        <v>0.17083333333333331</v>
      </c>
      <c r="I82" s="254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59">
        <v>0.2986111111111111</v>
      </c>
      <c r="I83" s="254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0">
        <v>6.9444444444444434E-2</v>
      </c>
      <c r="I84" s="254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0">
        <v>0.50694444444444442</v>
      </c>
      <c r="I85" s="245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0">
        <v>0.50694444444444442</v>
      </c>
      <c r="I86" s="245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0">
        <v>0.50694444444444442</v>
      </c>
      <c r="I87" s="245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0">
        <v>0.17361111111111113</v>
      </c>
      <c r="I88" s="245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0">
        <v>0.51388888888888895</v>
      </c>
      <c r="I89" s="245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0">
        <v>0.19791666666666666</v>
      </c>
      <c r="I90" s="245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57" t="s">
        <v>187</v>
      </c>
      <c r="I91" s="257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57" t="s">
        <v>206</v>
      </c>
      <c r="I92" s="257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57" t="s">
        <v>207</v>
      </c>
      <c r="I93" s="257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57" t="s">
        <v>208</v>
      </c>
      <c r="I94" s="257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57" t="s">
        <v>210</v>
      </c>
      <c r="I95" s="257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57" t="s">
        <v>136</v>
      </c>
      <c r="I96" s="257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2">
        <v>0.53125</v>
      </c>
      <c r="I97" s="254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59">
        <v>0.15625</v>
      </c>
      <c r="I98" s="254" t="s">
        <v>137</v>
      </c>
    </row>
    <row r="99" spans="1:9" ht="15.75">
      <c r="A99" s="83" t="s">
        <v>233</v>
      </c>
      <c r="B99" s="248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59">
        <v>7.9861111111111105E-2</v>
      </c>
      <c r="H99" s="259">
        <v>8.6805555555555566E-2</v>
      </c>
      <c r="I99" s="254" t="s">
        <v>93</v>
      </c>
    </row>
    <row r="100" spans="1:9" ht="15.75">
      <c r="A100" s="83" t="s">
        <v>233</v>
      </c>
      <c r="B100" s="252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1">
        <v>0.1423611111111111</v>
      </c>
      <c r="H100" s="251">
        <v>0.14583333333333334</v>
      </c>
      <c r="I100" s="244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2">
        <v>0.35416666666666669</v>
      </c>
      <c r="H101" s="262">
        <v>0.41666666666666669</v>
      </c>
      <c r="I101" s="263" t="s">
        <v>137</v>
      </c>
    </row>
    <row r="102" spans="1:9" ht="15.75">
      <c r="A102" s="83" t="s">
        <v>234</v>
      </c>
      <c r="B102" s="262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2">
        <v>0.37152777777777773</v>
      </c>
      <c r="H102" s="262">
        <v>0.50902777777777775</v>
      </c>
      <c r="I102" s="263" t="s">
        <v>51</v>
      </c>
    </row>
    <row r="103" spans="1:9" ht="15.75">
      <c r="A103" s="83" t="s">
        <v>234</v>
      </c>
      <c r="B103" s="252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2">
        <v>0.4236111111111111</v>
      </c>
      <c r="H103" s="252">
        <v>0.43263888888888885</v>
      </c>
      <c r="I103" s="243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2">
        <v>0.46875</v>
      </c>
      <c r="H104" s="262">
        <v>0.47569444444444442</v>
      </c>
      <c r="I104" s="263" t="s">
        <v>93</v>
      </c>
    </row>
    <row r="105" spans="1:9" ht="15.75">
      <c r="A105" s="83" t="s">
        <v>234</v>
      </c>
      <c r="B105" s="262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2">
        <v>0.4826388888888889</v>
      </c>
      <c r="H105" s="262">
        <v>0.1423611111111111</v>
      </c>
      <c r="I105" s="263" t="s">
        <v>114</v>
      </c>
    </row>
    <row r="106" spans="1:9" ht="15.75">
      <c r="A106" s="83" t="s">
        <v>234</v>
      </c>
      <c r="B106" s="252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2">
        <v>0.51111111111111118</v>
      </c>
      <c r="H106" s="252">
        <v>5.2777777777777778E-2</v>
      </c>
      <c r="I106" s="243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59">
        <v>5.5555555555555552E-2</v>
      </c>
      <c r="H107" s="262">
        <v>0.17361111111111113</v>
      </c>
      <c r="I107" s="263" t="s">
        <v>65</v>
      </c>
    </row>
    <row r="108" spans="1:9" ht="15.75">
      <c r="A108" s="83" t="s">
        <v>234</v>
      </c>
      <c r="B108" s="262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2">
        <v>0.13541666666666666</v>
      </c>
      <c r="H108" s="262">
        <v>0.1361111111111111</v>
      </c>
      <c r="I108" s="263" t="s">
        <v>106</v>
      </c>
    </row>
    <row r="109" spans="1:9" ht="15.75">
      <c r="A109" s="83" t="s">
        <v>234</v>
      </c>
      <c r="B109" s="252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2">
        <v>0.1423611111111111</v>
      </c>
      <c r="H109" s="252">
        <v>0.18402777777777779</v>
      </c>
      <c r="I109" s="243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2">
        <v>0.14930555555555555</v>
      </c>
      <c r="H110" s="262">
        <v>0.19097222222222221</v>
      </c>
      <c r="I110" s="263" t="s">
        <v>147</v>
      </c>
    </row>
    <row r="111" spans="1:9" ht="15.75">
      <c r="A111" s="83" t="s">
        <v>235</v>
      </c>
      <c r="B111" s="262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2">
        <v>0.33333333333333331</v>
      </c>
      <c r="H111" s="262">
        <v>0.375</v>
      </c>
      <c r="I111" s="263" t="s">
        <v>147</v>
      </c>
    </row>
    <row r="112" spans="1:9" ht="15.75">
      <c r="A112" s="83" t="s">
        <v>235</v>
      </c>
      <c r="B112" s="252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2">
        <v>0.51041666666666663</v>
      </c>
      <c r="H112" s="252">
        <v>0.125</v>
      </c>
      <c r="I112" s="263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2">
        <v>0.51041666666666663</v>
      </c>
      <c r="H113" s="262">
        <v>0.13194444444444445</v>
      </c>
      <c r="I113" s="263" t="s">
        <v>65</v>
      </c>
    </row>
    <row r="114" spans="1:9" ht="15.75">
      <c r="A114" s="83" t="s">
        <v>235</v>
      </c>
      <c r="B114" s="262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2">
        <v>0.10069444444444443</v>
      </c>
      <c r="H114" s="262">
        <v>0.12152777777777778</v>
      </c>
      <c r="I114" s="263" t="s">
        <v>171</v>
      </c>
    </row>
    <row r="115" spans="1:9" ht="15.75">
      <c r="A115" s="83" t="s">
        <v>236</v>
      </c>
      <c r="B115" s="252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2">
        <v>0.34027777777777773</v>
      </c>
      <c r="H115" s="252">
        <v>7.2916666666666671E-2</v>
      </c>
      <c r="I115" s="243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2">
        <v>0.38194444444444442</v>
      </c>
      <c r="H116" s="262">
        <v>0.51041666666666663</v>
      </c>
      <c r="I116" s="263" t="s">
        <v>65</v>
      </c>
    </row>
    <row r="117" spans="1:9" ht="15.75">
      <c r="A117" s="83" t="s">
        <v>236</v>
      </c>
      <c r="B117" s="262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2">
        <v>0.38194444444444442</v>
      </c>
      <c r="H117" s="262">
        <v>0.3833333333333333</v>
      </c>
      <c r="I117" s="263" t="s">
        <v>101</v>
      </c>
    </row>
    <row r="118" spans="1:9" ht="15.75">
      <c r="A118" s="83" t="s">
        <v>236</v>
      </c>
      <c r="B118" s="252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2">
        <v>0.44097222222222227</v>
      </c>
      <c r="H118" s="252">
        <v>0.12013888888888889</v>
      </c>
      <c r="I118" s="243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2">
        <v>0.44861111111111113</v>
      </c>
      <c r="I119" s="263" t="s">
        <v>106</v>
      </c>
    </row>
    <row r="120" spans="1:9" ht="15.75">
      <c r="A120" s="83" t="s">
        <v>236</v>
      </c>
      <c r="B120" s="262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2">
        <v>0.53472222222222221</v>
      </c>
      <c r="H120" s="262">
        <v>0.53611111111111109</v>
      </c>
      <c r="I120" s="263" t="s">
        <v>101</v>
      </c>
    </row>
    <row r="121" spans="1:9" ht="15.75">
      <c r="A121" s="83" t="s">
        <v>236</v>
      </c>
      <c r="B121" s="252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1">
        <v>0.14930555555555555</v>
      </c>
      <c r="H121" s="251">
        <v>0.19791666666666666</v>
      </c>
      <c r="I121" s="243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3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0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0">
        <v>0.4861111111111111</v>
      </c>
      <c r="H124" s="250">
        <v>0.52777777777777779</v>
      </c>
      <c r="I124" s="243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3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3" t="s">
        <v>147</v>
      </c>
    </row>
    <row r="127" spans="1:9" ht="15.75">
      <c r="A127" s="83" t="s">
        <v>237</v>
      </c>
      <c r="B127" s="250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49">
        <v>0.52083333333333337</v>
      </c>
      <c r="H127" s="249">
        <v>6.25E-2</v>
      </c>
      <c r="I127" s="263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2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57" t="s">
        <v>70</v>
      </c>
      <c r="D130" s="257" t="s">
        <v>71</v>
      </c>
      <c r="E130" s="257" t="s">
        <v>72</v>
      </c>
      <c r="F130" s="257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618</v>
      </c>
      <c r="M1" s="3" t="s">
        <v>36</v>
      </c>
      <c r="P1" s="68" t="s">
        <v>394</v>
      </c>
      <c r="Q1" s="68" t="s">
        <v>395</v>
      </c>
      <c r="S1" s="68" t="s">
        <v>392</v>
      </c>
      <c r="T1" s="68" t="s">
        <v>393</v>
      </c>
      <c r="V1" s="68" t="s">
        <v>396</v>
      </c>
      <c r="W1" s="68" t="s">
        <v>397</v>
      </c>
      <c r="Y1" s="68" t="s">
        <v>398</v>
      </c>
      <c r="Z1" s="68" t="s">
        <v>399</v>
      </c>
      <c r="AB1" s="68" t="s">
        <v>400</v>
      </c>
      <c r="AC1" s="68" t="s">
        <v>401</v>
      </c>
    </row>
    <row r="2" spans="1:29" ht="15.75">
      <c r="A2" s="40" t="s">
        <v>245</v>
      </c>
      <c r="B2" s="42" t="s">
        <v>246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247</v>
      </c>
      <c r="K2" s="34" t="s">
        <v>632</v>
      </c>
      <c r="L2" s="5">
        <f>COUNTIF(D:D,D2)/129</f>
        <v>0.17054263565891473</v>
      </c>
      <c r="M2" s="34">
        <f>COUNTIF(D:D,D2)</f>
        <v>22</v>
      </c>
      <c r="P2" s="67" t="s">
        <v>350</v>
      </c>
      <c r="Q2" s="64">
        <f>COUNTIF(A:A,)</f>
        <v>0</v>
      </c>
      <c r="S2" s="94" t="s">
        <v>350</v>
      </c>
      <c r="T2" s="82">
        <f>COUNTIF(A:A,A29)</f>
        <v>3</v>
      </c>
      <c r="V2" s="94" t="s">
        <v>350</v>
      </c>
      <c r="W2" s="82">
        <f>COUNTIF(A:A,A71)</f>
        <v>5</v>
      </c>
      <c r="Y2" s="94" t="s">
        <v>350</v>
      </c>
      <c r="Z2" s="82">
        <f>COUNTIF(A:A,A89)</f>
        <v>6</v>
      </c>
      <c r="AB2" s="94" t="s">
        <v>350</v>
      </c>
      <c r="AC2" s="82">
        <f>COUNTIF(A:A,A114)</f>
        <v>6</v>
      </c>
    </row>
    <row r="3" spans="1:29" ht="78.75">
      <c r="A3" s="40" t="s">
        <v>245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248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351</v>
      </c>
      <c r="Q3" s="64">
        <f>COUNTIF(A:A,A2)</f>
        <v>2</v>
      </c>
      <c r="S3" s="94" t="s">
        <v>351</v>
      </c>
      <c r="T3" s="82">
        <f>COUNTIF(A:A,A32)</f>
        <v>12</v>
      </c>
      <c r="V3" s="94" t="s">
        <v>351</v>
      </c>
      <c r="W3" s="82">
        <f>COUNTIF(A:A,A76)</f>
        <v>9</v>
      </c>
      <c r="Y3" s="94" t="s">
        <v>351</v>
      </c>
      <c r="Z3" s="82">
        <f>COUNTIF(A:A,A95)</f>
        <v>7</v>
      </c>
      <c r="AB3" s="94" t="s">
        <v>351</v>
      </c>
      <c r="AC3" s="82">
        <f>COUNTIF(A:A,A120)</f>
        <v>5</v>
      </c>
    </row>
    <row r="4" spans="1:29" ht="15.75">
      <c r="A4" s="40" t="s">
        <v>249</v>
      </c>
      <c r="B4" s="38" t="s">
        <v>190</v>
      </c>
      <c r="C4" s="38" t="s">
        <v>250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247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352</v>
      </c>
      <c r="Q4" s="64">
        <f>COUNTIF(A:A,A4)</f>
        <v>7</v>
      </c>
      <c r="S4" s="94" t="s">
        <v>352</v>
      </c>
      <c r="T4" s="82">
        <f>COUNTIF(A:A,A44)</f>
        <v>8</v>
      </c>
      <c r="V4" s="94" t="s">
        <v>352</v>
      </c>
      <c r="W4" s="82">
        <f>COUNTIF(A:A,A85)</f>
        <v>4</v>
      </c>
      <c r="Y4" s="94" t="s">
        <v>352</v>
      </c>
      <c r="Z4" s="82">
        <f>COUNTIF(A:A,A102)</f>
        <v>8</v>
      </c>
      <c r="AB4" s="94" t="s">
        <v>352</v>
      </c>
      <c r="AC4" s="82">
        <f>COUNTIF(A:A,A125)</f>
        <v>5</v>
      </c>
    </row>
    <row r="5" spans="1:29" ht="15.75">
      <c r="A5" s="40" t="s">
        <v>249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247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353</v>
      </c>
      <c r="Q5" s="64">
        <f>COUNTIF(A:A,A11)</f>
        <v>10</v>
      </c>
      <c r="S5" s="94" t="s">
        <v>353</v>
      </c>
      <c r="T5" s="82">
        <f>COUNTIF(A:A,A52)</f>
        <v>2</v>
      </c>
      <c r="V5" s="94" t="s">
        <v>353</v>
      </c>
      <c r="W5" s="82">
        <f>COUNTIF(A:A,)</f>
        <v>0</v>
      </c>
      <c r="Y5" s="94" t="s">
        <v>353</v>
      </c>
      <c r="Z5" s="82">
        <f>COUNTIF(A:A,A110)</f>
        <v>2</v>
      </c>
      <c r="AB5" s="94" t="s">
        <v>353</v>
      </c>
      <c r="AC5" s="82">
        <f>COUNTIF(A:A,)</f>
        <v>0</v>
      </c>
    </row>
    <row r="6" spans="1:29" ht="15.75">
      <c r="A6" s="40" t="s">
        <v>249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251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354</v>
      </c>
      <c r="Q6" s="64">
        <f>COUNTIF(A:A,A21)</f>
        <v>8</v>
      </c>
      <c r="S6" s="94" t="s">
        <v>354</v>
      </c>
      <c r="T6" s="82">
        <f>COUNTIF(A:A,A54)</f>
        <v>17</v>
      </c>
      <c r="V6" s="94" t="s">
        <v>354</v>
      </c>
      <c r="W6" s="82">
        <f>COUNTIF(A:A,)</f>
        <v>0</v>
      </c>
      <c r="Y6" s="94" t="s">
        <v>354</v>
      </c>
      <c r="Z6" s="82">
        <f>COUNTIF(A:A,A112)</f>
        <v>2</v>
      </c>
      <c r="AB6" s="94" t="s">
        <v>354</v>
      </c>
      <c r="AC6" s="82">
        <f>COUNTIF(A:A,)</f>
        <v>0</v>
      </c>
    </row>
    <row r="7" spans="1:29" ht="15.75">
      <c r="A7" s="40" t="s">
        <v>249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251</v>
      </c>
      <c r="K7" s="34" t="s">
        <v>633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249</v>
      </c>
      <c r="B8" s="38" t="s">
        <v>252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253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249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247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249</v>
      </c>
      <c r="B10" s="38" t="s">
        <v>254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255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256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253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256</v>
      </c>
      <c r="B12" s="38" t="s">
        <v>257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247</v>
      </c>
      <c r="K12" s="34" t="s">
        <v>631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256</v>
      </c>
      <c r="B13" s="38" t="s">
        <v>258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255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256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255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256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255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256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255</v>
      </c>
      <c r="K16" s="34" t="s">
        <v>241</v>
      </c>
      <c r="L16" s="5">
        <f>COUNTIF(D:D,)/129</f>
        <v>0</v>
      </c>
      <c r="M16" s="82">
        <f>COUNTIF(D:D,)</f>
        <v>0</v>
      </c>
    </row>
    <row r="17" spans="1:13" ht="15.75">
      <c r="A17" s="40" t="s">
        <v>256</v>
      </c>
      <c r="B17" s="38" t="s">
        <v>252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255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256</v>
      </c>
      <c r="B18" s="38" t="s">
        <v>259</v>
      </c>
      <c r="C18" s="38" t="s">
        <v>121</v>
      </c>
      <c r="D18" s="38" t="s">
        <v>122</v>
      </c>
      <c r="E18" s="38" t="s">
        <v>260</v>
      </c>
      <c r="F18" s="38" t="s">
        <v>124</v>
      </c>
      <c r="G18" s="38"/>
      <c r="H18" s="38"/>
      <c r="I18" s="38" t="s">
        <v>255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256</v>
      </c>
      <c r="B19" s="38" t="s">
        <v>261</v>
      </c>
      <c r="C19" s="38" t="s">
        <v>47</v>
      </c>
      <c r="D19" s="38" t="s">
        <v>0</v>
      </c>
      <c r="E19" s="38" t="s">
        <v>262</v>
      </c>
      <c r="F19" s="38" t="s">
        <v>49</v>
      </c>
      <c r="G19" s="38"/>
      <c r="H19" s="38"/>
      <c r="I19" s="38" t="s">
        <v>255</v>
      </c>
      <c r="K19" s="34" t="s">
        <v>242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256</v>
      </c>
      <c r="B20" s="38" t="s">
        <v>261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255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263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255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263</v>
      </c>
      <c r="B22" s="38" t="s">
        <v>264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255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263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255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263</v>
      </c>
      <c r="B24" s="38" t="s">
        <v>265</v>
      </c>
      <c r="C24" s="38" t="s">
        <v>47</v>
      </c>
      <c r="D24" s="38" t="s">
        <v>0</v>
      </c>
      <c r="E24" s="38" t="s">
        <v>262</v>
      </c>
      <c r="F24" s="38" t="s">
        <v>49</v>
      </c>
      <c r="G24" s="38"/>
      <c r="H24" s="38"/>
      <c r="I24" s="38" t="s">
        <v>255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263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251</v>
      </c>
      <c r="K25" s="34" t="s">
        <v>243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263</v>
      </c>
      <c r="B26" s="38" t="s">
        <v>266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255</v>
      </c>
      <c r="K26" s="34" t="s">
        <v>244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263</v>
      </c>
      <c r="B27" s="38" t="s">
        <v>267</v>
      </c>
      <c r="C27" s="38" t="s">
        <v>47</v>
      </c>
      <c r="D27" s="38" t="s">
        <v>0</v>
      </c>
      <c r="E27" s="38" t="s">
        <v>262</v>
      </c>
      <c r="F27" s="38" t="s">
        <v>49</v>
      </c>
      <c r="G27" s="38"/>
      <c r="H27" s="38"/>
      <c r="I27" s="38" t="s">
        <v>255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263</v>
      </c>
      <c r="B28" s="38" t="s">
        <v>268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255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269</v>
      </c>
      <c r="B29" s="38" t="s">
        <v>270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255</v>
      </c>
      <c r="K29" s="34" t="s">
        <v>389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269</v>
      </c>
      <c r="B30" s="38" t="s">
        <v>102</v>
      </c>
      <c r="C30" s="38" t="s">
        <v>47</v>
      </c>
      <c r="D30" s="38" t="s">
        <v>0</v>
      </c>
      <c r="E30" s="38" t="s">
        <v>262</v>
      </c>
      <c r="F30" s="38" t="s">
        <v>49</v>
      </c>
      <c r="G30" s="38"/>
      <c r="H30" s="38"/>
      <c r="I30" s="38" t="s">
        <v>255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269</v>
      </c>
      <c r="B31" s="38" t="s">
        <v>271</v>
      </c>
      <c r="C31" s="38" t="s">
        <v>272</v>
      </c>
      <c r="D31" s="38" t="s">
        <v>273</v>
      </c>
      <c r="E31" s="38" t="s">
        <v>274</v>
      </c>
      <c r="F31" s="38" t="s">
        <v>163</v>
      </c>
      <c r="G31" s="38"/>
      <c r="H31" s="38"/>
      <c r="I31" s="38" t="s">
        <v>255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275</v>
      </c>
      <c r="B32" s="38" t="s">
        <v>276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255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275</v>
      </c>
      <c r="B33" s="38" t="s">
        <v>277</v>
      </c>
      <c r="C33" s="38" t="s">
        <v>47</v>
      </c>
      <c r="D33" s="38" t="s">
        <v>0</v>
      </c>
      <c r="E33" s="38" t="s">
        <v>262</v>
      </c>
      <c r="F33" s="38" t="s">
        <v>49</v>
      </c>
      <c r="G33" s="38"/>
      <c r="H33" s="38"/>
      <c r="I33" s="38" t="s">
        <v>255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275</v>
      </c>
      <c r="B34" s="38" t="s">
        <v>278</v>
      </c>
      <c r="C34" s="38" t="s">
        <v>279</v>
      </c>
      <c r="D34" s="38" t="s">
        <v>240</v>
      </c>
      <c r="E34" s="38" t="s">
        <v>280</v>
      </c>
      <c r="F34" s="38" t="s">
        <v>49</v>
      </c>
      <c r="G34" s="38"/>
      <c r="H34" s="38"/>
      <c r="I34" s="38" t="s">
        <v>255</v>
      </c>
      <c r="K34" s="34" t="s">
        <v>634</v>
      </c>
      <c r="L34" s="5">
        <f>COUNTIF(D:D,)/129</f>
        <v>0</v>
      </c>
      <c r="M34" s="82">
        <f>COUNTIF(D:D,)</f>
        <v>0</v>
      </c>
    </row>
    <row r="35" spans="1:13" ht="15.75">
      <c r="A35" s="40" t="s">
        <v>275</v>
      </c>
      <c r="B35" s="38" t="s">
        <v>281</v>
      </c>
      <c r="C35" s="38" t="s">
        <v>282</v>
      </c>
      <c r="D35" s="38" t="s">
        <v>283</v>
      </c>
      <c r="E35" s="38" t="s">
        <v>284</v>
      </c>
      <c r="F35" s="38" t="s">
        <v>150</v>
      </c>
      <c r="G35" s="38"/>
      <c r="H35" s="38"/>
      <c r="I35" s="38" t="s">
        <v>255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275</v>
      </c>
      <c r="B36" s="38" t="s">
        <v>285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255</v>
      </c>
      <c r="K36" s="34" t="s">
        <v>635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275</v>
      </c>
      <c r="B37" s="38" t="s">
        <v>286</v>
      </c>
      <c r="C37" s="38" t="s">
        <v>214</v>
      </c>
      <c r="D37" s="38" t="s">
        <v>30</v>
      </c>
      <c r="E37" s="38" t="s">
        <v>216</v>
      </c>
      <c r="F37" s="38" t="s">
        <v>287</v>
      </c>
      <c r="G37" s="38"/>
      <c r="H37" s="38"/>
      <c r="I37" s="38" t="s">
        <v>247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275</v>
      </c>
      <c r="B38" s="38" t="s">
        <v>288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248</v>
      </c>
      <c r="M38" s="59">
        <f>SUM(M2:M37)</f>
        <v>129</v>
      </c>
    </row>
    <row r="39" spans="1:13" ht="15.75">
      <c r="A39" s="40" t="s">
        <v>275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255</v>
      </c>
    </row>
    <row r="40" spans="1:13" ht="15.75">
      <c r="A40" s="40" t="s">
        <v>275</v>
      </c>
      <c r="B40" s="38" t="s">
        <v>289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255</v>
      </c>
    </row>
    <row r="41" spans="1:13" ht="15.75">
      <c r="A41" s="40" t="s">
        <v>275</v>
      </c>
      <c r="B41" s="38" t="s">
        <v>84</v>
      </c>
      <c r="C41" s="38" t="s">
        <v>47</v>
      </c>
      <c r="D41" s="38" t="s">
        <v>0</v>
      </c>
      <c r="E41" s="38" t="s">
        <v>262</v>
      </c>
      <c r="F41" s="38" t="s">
        <v>49</v>
      </c>
      <c r="G41" s="38"/>
      <c r="H41" s="38"/>
      <c r="I41" s="38" t="s">
        <v>255</v>
      </c>
    </row>
    <row r="42" spans="1:13" ht="15.75">
      <c r="A42" s="40" t="s">
        <v>275</v>
      </c>
      <c r="B42" s="38" t="s">
        <v>290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255</v>
      </c>
    </row>
    <row r="43" spans="1:13" ht="15.75">
      <c r="A43" s="40" t="s">
        <v>275</v>
      </c>
      <c r="B43" s="38" t="s">
        <v>291</v>
      </c>
      <c r="C43" s="38" t="s">
        <v>272</v>
      </c>
      <c r="D43" s="38" t="s">
        <v>273</v>
      </c>
      <c r="E43" s="38" t="s">
        <v>274</v>
      </c>
      <c r="F43" s="38" t="s">
        <v>163</v>
      </c>
      <c r="G43" s="38"/>
      <c r="H43" s="38"/>
      <c r="I43" s="38" t="s">
        <v>255</v>
      </c>
    </row>
    <row r="44" spans="1:13" ht="78.75">
      <c r="A44" s="40" t="s">
        <v>292</v>
      </c>
      <c r="B44" s="38" t="s">
        <v>293</v>
      </c>
      <c r="C44" s="38" t="s">
        <v>183</v>
      </c>
      <c r="D44" s="38" t="s">
        <v>184</v>
      </c>
      <c r="E44" s="38" t="s">
        <v>185</v>
      </c>
      <c r="F44" s="38" t="s">
        <v>294</v>
      </c>
      <c r="G44" s="38"/>
      <c r="H44" s="38"/>
      <c r="I44" s="39" t="s">
        <v>248</v>
      </c>
    </row>
    <row r="45" spans="1:13" ht="94.5">
      <c r="A45" s="40" t="s">
        <v>292</v>
      </c>
      <c r="B45" s="38" t="s">
        <v>89</v>
      </c>
      <c r="C45" s="38" t="s">
        <v>272</v>
      </c>
      <c r="D45" s="38" t="s">
        <v>273</v>
      </c>
      <c r="E45" s="38" t="s">
        <v>274</v>
      </c>
      <c r="F45" s="38" t="s">
        <v>163</v>
      </c>
      <c r="G45" s="38" t="s">
        <v>295</v>
      </c>
      <c r="H45" s="39" t="s">
        <v>296</v>
      </c>
      <c r="I45" s="39" t="s">
        <v>297</v>
      </c>
    </row>
    <row r="46" spans="1:13" ht="15.75">
      <c r="A46" s="40" t="s">
        <v>292</v>
      </c>
      <c r="B46" s="38" t="s">
        <v>298</v>
      </c>
      <c r="C46" s="38" t="s">
        <v>47</v>
      </c>
      <c r="D46" s="38" t="s">
        <v>0</v>
      </c>
      <c r="E46" s="38" t="s">
        <v>262</v>
      </c>
      <c r="F46" s="38" t="s">
        <v>49</v>
      </c>
      <c r="G46" s="38"/>
      <c r="H46" s="38"/>
      <c r="I46" s="38" t="s">
        <v>255</v>
      </c>
    </row>
    <row r="47" spans="1:13" ht="94.5">
      <c r="A47" s="40" t="s">
        <v>292</v>
      </c>
      <c r="B47" s="38" t="s">
        <v>299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300</v>
      </c>
      <c r="H47" s="39" t="s">
        <v>301</v>
      </c>
      <c r="I47" s="39" t="s">
        <v>302</v>
      </c>
    </row>
    <row r="48" spans="1:13" ht="15.75">
      <c r="A48" s="40" t="s">
        <v>303</v>
      </c>
      <c r="B48" s="38" t="s">
        <v>304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251</v>
      </c>
    </row>
    <row r="49" spans="1:9" ht="15.75">
      <c r="A49" s="40" t="s">
        <v>292</v>
      </c>
      <c r="B49" s="38" t="s">
        <v>261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255</v>
      </c>
    </row>
    <row r="50" spans="1:9" ht="15.75">
      <c r="A50" s="40" t="s">
        <v>292</v>
      </c>
      <c r="B50" s="38" t="s">
        <v>305</v>
      </c>
      <c r="C50" s="38" t="s">
        <v>47</v>
      </c>
      <c r="D50" s="38" t="s">
        <v>0</v>
      </c>
      <c r="E50" s="38" t="s">
        <v>262</v>
      </c>
      <c r="F50" s="38" t="s">
        <v>49</v>
      </c>
      <c r="G50" s="38"/>
      <c r="H50" s="38"/>
      <c r="I50" s="38" t="s">
        <v>255</v>
      </c>
    </row>
    <row r="51" spans="1:9" ht="15.75">
      <c r="A51" s="40" t="s">
        <v>292</v>
      </c>
      <c r="B51" s="38" t="s">
        <v>305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255</v>
      </c>
    </row>
    <row r="52" spans="1:9" ht="15.75">
      <c r="A52" s="40" t="s">
        <v>306</v>
      </c>
      <c r="B52" s="38" t="s">
        <v>307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255</v>
      </c>
    </row>
    <row r="53" spans="1:9" ht="15.75">
      <c r="A53" s="40" t="s">
        <v>306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308</v>
      </c>
      <c r="B54" s="38" t="s">
        <v>309</v>
      </c>
      <c r="C54" s="38" t="s">
        <v>183</v>
      </c>
      <c r="D54" s="38" t="s">
        <v>184</v>
      </c>
      <c r="E54" s="38" t="s">
        <v>185</v>
      </c>
      <c r="F54" s="38" t="s">
        <v>294</v>
      </c>
      <c r="G54" s="38"/>
      <c r="H54" s="38"/>
      <c r="I54" s="39" t="s">
        <v>248</v>
      </c>
    </row>
    <row r="55" spans="1:9" ht="15.75">
      <c r="A55" s="40" t="s">
        <v>308</v>
      </c>
      <c r="B55" s="38" t="s">
        <v>310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251</v>
      </c>
    </row>
    <row r="56" spans="1:9" ht="15.75">
      <c r="A56" s="40" t="s">
        <v>308</v>
      </c>
      <c r="B56" s="38" t="s">
        <v>271</v>
      </c>
      <c r="C56" s="38" t="s">
        <v>47</v>
      </c>
      <c r="D56" s="38" t="s">
        <v>0</v>
      </c>
      <c r="E56" s="38" t="s">
        <v>262</v>
      </c>
      <c r="F56" s="38" t="s">
        <v>49</v>
      </c>
      <c r="G56" s="38"/>
      <c r="H56" s="38"/>
      <c r="I56" s="38" t="s">
        <v>255</v>
      </c>
    </row>
    <row r="57" spans="1:9" ht="15.75">
      <c r="A57" s="40" t="s">
        <v>308</v>
      </c>
      <c r="B57" s="38" t="s">
        <v>311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255</v>
      </c>
    </row>
    <row r="58" spans="1:9" ht="15.75">
      <c r="A58" s="40" t="s">
        <v>308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255</v>
      </c>
    </row>
    <row r="59" spans="1:9" ht="15.75">
      <c r="A59" s="40" t="s">
        <v>308</v>
      </c>
      <c r="B59" s="38" t="s">
        <v>312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247</v>
      </c>
    </row>
    <row r="60" spans="1:9" ht="15.75">
      <c r="A60" s="40" t="s">
        <v>308</v>
      </c>
      <c r="B60" s="38" t="s">
        <v>267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247</v>
      </c>
    </row>
    <row r="61" spans="1:9" ht="15.75">
      <c r="A61" s="40" t="s">
        <v>308</v>
      </c>
      <c r="B61" s="38" t="s">
        <v>313</v>
      </c>
      <c r="C61" s="38" t="s">
        <v>67</v>
      </c>
      <c r="D61" s="38" t="s">
        <v>314</v>
      </c>
      <c r="E61" s="38" t="s">
        <v>315</v>
      </c>
      <c r="F61" s="38" t="s">
        <v>49</v>
      </c>
      <c r="G61" s="38"/>
      <c r="H61" s="38"/>
      <c r="I61" s="38" t="s">
        <v>247</v>
      </c>
    </row>
    <row r="62" spans="1:9" ht="15.75">
      <c r="A62" s="40" t="s">
        <v>308</v>
      </c>
      <c r="B62" s="38" t="s">
        <v>313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251</v>
      </c>
    </row>
    <row r="63" spans="1:9" ht="15.75">
      <c r="A63" s="40" t="s">
        <v>308</v>
      </c>
      <c r="B63" s="38" t="s">
        <v>316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308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251</v>
      </c>
    </row>
    <row r="65" spans="1:9" ht="15.75">
      <c r="A65" s="40" t="s">
        <v>308</v>
      </c>
      <c r="B65" s="38" t="s">
        <v>317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255</v>
      </c>
    </row>
    <row r="66" spans="1:9" ht="15.75">
      <c r="A66" s="40" t="s">
        <v>308</v>
      </c>
      <c r="B66" s="38" t="s">
        <v>318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255</v>
      </c>
    </row>
    <row r="67" spans="1:9" ht="15.75">
      <c r="A67" s="40" t="s">
        <v>308</v>
      </c>
      <c r="B67" s="38" t="s">
        <v>318</v>
      </c>
      <c r="C67" s="38" t="s">
        <v>168</v>
      </c>
      <c r="D67" s="38" t="s">
        <v>319</v>
      </c>
      <c r="E67" s="38" t="s">
        <v>170</v>
      </c>
      <c r="F67" s="38" t="s">
        <v>73</v>
      </c>
      <c r="G67" s="38"/>
      <c r="H67" s="38"/>
      <c r="I67" s="38" t="s">
        <v>255</v>
      </c>
    </row>
    <row r="68" spans="1:9" ht="15.75">
      <c r="A68" s="40" t="s">
        <v>308</v>
      </c>
      <c r="B68" s="38" t="s">
        <v>320</v>
      </c>
      <c r="C68" s="38" t="s">
        <v>279</v>
      </c>
      <c r="D68" s="38" t="s">
        <v>240</v>
      </c>
      <c r="E68" s="38" t="s">
        <v>280</v>
      </c>
      <c r="F68" s="38" t="s">
        <v>49</v>
      </c>
      <c r="G68" s="38"/>
      <c r="H68" s="38"/>
      <c r="I68" s="38" t="s">
        <v>255</v>
      </c>
    </row>
    <row r="69" spans="1:9" ht="15.75">
      <c r="A69" s="40" t="s">
        <v>308</v>
      </c>
      <c r="B69" s="38" t="s">
        <v>321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255</v>
      </c>
    </row>
    <row r="70" spans="1:9" ht="15.75">
      <c r="A70" s="40" t="s">
        <v>308</v>
      </c>
      <c r="B70" s="38" t="s">
        <v>159</v>
      </c>
      <c r="C70" s="38" t="s">
        <v>47</v>
      </c>
      <c r="D70" s="38" t="s">
        <v>0</v>
      </c>
      <c r="E70" s="38" t="s">
        <v>262</v>
      </c>
      <c r="F70" s="38" t="s">
        <v>49</v>
      </c>
      <c r="G70" s="38"/>
      <c r="H70" s="38"/>
      <c r="I70" s="38" t="s">
        <v>255</v>
      </c>
    </row>
    <row r="71" spans="1:9" ht="15.75">
      <c r="A71" s="40" t="s">
        <v>322</v>
      </c>
      <c r="B71" s="38" t="s">
        <v>323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253</v>
      </c>
    </row>
    <row r="72" spans="1:9" ht="15.75">
      <c r="A72" s="40" t="s">
        <v>322</v>
      </c>
      <c r="B72" s="38" t="s">
        <v>324</v>
      </c>
      <c r="C72" s="38" t="s">
        <v>176</v>
      </c>
      <c r="D72" s="38" t="s">
        <v>71</v>
      </c>
      <c r="E72" s="38" t="s">
        <v>325</v>
      </c>
      <c r="F72" s="38" t="s">
        <v>326</v>
      </c>
      <c r="G72" s="38"/>
      <c r="H72" s="38"/>
      <c r="I72" s="38" t="s">
        <v>253</v>
      </c>
    </row>
    <row r="73" spans="1:9" ht="15.75">
      <c r="A73" s="40" t="s">
        <v>322</v>
      </c>
      <c r="B73" s="38" t="s">
        <v>99</v>
      </c>
      <c r="C73" s="38" t="s">
        <v>327</v>
      </c>
      <c r="D73" s="38" t="s">
        <v>71</v>
      </c>
      <c r="E73" s="38" t="s">
        <v>328</v>
      </c>
      <c r="F73" s="38" t="s">
        <v>329</v>
      </c>
      <c r="G73" s="38"/>
      <c r="H73" s="38"/>
      <c r="I73" s="38" t="s">
        <v>253</v>
      </c>
    </row>
    <row r="74" spans="1:9" ht="15.75">
      <c r="A74" s="40" t="s">
        <v>322</v>
      </c>
      <c r="B74" s="38" t="s">
        <v>331</v>
      </c>
      <c r="C74" s="38" t="s">
        <v>332</v>
      </c>
      <c r="D74" s="38" t="s">
        <v>202</v>
      </c>
      <c r="E74" s="38" t="s">
        <v>333</v>
      </c>
      <c r="F74" s="38" t="s">
        <v>334</v>
      </c>
      <c r="G74" s="38"/>
      <c r="H74" s="38"/>
      <c r="I74" s="38" t="s">
        <v>253</v>
      </c>
    </row>
    <row r="75" spans="1:9" ht="15.75">
      <c r="A75" s="40" t="s">
        <v>322</v>
      </c>
      <c r="B75" s="38" t="s">
        <v>258</v>
      </c>
      <c r="C75" s="38" t="s">
        <v>148</v>
      </c>
      <c r="D75" s="38" t="s">
        <v>330</v>
      </c>
      <c r="E75" s="38" t="s">
        <v>335</v>
      </c>
      <c r="F75" s="38" t="s">
        <v>336</v>
      </c>
      <c r="G75" s="38"/>
      <c r="H75" s="38"/>
      <c r="I75" s="38" t="s">
        <v>253</v>
      </c>
    </row>
    <row r="76" spans="1:9" ht="15.75">
      <c r="A76" s="49" t="s">
        <v>355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253</v>
      </c>
    </row>
    <row r="77" spans="1:9" ht="15.75">
      <c r="A77" s="49" t="s">
        <v>355</v>
      </c>
      <c r="B77" s="47" t="s">
        <v>204</v>
      </c>
      <c r="C77" s="47" t="s">
        <v>47</v>
      </c>
      <c r="D77" s="47" t="s">
        <v>0</v>
      </c>
      <c r="E77" s="47" t="s">
        <v>262</v>
      </c>
      <c r="F77" s="47" t="s">
        <v>49</v>
      </c>
      <c r="G77" s="47"/>
      <c r="H77" s="47"/>
      <c r="I77" s="47" t="s">
        <v>255</v>
      </c>
    </row>
    <row r="78" spans="1:9" ht="15.75">
      <c r="A78" s="49" t="s">
        <v>355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251</v>
      </c>
    </row>
    <row r="79" spans="1:9" ht="15.75">
      <c r="A79" s="49" t="s">
        <v>355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255</v>
      </c>
    </row>
    <row r="80" spans="1:9" ht="78.75">
      <c r="A80" s="49" t="s">
        <v>355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356</v>
      </c>
    </row>
    <row r="81" spans="1:9" ht="15.75">
      <c r="A81" s="49" t="s">
        <v>355</v>
      </c>
      <c r="B81" s="47" t="s">
        <v>357</v>
      </c>
      <c r="C81" s="47" t="s">
        <v>47</v>
      </c>
      <c r="D81" s="47" t="s">
        <v>0</v>
      </c>
      <c r="E81" s="47" t="s">
        <v>262</v>
      </c>
      <c r="F81" s="47" t="s">
        <v>49</v>
      </c>
      <c r="G81" s="47"/>
      <c r="H81" s="47"/>
      <c r="I81" s="47" t="s">
        <v>255</v>
      </c>
    </row>
    <row r="82" spans="1:9" ht="15.75">
      <c r="A82" s="49" t="s">
        <v>355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251</v>
      </c>
    </row>
    <row r="83" spans="1:9" ht="15.75">
      <c r="A83" s="49" t="s">
        <v>355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287</v>
      </c>
      <c r="G83" s="47"/>
      <c r="H83" s="47"/>
      <c r="I83" s="47" t="s">
        <v>253</v>
      </c>
    </row>
    <row r="84" spans="1:9" ht="15.75">
      <c r="A84" s="49" t="s">
        <v>355</v>
      </c>
      <c r="B84" s="47" t="s">
        <v>358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255</v>
      </c>
    </row>
    <row r="85" spans="1:9" ht="15.75">
      <c r="A85" s="49" t="s">
        <v>359</v>
      </c>
      <c r="B85" s="47" t="s">
        <v>290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255</v>
      </c>
    </row>
    <row r="86" spans="1:9" ht="15.75">
      <c r="A86" s="49" t="s">
        <v>359</v>
      </c>
      <c r="B86" s="47" t="s">
        <v>360</v>
      </c>
      <c r="C86" s="47" t="s">
        <v>47</v>
      </c>
      <c r="D86" s="47" t="s">
        <v>0</v>
      </c>
      <c r="E86" s="47" t="s">
        <v>262</v>
      </c>
      <c r="F86" s="47" t="s">
        <v>49</v>
      </c>
      <c r="G86" s="47"/>
      <c r="H86" s="47"/>
      <c r="I86" s="47" t="s">
        <v>255</v>
      </c>
    </row>
    <row r="87" spans="1:9" ht="15.75">
      <c r="A87" s="49" t="s">
        <v>359</v>
      </c>
      <c r="B87" s="47" t="s">
        <v>361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251</v>
      </c>
    </row>
    <row r="88" spans="1:9" ht="15.75">
      <c r="A88" s="49" t="s">
        <v>359</v>
      </c>
      <c r="B88" s="47" t="s">
        <v>362</v>
      </c>
      <c r="C88" s="47" t="s">
        <v>168</v>
      </c>
      <c r="D88" s="47" t="s">
        <v>319</v>
      </c>
      <c r="E88" s="47" t="s">
        <v>170</v>
      </c>
      <c r="F88" s="47" t="s">
        <v>73</v>
      </c>
      <c r="G88" s="47"/>
      <c r="H88" s="47"/>
      <c r="I88" s="47" t="s">
        <v>255</v>
      </c>
    </row>
    <row r="89" spans="1:9" ht="126">
      <c r="A89" s="53" t="s">
        <v>337</v>
      </c>
      <c r="B89" s="51" t="s">
        <v>338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339</v>
      </c>
      <c r="H89" s="52" t="s">
        <v>340</v>
      </c>
      <c r="I89" s="52" t="s">
        <v>341</v>
      </c>
    </row>
    <row r="90" spans="1:9" ht="126">
      <c r="A90" s="53" t="s">
        <v>337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342</v>
      </c>
      <c r="H90" s="52" t="s">
        <v>343</v>
      </c>
      <c r="I90" s="52" t="s">
        <v>344</v>
      </c>
    </row>
    <row r="91" spans="1:9" ht="126">
      <c r="A91" s="53" t="s">
        <v>337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287</v>
      </c>
      <c r="G91" s="51" t="s">
        <v>345</v>
      </c>
      <c r="H91" s="52" t="s">
        <v>343</v>
      </c>
      <c r="I91" s="52" t="s">
        <v>346</v>
      </c>
    </row>
    <row r="92" spans="1:9" ht="47.25">
      <c r="A92" s="53" t="s">
        <v>337</v>
      </c>
      <c r="B92" s="51" t="s">
        <v>347</v>
      </c>
      <c r="C92" s="51" t="s">
        <v>272</v>
      </c>
      <c r="D92" s="51" t="s">
        <v>273</v>
      </c>
      <c r="E92" s="51" t="s">
        <v>274</v>
      </c>
      <c r="F92" s="51" t="s">
        <v>163</v>
      </c>
      <c r="G92" s="51"/>
      <c r="H92" s="51"/>
      <c r="I92" s="52" t="s">
        <v>348</v>
      </c>
    </row>
    <row r="93" spans="1:9" ht="47.25">
      <c r="A93" s="53" t="s">
        <v>337</v>
      </c>
      <c r="B93" s="51" t="s">
        <v>349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348</v>
      </c>
    </row>
    <row r="94" spans="1:9" ht="15.75">
      <c r="A94" s="53" t="s">
        <v>337</v>
      </c>
      <c r="B94" s="51" t="s">
        <v>144</v>
      </c>
      <c r="C94" s="51" t="s">
        <v>47</v>
      </c>
      <c r="D94" s="51" t="s">
        <v>0</v>
      </c>
      <c r="E94" s="51" t="s">
        <v>262</v>
      </c>
      <c r="F94" s="51" t="s">
        <v>49</v>
      </c>
      <c r="G94" s="51"/>
      <c r="H94" s="51"/>
      <c r="I94" s="51" t="s">
        <v>255</v>
      </c>
    </row>
    <row r="95" spans="1:9" ht="15.75">
      <c r="A95" s="53" t="s">
        <v>373</v>
      </c>
      <c r="B95" s="51" t="s">
        <v>374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253</v>
      </c>
    </row>
    <row r="96" spans="1:9" ht="15.75">
      <c r="A96" s="53" t="s">
        <v>373</v>
      </c>
      <c r="B96" s="51" t="s">
        <v>375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253</v>
      </c>
    </row>
    <row r="97" spans="1:9" ht="15.75">
      <c r="A97" s="53" t="s">
        <v>373</v>
      </c>
      <c r="B97" s="51" t="s">
        <v>376</v>
      </c>
      <c r="C97" s="51" t="s">
        <v>168</v>
      </c>
      <c r="D97" s="51" t="s">
        <v>319</v>
      </c>
      <c r="E97" s="51" t="s">
        <v>170</v>
      </c>
      <c r="F97" s="51" t="s">
        <v>73</v>
      </c>
      <c r="G97" s="51"/>
      <c r="H97" s="51"/>
      <c r="I97" s="51" t="s">
        <v>255</v>
      </c>
    </row>
    <row r="98" spans="1:9" ht="15.75">
      <c r="A98" s="53" t="s">
        <v>373</v>
      </c>
      <c r="B98" s="51" t="s">
        <v>377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373</v>
      </c>
      <c r="B99" s="51" t="s">
        <v>378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253</v>
      </c>
    </row>
    <row r="100" spans="1:9" ht="15.75">
      <c r="A100" s="53" t="s">
        <v>373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255</v>
      </c>
    </row>
    <row r="101" spans="1:9" ht="15.75">
      <c r="A101" s="53" t="s">
        <v>373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251</v>
      </c>
    </row>
    <row r="102" spans="1:9" ht="15.75">
      <c r="A102" s="53" t="s">
        <v>363</v>
      </c>
      <c r="B102" s="51" t="s">
        <v>379</v>
      </c>
      <c r="C102" s="51" t="s">
        <v>279</v>
      </c>
      <c r="D102" s="51" t="s">
        <v>240</v>
      </c>
      <c r="E102" s="51" t="s">
        <v>280</v>
      </c>
      <c r="F102" s="51" t="s">
        <v>49</v>
      </c>
      <c r="G102" s="51"/>
      <c r="H102" s="51"/>
      <c r="I102" s="51" t="s">
        <v>255</v>
      </c>
    </row>
    <row r="103" spans="1:9" ht="15.75">
      <c r="A103" s="53" t="s">
        <v>363</v>
      </c>
      <c r="B103" s="51" t="s">
        <v>380</v>
      </c>
      <c r="C103" s="51" t="s">
        <v>47</v>
      </c>
      <c r="D103" s="51" t="s">
        <v>0</v>
      </c>
      <c r="E103" s="51" t="s">
        <v>262</v>
      </c>
      <c r="F103" s="51" t="s">
        <v>49</v>
      </c>
      <c r="G103" s="51"/>
      <c r="H103" s="51"/>
      <c r="I103" s="51" t="s">
        <v>255</v>
      </c>
    </row>
    <row r="104" spans="1:9" ht="94.5">
      <c r="A104" s="53" t="s">
        <v>363</v>
      </c>
      <c r="B104" s="51" t="s">
        <v>52</v>
      </c>
      <c r="C104" s="51" t="s">
        <v>364</v>
      </c>
      <c r="D104" s="51" t="s">
        <v>365</v>
      </c>
      <c r="E104" s="51" t="s">
        <v>366</v>
      </c>
      <c r="F104" s="51" t="s">
        <v>56</v>
      </c>
      <c r="G104" s="51" t="s">
        <v>367</v>
      </c>
      <c r="H104" s="51"/>
      <c r="I104" s="52" t="s">
        <v>368</v>
      </c>
    </row>
    <row r="105" spans="1:9" ht="15.75">
      <c r="A105" s="53" t="s">
        <v>363</v>
      </c>
      <c r="B105" s="51" t="s">
        <v>381</v>
      </c>
      <c r="C105" s="51" t="s">
        <v>382</v>
      </c>
      <c r="D105" s="51" t="s">
        <v>383</v>
      </c>
      <c r="E105" s="51" t="s">
        <v>384</v>
      </c>
      <c r="F105" s="51" t="s">
        <v>78</v>
      </c>
      <c r="G105" s="51"/>
      <c r="H105" s="51"/>
      <c r="I105" s="51" t="s">
        <v>255</v>
      </c>
    </row>
    <row r="106" spans="1:9" ht="15.75">
      <c r="A106" s="53" t="s">
        <v>363</v>
      </c>
      <c r="B106" s="51" t="s">
        <v>144</v>
      </c>
      <c r="C106" s="51" t="s">
        <v>47</v>
      </c>
      <c r="D106" s="51" t="s">
        <v>0</v>
      </c>
      <c r="E106" s="51" t="s">
        <v>262</v>
      </c>
      <c r="F106" s="51" t="s">
        <v>49</v>
      </c>
      <c r="G106" s="51"/>
      <c r="H106" s="51"/>
      <c r="I106" s="51" t="s">
        <v>255</v>
      </c>
    </row>
    <row r="107" spans="1:9" ht="15.75">
      <c r="A107" s="53" t="s">
        <v>363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251</v>
      </c>
    </row>
    <row r="108" spans="1:9" ht="15.75">
      <c r="A108" s="53" t="s">
        <v>363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255</v>
      </c>
    </row>
    <row r="109" spans="1:9" ht="15.75">
      <c r="A109" s="53" t="s">
        <v>363</v>
      </c>
      <c r="B109" s="51" t="s">
        <v>173</v>
      </c>
      <c r="C109" s="51" t="s">
        <v>176</v>
      </c>
      <c r="D109" s="51" t="s">
        <v>177</v>
      </c>
      <c r="E109" s="51" t="s">
        <v>385</v>
      </c>
      <c r="F109" s="51" t="s">
        <v>124</v>
      </c>
      <c r="G109" s="51"/>
      <c r="H109" s="51"/>
      <c r="I109" s="51" t="s">
        <v>255</v>
      </c>
    </row>
    <row r="110" spans="1:9" ht="15.75">
      <c r="A110" s="53" t="s">
        <v>369</v>
      </c>
      <c r="B110" s="51" t="s">
        <v>257</v>
      </c>
      <c r="C110" s="51" t="s">
        <v>370</v>
      </c>
      <c r="D110" s="51" t="s">
        <v>371</v>
      </c>
      <c r="E110" s="51" t="s">
        <v>372</v>
      </c>
      <c r="F110" s="51" t="s">
        <v>163</v>
      </c>
      <c r="G110" s="51"/>
      <c r="H110" s="51"/>
      <c r="I110" s="51" t="s">
        <v>255</v>
      </c>
    </row>
    <row r="111" spans="1:9" ht="15.75">
      <c r="A111" s="63" t="s">
        <v>369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255</v>
      </c>
    </row>
    <row r="112" spans="1:9" ht="15.75">
      <c r="A112" s="73" t="s">
        <v>390</v>
      </c>
      <c r="B112" s="69" t="s">
        <v>391</v>
      </c>
      <c r="C112" s="69" t="s">
        <v>279</v>
      </c>
      <c r="D112" s="69" t="s">
        <v>240</v>
      </c>
      <c r="E112" s="69" t="s">
        <v>280</v>
      </c>
      <c r="F112" s="69" t="s">
        <v>49</v>
      </c>
      <c r="G112" s="69"/>
      <c r="H112" s="69"/>
      <c r="I112" s="69" t="s">
        <v>255</v>
      </c>
    </row>
    <row r="113" spans="1:9" ht="15.75">
      <c r="A113" s="42" t="s">
        <v>390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255</v>
      </c>
    </row>
    <row r="114" spans="1:9" ht="15.75">
      <c r="A114" s="128" t="s">
        <v>496</v>
      </c>
      <c r="B114" s="126" t="s">
        <v>497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255</v>
      </c>
    </row>
    <row r="115" spans="1:9" ht="78.75">
      <c r="A115" s="128" t="s">
        <v>496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356</v>
      </c>
    </row>
    <row r="116" spans="1:9" ht="15.75">
      <c r="A116" s="128" t="s">
        <v>496</v>
      </c>
      <c r="B116" s="126" t="s">
        <v>153</v>
      </c>
      <c r="C116" s="126" t="s">
        <v>47</v>
      </c>
      <c r="D116" s="126" t="s">
        <v>0</v>
      </c>
      <c r="E116" s="126" t="s">
        <v>262</v>
      </c>
      <c r="F116" s="126" t="s">
        <v>49</v>
      </c>
      <c r="G116" s="126"/>
      <c r="H116" s="126"/>
      <c r="I116" s="126" t="s">
        <v>255</v>
      </c>
    </row>
    <row r="117" spans="1:9" ht="94.5">
      <c r="A117" s="128" t="s">
        <v>496</v>
      </c>
      <c r="B117" s="126" t="s">
        <v>498</v>
      </c>
      <c r="C117" s="126" t="s">
        <v>272</v>
      </c>
      <c r="D117" s="126" t="s">
        <v>273</v>
      </c>
      <c r="E117" s="126" t="s">
        <v>499</v>
      </c>
      <c r="F117" s="126" t="s">
        <v>163</v>
      </c>
      <c r="G117" s="126" t="s">
        <v>500</v>
      </c>
      <c r="H117" s="126"/>
      <c r="I117" s="127" t="s">
        <v>368</v>
      </c>
    </row>
    <row r="118" spans="1:9" ht="15.75">
      <c r="A118" s="42" t="s">
        <v>496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255</v>
      </c>
    </row>
    <row r="119" spans="1:9" ht="15.75">
      <c r="A119" s="42" t="s">
        <v>496</v>
      </c>
      <c r="B119" s="95">
        <v>0.14375000000000002</v>
      </c>
      <c r="C119" s="42" t="s">
        <v>176</v>
      </c>
      <c r="D119" s="42" t="s">
        <v>177</v>
      </c>
      <c r="E119" s="42" t="s">
        <v>385</v>
      </c>
      <c r="F119" s="42" t="s">
        <v>124</v>
      </c>
      <c r="G119" s="95"/>
      <c r="H119" s="95"/>
      <c r="I119" s="96" t="s">
        <v>255</v>
      </c>
    </row>
    <row r="120" spans="1:9" ht="78.75">
      <c r="A120" s="142" t="s">
        <v>614</v>
      </c>
      <c r="B120" s="140" t="s">
        <v>611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356</v>
      </c>
    </row>
    <row r="121" spans="1:9" ht="15.75">
      <c r="A121" s="148" t="s">
        <v>614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251</v>
      </c>
    </row>
    <row r="122" spans="1:9" ht="15.75">
      <c r="A122" s="148" t="s">
        <v>614</v>
      </c>
      <c r="B122" s="147" t="s">
        <v>513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251</v>
      </c>
    </row>
    <row r="123" spans="1:9" ht="15.75">
      <c r="A123" s="152" t="s">
        <v>614</v>
      </c>
      <c r="B123" s="151" t="s">
        <v>627</v>
      </c>
      <c r="C123" s="151" t="s">
        <v>47</v>
      </c>
      <c r="D123" s="151" t="s">
        <v>0</v>
      </c>
      <c r="E123" s="151" t="s">
        <v>262</v>
      </c>
      <c r="F123" s="151" t="s">
        <v>49</v>
      </c>
      <c r="G123" s="151"/>
      <c r="H123" s="151"/>
      <c r="I123" s="151" t="s">
        <v>255</v>
      </c>
    </row>
    <row r="124" spans="1:9" ht="15.75">
      <c r="A124" s="152" t="s">
        <v>614</v>
      </c>
      <c r="B124" s="151" t="s">
        <v>628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255</v>
      </c>
    </row>
    <row r="125" spans="1:9" ht="15.75">
      <c r="A125" s="166" t="s">
        <v>629</v>
      </c>
      <c r="B125" s="164" t="s">
        <v>257</v>
      </c>
      <c r="C125" s="164" t="s">
        <v>279</v>
      </c>
      <c r="D125" s="164" t="s">
        <v>240</v>
      </c>
      <c r="E125" s="164" t="s">
        <v>280</v>
      </c>
      <c r="F125" s="164" t="s">
        <v>49</v>
      </c>
      <c r="G125" s="164"/>
      <c r="H125" s="164"/>
      <c r="I125" s="164" t="s">
        <v>255</v>
      </c>
    </row>
    <row r="126" spans="1:9" ht="15.75">
      <c r="A126" s="166" t="s">
        <v>629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255</v>
      </c>
    </row>
    <row r="127" spans="1:9" ht="15.75">
      <c r="A127" s="166" t="s">
        <v>629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255</v>
      </c>
    </row>
    <row r="128" spans="1:9" ht="15.75">
      <c r="A128" s="166" t="s">
        <v>629</v>
      </c>
      <c r="B128" s="165">
        <v>0.52083333333333337</v>
      </c>
      <c r="C128" s="164" t="s">
        <v>47</v>
      </c>
      <c r="D128" s="164" t="s">
        <v>0</v>
      </c>
      <c r="E128" s="164" t="s">
        <v>262</v>
      </c>
      <c r="F128" s="164" t="s">
        <v>49</v>
      </c>
      <c r="G128" s="164"/>
      <c r="H128" s="164"/>
      <c r="I128" s="164" t="s">
        <v>255</v>
      </c>
    </row>
    <row r="129" spans="1:9" ht="15.75">
      <c r="A129" s="168" t="s">
        <v>629</v>
      </c>
      <c r="B129" s="167" t="s">
        <v>630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247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6"/>
  <sheetViews>
    <sheetView tabSelected="1" topLeftCell="H1" workbookViewId="0">
      <selection activeCell="M9" sqref="M9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3" t="s">
        <v>35</v>
      </c>
      <c r="L1" s="2" t="s">
        <v>619</v>
      </c>
      <c r="M1" s="233" t="s">
        <v>36</v>
      </c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  <c r="AB1" s="68" t="s">
        <v>400</v>
      </c>
      <c r="AC1" s="68" t="s">
        <v>401</v>
      </c>
    </row>
    <row r="2" spans="1:29" ht="15.75">
      <c r="A2" s="172" t="s">
        <v>636</v>
      </c>
      <c r="B2" s="171" t="s">
        <v>637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255</v>
      </c>
      <c r="H2" s="50"/>
      <c r="K2" s="279" t="s">
        <v>684</v>
      </c>
      <c r="L2" s="256"/>
      <c r="M2" s="256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COUNTIF(A:A,A10)</f>
        <v>5</v>
      </c>
      <c r="U2" s="132"/>
      <c r="V2" s="139" t="s">
        <v>350</v>
      </c>
      <c r="W2" s="143">
        <f>COUNTIF(A:A,A33)</f>
        <v>6</v>
      </c>
      <c r="X2" s="132"/>
      <c r="Y2" s="139" t="s">
        <v>350</v>
      </c>
      <c r="Z2" s="143">
        <f>COUNTIF(A:A,A56)</f>
        <v>2</v>
      </c>
      <c r="AB2" s="199" t="s">
        <v>350</v>
      </c>
      <c r="AC2" s="194">
        <f>COUNTIF(D:D,)</f>
        <v>0</v>
      </c>
    </row>
    <row r="3" spans="1:29" ht="15.75">
      <c r="A3" s="172" t="s">
        <v>636</v>
      </c>
      <c r="B3" s="171" t="s">
        <v>108</v>
      </c>
      <c r="C3" s="171" t="s">
        <v>279</v>
      </c>
      <c r="D3" s="171" t="s">
        <v>240</v>
      </c>
      <c r="E3" s="171" t="s">
        <v>280</v>
      </c>
      <c r="F3" s="171" t="s">
        <v>49</v>
      </c>
      <c r="G3" s="173" t="s">
        <v>255</v>
      </c>
      <c r="H3" s="50"/>
      <c r="K3" s="256"/>
      <c r="L3" s="256"/>
      <c r="M3" s="256"/>
      <c r="P3" s="139" t="s">
        <v>351</v>
      </c>
      <c r="Q3" s="143">
        <f>COUNTIF(A:A,)</f>
        <v>0</v>
      </c>
      <c r="R3" s="132"/>
      <c r="S3" s="139" t="s">
        <v>351</v>
      </c>
      <c r="T3" s="143">
        <f>COUNTIF(A:A,A15)</f>
        <v>3</v>
      </c>
      <c r="U3" s="132"/>
      <c r="V3" s="139" t="s">
        <v>351</v>
      </c>
      <c r="W3" s="143">
        <f>COUNTIF(A:A,A39)</f>
        <v>3</v>
      </c>
      <c r="X3" s="132"/>
      <c r="Y3" s="139" t="s">
        <v>351</v>
      </c>
      <c r="Z3" s="143">
        <f>COUNTIF(A:A,A58)</f>
        <v>1</v>
      </c>
      <c r="AB3" s="199" t="s">
        <v>351</v>
      </c>
      <c r="AC3" s="194">
        <f>COUNTIF(D:D,)</f>
        <v>0</v>
      </c>
    </row>
    <row r="4" spans="1:29" ht="15.75">
      <c r="A4" s="172" t="s">
        <v>636</v>
      </c>
      <c r="B4" s="171" t="s">
        <v>458</v>
      </c>
      <c r="C4" s="171" t="s">
        <v>67</v>
      </c>
      <c r="D4" s="171" t="s">
        <v>314</v>
      </c>
      <c r="E4" s="171" t="s">
        <v>315</v>
      </c>
      <c r="F4" s="171" t="s">
        <v>49</v>
      </c>
      <c r="G4" s="173" t="s">
        <v>247</v>
      </c>
      <c r="H4" s="50"/>
      <c r="K4" s="256"/>
      <c r="L4" s="256"/>
      <c r="M4" s="256"/>
      <c r="P4" s="139" t="s">
        <v>352</v>
      </c>
      <c r="Q4" s="143">
        <f>COUNTIF(A:A,)</f>
        <v>0</v>
      </c>
      <c r="R4" s="132"/>
      <c r="S4" s="139" t="s">
        <v>352</v>
      </c>
      <c r="T4" s="143">
        <f>COUNTIF(A:A,A18)</f>
        <v>2</v>
      </c>
      <c r="U4" s="132"/>
      <c r="V4" s="139" t="s">
        <v>352</v>
      </c>
      <c r="W4" s="143">
        <f>COUNTIF(A:A,A42)</f>
        <v>7</v>
      </c>
      <c r="X4" s="132"/>
      <c r="Y4" s="139" t="s">
        <v>352</v>
      </c>
      <c r="Z4" s="143">
        <f>COUNTIF(A:A,A59)</f>
        <v>8</v>
      </c>
      <c r="AB4" s="199" t="s">
        <v>352</v>
      </c>
      <c r="AC4" s="194">
        <f>COUNTIF(D:D,)</f>
        <v>0</v>
      </c>
    </row>
    <row r="5" spans="1:29" ht="15.75">
      <c r="A5" s="172" t="s">
        <v>636</v>
      </c>
      <c r="B5" s="171" t="s">
        <v>444</v>
      </c>
      <c r="C5" s="171" t="s">
        <v>47</v>
      </c>
      <c r="D5" s="171" t="s">
        <v>0</v>
      </c>
      <c r="E5" s="171" t="s">
        <v>262</v>
      </c>
      <c r="F5" s="171" t="s">
        <v>49</v>
      </c>
      <c r="G5" s="173" t="s">
        <v>255</v>
      </c>
      <c r="H5" s="50"/>
      <c r="K5" s="279" t="s">
        <v>683</v>
      </c>
      <c r="L5" s="256"/>
      <c r="M5" s="256"/>
      <c r="P5" s="139" t="s">
        <v>353</v>
      </c>
      <c r="Q5" s="143">
        <f>COUNTIF(A:A,)</f>
        <v>0</v>
      </c>
      <c r="R5" s="132"/>
      <c r="S5" s="139" t="s">
        <v>353</v>
      </c>
      <c r="T5" s="143">
        <f>COUNTIF(A:A,A20)</f>
        <v>5</v>
      </c>
      <c r="U5" s="132"/>
      <c r="V5" s="139" t="s">
        <v>353</v>
      </c>
      <c r="W5" s="143">
        <f>COUNTIF(A:A,A49)</f>
        <v>3</v>
      </c>
      <c r="X5" s="132"/>
      <c r="Y5" s="139" t="s">
        <v>353</v>
      </c>
      <c r="Z5" s="143">
        <f>COUNTIF(A:A,)</f>
        <v>0</v>
      </c>
      <c r="AB5" s="199" t="s">
        <v>353</v>
      </c>
      <c r="AC5" s="194">
        <f>COUNTIF(D:D,)</f>
        <v>0</v>
      </c>
    </row>
    <row r="6" spans="1:29" s="191" customFormat="1" ht="15.75">
      <c r="A6" s="198" t="s">
        <v>636</v>
      </c>
      <c r="B6" s="195" t="s">
        <v>643</v>
      </c>
      <c r="C6" s="195" t="s">
        <v>176</v>
      </c>
      <c r="D6" s="195" t="s">
        <v>177</v>
      </c>
      <c r="E6" s="195" t="s">
        <v>385</v>
      </c>
      <c r="F6" s="195" t="s">
        <v>124</v>
      </c>
      <c r="G6" s="202" t="s">
        <v>255</v>
      </c>
      <c r="H6" s="196"/>
      <c r="I6" s="197"/>
      <c r="K6" s="279" t="s">
        <v>682</v>
      </c>
      <c r="L6" s="256"/>
      <c r="M6" s="256"/>
      <c r="P6" s="199" t="s">
        <v>354</v>
      </c>
      <c r="Q6" s="194">
        <f>COUNTIF(A:A,A2)</f>
        <v>8</v>
      </c>
      <c r="S6" s="199" t="s">
        <v>354</v>
      </c>
      <c r="T6" s="225">
        <f>COUNTIF(A:A,A25)</f>
        <v>8</v>
      </c>
      <c r="V6" s="199" t="s">
        <v>354</v>
      </c>
      <c r="W6" s="194">
        <f>COUNTIF(A:A,A52)</f>
        <v>4</v>
      </c>
      <c r="Y6" s="199" t="s">
        <v>354</v>
      </c>
      <c r="Z6" s="194">
        <f>COUNTIF(A:A,A119)</f>
        <v>0</v>
      </c>
      <c r="AB6" s="199" t="s">
        <v>354</v>
      </c>
      <c r="AC6" s="194">
        <f>COUNTIF(D:D,D119)</f>
        <v>0</v>
      </c>
    </row>
    <row r="7" spans="1:29" s="191" customFormat="1" ht="15.75">
      <c r="A7" s="198" t="s">
        <v>636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247</v>
      </c>
      <c r="H7" s="196"/>
      <c r="I7" s="197"/>
      <c r="K7" s="279" t="s">
        <v>681</v>
      </c>
      <c r="L7" s="256"/>
      <c r="M7" s="256"/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636</v>
      </c>
      <c r="B8" s="195" t="s">
        <v>644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247</v>
      </c>
      <c r="H8" s="196"/>
      <c r="I8" s="197"/>
      <c r="K8" s="279" t="s">
        <v>680</v>
      </c>
      <c r="L8" s="256"/>
      <c r="M8" s="256"/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636</v>
      </c>
      <c r="B9" s="195" t="s">
        <v>645</v>
      </c>
      <c r="C9" s="195" t="s">
        <v>95</v>
      </c>
      <c r="D9" s="195" t="s">
        <v>412</v>
      </c>
      <c r="E9" s="195" t="s">
        <v>96</v>
      </c>
      <c r="F9" s="195" t="s">
        <v>73</v>
      </c>
      <c r="G9" s="202" t="s">
        <v>253</v>
      </c>
      <c r="H9" s="196"/>
      <c r="I9" s="197"/>
      <c r="K9" s="256" t="s">
        <v>2</v>
      </c>
      <c r="L9" s="5">
        <f>COUNTIF('Mayo - 5'!D:D,'Mayo - 5'!D14)/58</f>
        <v>6.8965517241379309E-2</v>
      </c>
      <c r="M9" s="256">
        <f>COUNTIF(D:D,D14)</f>
        <v>4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638</v>
      </c>
      <c r="B10" s="186" t="s">
        <v>639</v>
      </c>
      <c r="C10" s="186" t="s">
        <v>47</v>
      </c>
      <c r="D10" s="186" t="s">
        <v>0</v>
      </c>
      <c r="E10" s="186" t="s">
        <v>262</v>
      </c>
      <c r="F10" s="186" t="s">
        <v>49</v>
      </c>
      <c r="G10" s="202" t="s">
        <v>255</v>
      </c>
      <c r="H10" s="196"/>
      <c r="I10" s="196"/>
      <c r="K10" s="256" t="s">
        <v>11</v>
      </c>
      <c r="L10" s="5">
        <f>COUNTIF('Mayo - 5'!D:D,)/58</f>
        <v>0</v>
      </c>
      <c r="M10" s="256">
        <f>COUNTIF(D:D,D56)</f>
        <v>1</v>
      </c>
      <c r="R10" s="132"/>
      <c r="U10" s="132"/>
      <c r="X10" s="132"/>
    </row>
    <row r="11" spans="1:29" ht="15.75">
      <c r="A11" s="193" t="s">
        <v>638</v>
      </c>
      <c r="B11" s="192" t="s">
        <v>601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642</v>
      </c>
      <c r="H11" s="196"/>
      <c r="I11" s="196"/>
      <c r="K11" s="256" t="s">
        <v>37</v>
      </c>
      <c r="L11" s="5">
        <f>COUNTIF('Mayo - 5'!D:D,)/58</f>
        <v>0</v>
      </c>
      <c r="M11" s="256">
        <f>COUNTIF(D:D,)</f>
        <v>0</v>
      </c>
    </row>
    <row r="12" spans="1:29" ht="15.75">
      <c r="A12" s="193" t="s">
        <v>638</v>
      </c>
      <c r="B12" s="192" t="s">
        <v>640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642</v>
      </c>
      <c r="H12" s="196"/>
      <c r="I12" s="196"/>
      <c r="K12" s="256" t="s">
        <v>238</v>
      </c>
      <c r="L12" s="5">
        <f>COUNTIF('Mayo - 5'!D:D,'Mayo - 5'!D42)/58</f>
        <v>1.7241379310344827E-2</v>
      </c>
      <c r="M12" s="256">
        <f>COUNTIF(D:D,D114)</f>
        <v>0</v>
      </c>
    </row>
    <row r="13" spans="1:29" ht="15.75">
      <c r="A13" s="193" t="s">
        <v>638</v>
      </c>
      <c r="B13" s="192" t="s">
        <v>291</v>
      </c>
      <c r="C13" s="192" t="s">
        <v>95</v>
      </c>
      <c r="D13" s="192" t="s">
        <v>412</v>
      </c>
      <c r="E13" s="192" t="s">
        <v>96</v>
      </c>
      <c r="F13" s="192" t="s">
        <v>73</v>
      </c>
      <c r="G13" s="202" t="s">
        <v>642</v>
      </c>
      <c r="H13" s="196"/>
      <c r="I13" s="196"/>
      <c r="K13" s="256" t="s">
        <v>633</v>
      </c>
      <c r="L13" s="5">
        <f>COUNTIF('Mayo - 5'!D:D,'Mayo - 5'!D57)/58</f>
        <v>3.4482758620689655E-2</v>
      </c>
      <c r="M13" s="256">
        <f>COUNTIF(D:D,D57)</f>
        <v>2</v>
      </c>
    </row>
    <row r="14" spans="1:29" ht="15.75">
      <c r="A14" s="193" t="s">
        <v>638</v>
      </c>
      <c r="B14" s="192" t="s">
        <v>641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247</v>
      </c>
      <c r="H14" s="196"/>
      <c r="I14" s="196"/>
      <c r="K14" s="256" t="s">
        <v>4</v>
      </c>
      <c r="L14" s="5">
        <f>COUNTIF('Mayo - 5'!D:D,'Mayo - 5'!D40)/58</f>
        <v>1.7241379310344827E-2</v>
      </c>
      <c r="M14" s="256">
        <f>COUNTIF(D:D,D40)</f>
        <v>1</v>
      </c>
    </row>
    <row r="15" spans="1:29" ht="109.5" customHeight="1">
      <c r="A15" s="201" t="s">
        <v>646</v>
      </c>
      <c r="B15" s="200" t="s">
        <v>126</v>
      </c>
      <c r="C15" s="200" t="s">
        <v>121</v>
      </c>
      <c r="D15" s="200" t="s">
        <v>122</v>
      </c>
      <c r="E15" s="200" t="s">
        <v>260</v>
      </c>
      <c r="F15" s="200" t="s">
        <v>124</v>
      </c>
      <c r="G15" s="216" t="s">
        <v>648</v>
      </c>
      <c r="H15" s="218"/>
      <c r="I15" s="45"/>
      <c r="K15" s="256" t="s">
        <v>239</v>
      </c>
      <c r="L15" s="5">
        <f>COUNTIF('Mayo - 5'!D:D,)/58</f>
        <v>0</v>
      </c>
      <c r="M15" s="256">
        <f>COUNTIF(D:D,)</f>
        <v>0</v>
      </c>
    </row>
    <row r="16" spans="1:29" ht="15.75">
      <c r="A16" s="205" t="s">
        <v>646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253</v>
      </c>
      <c r="H16" s="217"/>
      <c r="K16" s="256" t="s">
        <v>240</v>
      </c>
      <c r="L16" s="5">
        <f>COUNTIF('Mayo - 5'!D:D,'Mayo - 5'!D3)/58</f>
        <v>0.10344827586206896</v>
      </c>
      <c r="M16" s="256">
        <f>COUNTIF(D:D,D3)</f>
        <v>6</v>
      </c>
    </row>
    <row r="17" spans="1:13" ht="15.75">
      <c r="A17" s="205" t="s">
        <v>646</v>
      </c>
      <c r="B17" s="204" t="s">
        <v>386</v>
      </c>
      <c r="C17" s="204" t="s">
        <v>67</v>
      </c>
      <c r="D17" s="204" t="s">
        <v>314</v>
      </c>
      <c r="E17" s="204" t="s">
        <v>315</v>
      </c>
      <c r="F17" s="204" t="s">
        <v>49</v>
      </c>
      <c r="G17" s="215" t="s">
        <v>247</v>
      </c>
      <c r="H17" s="217"/>
      <c r="K17" s="256" t="s">
        <v>7</v>
      </c>
      <c r="L17" s="5">
        <f>COUNTIF('Mayo - 5'!D:D,'Mayo - 5'!D4)/58</f>
        <v>5.1724137931034482E-2</v>
      </c>
      <c r="M17" s="256">
        <f>COUNTIF(D:D,D4)</f>
        <v>3</v>
      </c>
    </row>
    <row r="18" spans="1:13" ht="15.75">
      <c r="A18" s="209" t="s">
        <v>649</v>
      </c>
      <c r="B18" s="208" t="s">
        <v>650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253</v>
      </c>
      <c r="H18" s="217"/>
      <c r="K18" s="256" t="s">
        <v>631</v>
      </c>
      <c r="L18" s="5">
        <f>COUNTIF('Mayo - 5'!D:D,'Mayo - 5'!D36)/58</f>
        <v>1.7241379310344827E-2</v>
      </c>
      <c r="M18" s="256">
        <f>COUNTIF(D:D,D36)</f>
        <v>1</v>
      </c>
    </row>
    <row r="19" spans="1:13" ht="15.75">
      <c r="A19" s="209" t="s">
        <v>649</v>
      </c>
      <c r="B19" s="208" t="s">
        <v>651</v>
      </c>
      <c r="C19" s="208" t="s">
        <v>279</v>
      </c>
      <c r="D19" s="208" t="s">
        <v>240</v>
      </c>
      <c r="E19" s="208" t="s">
        <v>280</v>
      </c>
      <c r="F19" s="208" t="s">
        <v>49</v>
      </c>
      <c r="G19" s="215" t="s">
        <v>255</v>
      </c>
      <c r="H19" s="217"/>
      <c r="K19" s="256" t="s">
        <v>632</v>
      </c>
      <c r="L19" s="5">
        <f>COUNTIF('Mayo - 5'!D:D,'Mayo - 5'!D2)/58</f>
        <v>8.6206896551724144E-2</v>
      </c>
      <c r="M19" s="256">
        <f>COUNTIF(D:D,D10)</f>
        <v>3</v>
      </c>
    </row>
    <row r="20" spans="1:13" ht="15.75">
      <c r="A20" s="213" t="s">
        <v>652</v>
      </c>
      <c r="B20" s="212" t="s">
        <v>62</v>
      </c>
      <c r="C20" s="212" t="s">
        <v>509</v>
      </c>
      <c r="D20" s="212" t="s">
        <v>653</v>
      </c>
      <c r="E20" s="212" t="s">
        <v>510</v>
      </c>
      <c r="F20" s="212" t="s">
        <v>163</v>
      </c>
      <c r="G20" s="215" t="s">
        <v>253</v>
      </c>
      <c r="H20" s="218"/>
      <c r="K20" s="256" t="s">
        <v>9</v>
      </c>
      <c r="L20" s="5">
        <f>COUNTIF('Mayo - 5'!D:D,'Mayo - 5'!D25)/58</f>
        <v>1.7241379310344827E-2</v>
      </c>
      <c r="M20" s="256">
        <f>COUNTIF(D:D,D25)</f>
        <v>1</v>
      </c>
    </row>
    <row r="21" spans="1:13" ht="15.75">
      <c r="A21" s="213" t="s">
        <v>652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255</v>
      </c>
      <c r="H21" s="218"/>
      <c r="K21" s="256" t="s">
        <v>10</v>
      </c>
      <c r="L21" s="5">
        <f>COUNTIF('Mayo - 5'!D:D,'Mayo - 5'!D48)/58</f>
        <v>3.4482758620689655E-2</v>
      </c>
      <c r="M21" s="256">
        <f>COUNTIF(D:D,D48)</f>
        <v>2</v>
      </c>
    </row>
    <row r="22" spans="1:13" ht="15.75">
      <c r="A22" s="213" t="s">
        <v>652</v>
      </c>
      <c r="B22" s="212" t="s">
        <v>258</v>
      </c>
      <c r="C22" s="212" t="s">
        <v>214</v>
      </c>
      <c r="D22" s="212" t="s">
        <v>30</v>
      </c>
      <c r="E22" s="212" t="s">
        <v>216</v>
      </c>
      <c r="F22" s="212" t="s">
        <v>287</v>
      </c>
      <c r="G22" s="215" t="s">
        <v>255</v>
      </c>
      <c r="H22" s="218"/>
      <c r="K22" s="256" t="s">
        <v>12</v>
      </c>
      <c r="L22" s="5">
        <f>COUNTIF('Mayo - 5'!D:D,)/58</f>
        <v>0</v>
      </c>
      <c r="M22" s="256">
        <f>COUNTIF(D:D,)</f>
        <v>0</v>
      </c>
    </row>
    <row r="23" spans="1:13" ht="15.75">
      <c r="A23" s="219" t="s">
        <v>652</v>
      </c>
      <c r="B23" s="215" t="s">
        <v>66</v>
      </c>
      <c r="C23" s="215" t="s">
        <v>67</v>
      </c>
      <c r="D23" s="215" t="s">
        <v>314</v>
      </c>
      <c r="E23" s="215" t="s">
        <v>315</v>
      </c>
      <c r="F23" s="215" t="s">
        <v>49</v>
      </c>
      <c r="G23" s="215" t="s">
        <v>253</v>
      </c>
      <c r="H23" s="217"/>
      <c r="K23" s="256" t="s">
        <v>241</v>
      </c>
      <c r="L23" s="5">
        <f>COUNTIF('Mayo - 5'!D:D,'Mayo - 5'!D54)/58</f>
        <v>1.7241379310344827E-2</v>
      </c>
      <c r="M23" s="256">
        <f>COUNTIF(D:D,D54)</f>
        <v>1</v>
      </c>
    </row>
    <row r="24" spans="1:13" ht="15.75">
      <c r="A24" s="224" t="s">
        <v>652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287</v>
      </c>
      <c r="G24" s="226" t="s">
        <v>253</v>
      </c>
      <c r="H24" s="218"/>
      <c r="K24" s="256" t="s">
        <v>14</v>
      </c>
      <c r="L24" s="5">
        <f>COUNTIF('Mayo - 5'!D:D,)/58</f>
        <v>0</v>
      </c>
      <c r="M24" s="256">
        <f>COUNTIF(D:D,)</f>
        <v>0</v>
      </c>
    </row>
    <row r="25" spans="1:13" ht="15.75">
      <c r="A25" s="224" t="s">
        <v>654</v>
      </c>
      <c r="B25" s="223" t="s">
        <v>655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255</v>
      </c>
      <c r="K25" s="256" t="s">
        <v>15</v>
      </c>
      <c r="L25" s="5">
        <f>COUNTIF('Mayo - 5'!D:D,'Mayo - 5'!D20)/58</f>
        <v>3.4482758620689655E-2</v>
      </c>
      <c r="M25" s="256">
        <f>COUNTIF(D:D,D20)</f>
        <v>2</v>
      </c>
    </row>
    <row r="26" spans="1:13" ht="15.75">
      <c r="A26" s="224" t="s">
        <v>654</v>
      </c>
      <c r="B26" s="223" t="s">
        <v>316</v>
      </c>
      <c r="C26" s="223" t="s">
        <v>214</v>
      </c>
      <c r="D26" s="223" t="s">
        <v>30</v>
      </c>
      <c r="E26" s="223" t="s">
        <v>216</v>
      </c>
      <c r="F26" s="223" t="s">
        <v>287</v>
      </c>
      <c r="G26" s="226" t="s">
        <v>253</v>
      </c>
      <c r="K26" s="256" t="s">
        <v>242</v>
      </c>
      <c r="L26" s="5">
        <f>COUNTIF('Mayo - 5'!D:D,'Mayo - 5'!D56)/58</f>
        <v>1.7241379310344827E-2</v>
      </c>
      <c r="M26" s="256">
        <f>COUNTIF(D:D,D56)</f>
        <v>1</v>
      </c>
    </row>
    <row r="27" spans="1:13" ht="15.75">
      <c r="A27" s="224" t="s">
        <v>654</v>
      </c>
      <c r="B27" s="223" t="s">
        <v>316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642</v>
      </c>
      <c r="K27" s="256" t="s">
        <v>17</v>
      </c>
      <c r="L27" s="5">
        <f>COUNTIF('Mayo - 5'!D:D,'Mayo - 5'!D34)/58</f>
        <v>1.7241379310344827E-2</v>
      </c>
      <c r="M27" s="256">
        <f>COUNTIF(D:D,D34)</f>
        <v>1</v>
      </c>
    </row>
    <row r="28" spans="1:13" ht="15.75">
      <c r="A28" s="224" t="s">
        <v>654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255</v>
      </c>
      <c r="K28" s="256" t="s">
        <v>18</v>
      </c>
      <c r="L28" s="5">
        <f>COUNTIF('Mayo - 5'!D:D,'Mayo - 5'!D30)/58</f>
        <v>3.4482758620689655E-2</v>
      </c>
      <c r="M28" s="256">
        <f>COUNTIF(D:D,D30)</f>
        <v>2</v>
      </c>
    </row>
    <row r="29" spans="1:13" ht="15.75">
      <c r="A29" s="224" t="s">
        <v>654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255</v>
      </c>
      <c r="K29" s="256" t="s">
        <v>19</v>
      </c>
      <c r="L29" s="5">
        <f>COUNTIF('Mayo - 5'!D:D,'Mayo - 5'!D12)/58</f>
        <v>6.8965517241379309E-2</v>
      </c>
      <c r="M29" s="256">
        <f>COUNTIF(D:D,D12)</f>
        <v>4</v>
      </c>
    </row>
    <row r="30" spans="1:13" ht="15.75">
      <c r="A30" s="224" t="s">
        <v>654</v>
      </c>
      <c r="B30" s="223" t="s">
        <v>317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255</v>
      </c>
      <c r="K30" s="256" t="s">
        <v>20</v>
      </c>
      <c r="L30" s="5">
        <f>COUNTIF('Mayo - 5'!D:D,)/58</f>
        <v>0</v>
      </c>
      <c r="M30" s="256">
        <f>COUNTIF(D:D,)</f>
        <v>0</v>
      </c>
    </row>
    <row r="31" spans="1:13" ht="15.75">
      <c r="A31" s="224" t="s">
        <v>654</v>
      </c>
      <c r="B31" s="223" t="s">
        <v>320</v>
      </c>
      <c r="C31" s="223" t="s">
        <v>279</v>
      </c>
      <c r="D31" s="223" t="s">
        <v>240</v>
      </c>
      <c r="E31" s="223" t="s">
        <v>280</v>
      </c>
      <c r="F31" s="223" t="s">
        <v>49</v>
      </c>
      <c r="G31" s="226" t="s">
        <v>255</v>
      </c>
      <c r="K31" s="256" t="s">
        <v>21</v>
      </c>
      <c r="L31" s="5">
        <f>COUNTIF('Mayo - 5'!D:D,'Mayo - 5'!D21)/58</f>
        <v>1.7241379310344827E-2</v>
      </c>
      <c r="M31" s="256">
        <f>COUNTIF(D:D,D21)</f>
        <v>1</v>
      </c>
    </row>
    <row r="32" spans="1:13" ht="15.75">
      <c r="A32" s="224" t="s">
        <v>654</v>
      </c>
      <c r="B32" s="223" t="s">
        <v>656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255</v>
      </c>
      <c r="K32" s="256" t="s">
        <v>243</v>
      </c>
      <c r="L32" s="5">
        <f>COUNTIF('Mayo - 5'!D:D,'Mayo - 5'!D15)/58</f>
        <v>5.1724137931034482E-2</v>
      </c>
      <c r="M32" s="256">
        <f>COUNTIF(D:D,D15)</f>
        <v>3</v>
      </c>
    </row>
    <row r="33" spans="1:13" ht="63">
      <c r="A33" s="224" t="s">
        <v>657</v>
      </c>
      <c r="B33" s="223" t="s">
        <v>658</v>
      </c>
      <c r="C33" s="223" t="s">
        <v>214</v>
      </c>
      <c r="D33" s="223" t="s">
        <v>30</v>
      </c>
      <c r="E33" s="223" t="s">
        <v>216</v>
      </c>
      <c r="F33" s="223" t="s">
        <v>287</v>
      </c>
      <c r="G33" s="227" t="s">
        <v>659</v>
      </c>
      <c r="K33" s="256" t="s">
        <v>244</v>
      </c>
      <c r="L33" s="5">
        <f>COUNTIF('Mayo - 5'!D:D,)/58</f>
        <v>0</v>
      </c>
      <c r="M33" s="256">
        <f>COUNTIF(D:D,)</f>
        <v>0</v>
      </c>
    </row>
    <row r="34" spans="1:13" ht="110.25">
      <c r="A34" s="224" t="s">
        <v>657</v>
      </c>
      <c r="B34" s="223" t="s">
        <v>338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660</v>
      </c>
      <c r="K34" s="256" t="s">
        <v>24</v>
      </c>
      <c r="L34" s="5">
        <f>COUNTIF('Mayo - 5'!D:D,'Mayo - 5'!D32)/58</f>
        <v>6.8965517241379309E-2</v>
      </c>
      <c r="M34" s="256">
        <f>COUNTIF(D:D,D32)</f>
        <v>4</v>
      </c>
    </row>
    <row r="35" spans="1:13" ht="15.75">
      <c r="A35" s="229" t="s">
        <v>657</v>
      </c>
      <c r="B35" s="228" t="s">
        <v>611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255</v>
      </c>
      <c r="K35" s="256" t="s">
        <v>25</v>
      </c>
      <c r="L35" s="5">
        <f>COUNTIF('Mayo - 5'!D:D,'Mayo - 5'!D37)/58</f>
        <v>5.1724137931034482E-2</v>
      </c>
      <c r="M35" s="256">
        <f>COUNTIF(D:D,D37)</f>
        <v>3</v>
      </c>
    </row>
    <row r="36" spans="1:13" ht="15.75">
      <c r="A36" s="229" t="s">
        <v>657</v>
      </c>
      <c r="B36" s="228" t="s">
        <v>532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251</v>
      </c>
      <c r="K36" s="256" t="s">
        <v>389</v>
      </c>
      <c r="L36" s="5">
        <f>COUNTIF('Mayo - 5'!D:D,)/58</f>
        <v>0</v>
      </c>
      <c r="M36" s="256">
        <f>COUNTIF(D:D,)</f>
        <v>0</v>
      </c>
    </row>
    <row r="37" spans="1:13" ht="63">
      <c r="A37" s="236" t="s">
        <v>657</v>
      </c>
      <c r="B37" s="234" t="s">
        <v>611</v>
      </c>
      <c r="C37" s="234" t="s">
        <v>139</v>
      </c>
      <c r="D37" s="234" t="s">
        <v>140</v>
      </c>
      <c r="E37" s="234" t="s">
        <v>141</v>
      </c>
      <c r="F37" s="234" t="s">
        <v>73</v>
      </c>
      <c r="G37" s="235" t="s">
        <v>661</v>
      </c>
      <c r="K37" s="256" t="s">
        <v>27</v>
      </c>
      <c r="L37" s="5">
        <f>COUNTIF('Mayo - 5'!D:D,'Mayo - 5'!D13)/58</f>
        <v>5.1724137931034482E-2</v>
      </c>
      <c r="M37" s="256">
        <f>COUNTIF(D:D,D13)</f>
        <v>3</v>
      </c>
    </row>
    <row r="38" spans="1:13" ht="15.75">
      <c r="A38" s="236" t="s">
        <v>657</v>
      </c>
      <c r="B38" s="234" t="s">
        <v>662</v>
      </c>
      <c r="C38" s="234" t="s">
        <v>214</v>
      </c>
      <c r="D38" s="234" t="s">
        <v>30</v>
      </c>
      <c r="E38" s="234" t="s">
        <v>216</v>
      </c>
      <c r="F38" s="234" t="s">
        <v>287</v>
      </c>
      <c r="G38" s="234" t="s">
        <v>255</v>
      </c>
      <c r="K38" s="256" t="s">
        <v>28</v>
      </c>
      <c r="L38" s="5">
        <f>COUNTIF('Mayo - 5'!D:D,'Mayo - 5'!D2)/58</f>
        <v>8.6206896551724144E-2</v>
      </c>
      <c r="M38" s="256">
        <f>COUNTIF(D:D,D2)</f>
        <v>5</v>
      </c>
    </row>
    <row r="39" spans="1:13" ht="15.75">
      <c r="A39" s="272">
        <v>45790</v>
      </c>
      <c r="B39" s="271">
        <v>0.46527777777777773</v>
      </c>
      <c r="C39" s="270">
        <v>19</v>
      </c>
      <c r="D39" s="269" t="s">
        <v>0</v>
      </c>
      <c r="E39" s="270" t="s">
        <v>262</v>
      </c>
      <c r="F39" s="270">
        <v>404</v>
      </c>
      <c r="G39" s="270" t="s">
        <v>255</v>
      </c>
      <c r="K39" s="256" t="s">
        <v>29</v>
      </c>
      <c r="L39" s="5">
        <f>COUNTIF('Mayo - 5'!D:D,'Mayo - 5'!D52)/58</f>
        <v>5.1724137931034482E-2</v>
      </c>
      <c r="M39" s="256">
        <f>COUNTIF(D:D,D52)</f>
        <v>3</v>
      </c>
    </row>
    <row r="40" spans="1:13" ht="15.75">
      <c r="A40" s="241" t="s">
        <v>663</v>
      </c>
      <c r="B40" s="239" t="s">
        <v>497</v>
      </c>
      <c r="C40" s="239" t="s">
        <v>85</v>
      </c>
      <c r="D40" s="239" t="s">
        <v>4</v>
      </c>
      <c r="E40" s="239" t="s">
        <v>86</v>
      </c>
      <c r="F40" s="239" t="s">
        <v>56</v>
      </c>
      <c r="G40" s="239" t="s">
        <v>251</v>
      </c>
      <c r="K40" s="256" t="s">
        <v>634</v>
      </c>
      <c r="L40" s="5">
        <f>COUNTIF('Mayo - 5'!D:D,)/58</f>
        <v>0</v>
      </c>
      <c r="M40" s="256">
        <f>COUNTIF(D:D,)</f>
        <v>0</v>
      </c>
    </row>
    <row r="41" spans="1:13" ht="15.75">
      <c r="A41" s="241" t="s">
        <v>663</v>
      </c>
      <c r="B41" s="239" t="s">
        <v>317</v>
      </c>
      <c r="C41" s="239" t="s">
        <v>168</v>
      </c>
      <c r="D41" s="239" t="s">
        <v>319</v>
      </c>
      <c r="E41" s="239" t="s">
        <v>170</v>
      </c>
      <c r="F41" s="239" t="s">
        <v>73</v>
      </c>
      <c r="G41" s="239" t="s">
        <v>255</v>
      </c>
      <c r="K41" s="256" t="s">
        <v>30</v>
      </c>
      <c r="L41" s="5">
        <f>COUNTIF('Mayo - 5'!D:D,'Mayo - 5'!D38)/58</f>
        <v>0.10344827586206896</v>
      </c>
      <c r="M41" s="256">
        <f>COUNTIF(D:D,D38)</f>
        <v>6</v>
      </c>
    </row>
    <row r="42" spans="1:13" ht="15.75">
      <c r="A42" s="241" t="s">
        <v>664</v>
      </c>
      <c r="B42" s="239" t="s">
        <v>665</v>
      </c>
      <c r="C42" s="239" t="s">
        <v>370</v>
      </c>
      <c r="D42" s="239" t="s">
        <v>371</v>
      </c>
      <c r="E42" s="239" t="s">
        <v>666</v>
      </c>
      <c r="F42" s="239" t="s">
        <v>163</v>
      </c>
      <c r="G42" s="239" t="s">
        <v>255</v>
      </c>
      <c r="K42" s="256" t="s">
        <v>635</v>
      </c>
      <c r="L42" s="5">
        <f>COUNTIF(D:D, D16)/58</f>
        <v>1.7241379310344827E-2</v>
      </c>
      <c r="M42" s="256">
        <f>COUNTIF(D:D,D16)</f>
        <v>1</v>
      </c>
    </row>
    <row r="43" spans="1:13" ht="15.75">
      <c r="A43" s="241" t="s">
        <v>664</v>
      </c>
      <c r="B43" s="239" t="s">
        <v>667</v>
      </c>
      <c r="C43" s="239" t="s">
        <v>279</v>
      </c>
      <c r="D43" s="239" t="s">
        <v>240</v>
      </c>
      <c r="E43" s="239" t="s">
        <v>280</v>
      </c>
      <c r="F43" s="239" t="s">
        <v>49</v>
      </c>
      <c r="G43" s="239" t="s">
        <v>255</v>
      </c>
      <c r="M43" s="278">
        <f>SUM(M2:M42)</f>
        <v>64</v>
      </c>
    </row>
    <row r="44" spans="1:13" ht="15.75">
      <c r="A44" s="241" t="s">
        <v>664</v>
      </c>
      <c r="B44" s="239" t="s">
        <v>668</v>
      </c>
      <c r="C44" s="239" t="s">
        <v>75</v>
      </c>
      <c r="D44" s="239" t="s">
        <v>164</v>
      </c>
      <c r="E44" s="239" t="s">
        <v>77</v>
      </c>
      <c r="F44" s="239" t="s">
        <v>78</v>
      </c>
      <c r="G44" s="239" t="s">
        <v>255</v>
      </c>
      <c r="K44" s="191"/>
      <c r="L44" s="191"/>
      <c r="M44" s="191"/>
    </row>
    <row r="45" spans="1:13" ht="157.5">
      <c r="A45" s="241" t="s">
        <v>664</v>
      </c>
      <c r="B45" s="239" t="s">
        <v>669</v>
      </c>
      <c r="C45" s="239" t="s">
        <v>139</v>
      </c>
      <c r="D45" s="239" t="s">
        <v>140</v>
      </c>
      <c r="E45" s="239" t="s">
        <v>141</v>
      </c>
      <c r="F45" s="239" t="s">
        <v>73</v>
      </c>
      <c r="G45" s="240" t="s">
        <v>670</v>
      </c>
      <c r="K45" s="191"/>
      <c r="L45" s="191"/>
      <c r="M45" s="191"/>
    </row>
    <row r="46" spans="1:13" ht="15.75">
      <c r="A46" s="241" t="s">
        <v>664</v>
      </c>
      <c r="B46" s="239" t="s">
        <v>606</v>
      </c>
      <c r="C46" s="239" t="s">
        <v>75</v>
      </c>
      <c r="D46" s="239" t="s">
        <v>164</v>
      </c>
      <c r="E46" s="239" t="s">
        <v>77</v>
      </c>
      <c r="F46" s="239" t="s">
        <v>78</v>
      </c>
      <c r="G46" s="239" t="s">
        <v>255</v>
      </c>
      <c r="K46" s="191"/>
      <c r="L46" s="191"/>
      <c r="M46" s="191"/>
    </row>
    <row r="47" spans="1:13" ht="15.75">
      <c r="A47" s="241" t="s">
        <v>664</v>
      </c>
      <c r="B47" s="239" t="s">
        <v>445</v>
      </c>
      <c r="C47" s="239" t="s">
        <v>214</v>
      </c>
      <c r="D47" s="239" t="s">
        <v>30</v>
      </c>
      <c r="E47" s="239" t="s">
        <v>216</v>
      </c>
      <c r="F47" s="239" t="s">
        <v>287</v>
      </c>
      <c r="G47" s="239" t="s">
        <v>255</v>
      </c>
    </row>
    <row r="48" spans="1:13" ht="15.75">
      <c r="A48" s="241" t="s">
        <v>664</v>
      </c>
      <c r="B48" s="239" t="s">
        <v>305</v>
      </c>
      <c r="C48" s="239" t="s">
        <v>168</v>
      </c>
      <c r="D48" s="239" t="s">
        <v>319</v>
      </c>
      <c r="E48" s="239" t="s">
        <v>170</v>
      </c>
      <c r="F48" s="239" t="s">
        <v>73</v>
      </c>
      <c r="G48" s="239" t="s">
        <v>255</v>
      </c>
    </row>
    <row r="49" spans="1:7" ht="15.75">
      <c r="A49" s="241" t="s">
        <v>671</v>
      </c>
      <c r="B49" s="239" t="s">
        <v>126</v>
      </c>
      <c r="C49" s="239" t="s">
        <v>279</v>
      </c>
      <c r="D49" s="239" t="s">
        <v>240</v>
      </c>
      <c r="E49" s="239" t="s">
        <v>280</v>
      </c>
      <c r="F49" s="239" t="s">
        <v>49</v>
      </c>
      <c r="G49" s="239" t="s">
        <v>255</v>
      </c>
    </row>
    <row r="50" spans="1:7" ht="15.75">
      <c r="A50" s="237">
        <v>45792</v>
      </c>
      <c r="B50" s="239" t="s">
        <v>672</v>
      </c>
      <c r="C50" s="239" t="s">
        <v>95</v>
      </c>
      <c r="D50" s="239" t="s">
        <v>412</v>
      </c>
      <c r="E50" s="239" t="s">
        <v>96</v>
      </c>
      <c r="F50" s="239">
        <v>1207</v>
      </c>
      <c r="G50" s="239" t="s">
        <v>255</v>
      </c>
    </row>
    <row r="51" spans="1:7" ht="15.75">
      <c r="A51" s="264" t="s">
        <v>671</v>
      </c>
      <c r="B51" s="257" t="s">
        <v>195</v>
      </c>
      <c r="C51" s="257" t="s">
        <v>509</v>
      </c>
      <c r="D51" s="257" t="s">
        <v>653</v>
      </c>
      <c r="E51" s="257" t="s">
        <v>510</v>
      </c>
      <c r="F51" s="257" t="s">
        <v>163</v>
      </c>
      <c r="G51" s="257" t="s">
        <v>253</v>
      </c>
    </row>
    <row r="52" spans="1:7" ht="15.75">
      <c r="A52" s="264" t="s">
        <v>673</v>
      </c>
      <c r="B52" s="257" t="s">
        <v>204</v>
      </c>
      <c r="C52" s="257" t="s">
        <v>272</v>
      </c>
      <c r="D52" s="257" t="s">
        <v>273</v>
      </c>
      <c r="E52" s="257" t="s">
        <v>499</v>
      </c>
      <c r="F52" s="257" t="s">
        <v>163</v>
      </c>
      <c r="G52" s="257" t="s">
        <v>253</v>
      </c>
    </row>
    <row r="53" spans="1:7" ht="15.75">
      <c r="A53" s="266" t="s">
        <v>673</v>
      </c>
      <c r="B53" s="265" t="s">
        <v>126</v>
      </c>
      <c r="C53" s="265" t="s">
        <v>279</v>
      </c>
      <c r="D53" s="265" t="s">
        <v>240</v>
      </c>
      <c r="E53" s="265" t="s">
        <v>280</v>
      </c>
      <c r="F53" s="265" t="s">
        <v>49</v>
      </c>
      <c r="G53" s="265" t="s">
        <v>255</v>
      </c>
    </row>
    <row r="54" spans="1:7" ht="15.75">
      <c r="A54" s="266" t="s">
        <v>673</v>
      </c>
      <c r="B54" s="265" t="s">
        <v>474</v>
      </c>
      <c r="C54" s="265" t="s">
        <v>674</v>
      </c>
      <c r="D54" s="265" t="s">
        <v>241</v>
      </c>
      <c r="E54" s="265" t="s">
        <v>675</v>
      </c>
      <c r="F54" s="265" t="s">
        <v>49</v>
      </c>
      <c r="G54" s="265" t="s">
        <v>255</v>
      </c>
    </row>
    <row r="55" spans="1:7" ht="15.75">
      <c r="A55" s="266" t="s">
        <v>673</v>
      </c>
      <c r="B55" s="265" t="s">
        <v>676</v>
      </c>
      <c r="C55" s="265" t="s">
        <v>70</v>
      </c>
      <c r="D55" s="265" t="s">
        <v>71</v>
      </c>
      <c r="E55" s="265" t="s">
        <v>72</v>
      </c>
      <c r="F55" s="265" t="s">
        <v>73</v>
      </c>
      <c r="G55" s="265" t="s">
        <v>255</v>
      </c>
    </row>
    <row r="56" spans="1:7" ht="15.75">
      <c r="A56" s="268" t="s">
        <v>677</v>
      </c>
      <c r="B56" s="267" t="s">
        <v>678</v>
      </c>
      <c r="C56" s="267" t="s">
        <v>382</v>
      </c>
      <c r="D56" s="267" t="s">
        <v>383</v>
      </c>
      <c r="E56" s="267" t="s">
        <v>384</v>
      </c>
      <c r="F56" s="267" t="s">
        <v>78</v>
      </c>
      <c r="G56" s="267" t="s">
        <v>255</v>
      </c>
    </row>
    <row r="57" spans="1:7" ht="15.75">
      <c r="A57" s="268" t="s">
        <v>677</v>
      </c>
      <c r="B57" s="267" t="s">
        <v>88</v>
      </c>
      <c r="C57" s="267" t="s">
        <v>59</v>
      </c>
      <c r="D57" s="267" t="s">
        <v>60</v>
      </c>
      <c r="E57" s="267" t="s">
        <v>61</v>
      </c>
      <c r="F57" s="267" t="s">
        <v>56</v>
      </c>
      <c r="G57" s="267" t="s">
        <v>255</v>
      </c>
    </row>
    <row r="58" spans="1:7" ht="15.75">
      <c r="A58" s="274" t="s">
        <v>679</v>
      </c>
      <c r="B58" s="273" t="s">
        <v>62</v>
      </c>
      <c r="C58" s="273" t="s">
        <v>272</v>
      </c>
      <c r="D58" s="273" t="s">
        <v>273</v>
      </c>
      <c r="E58" s="273" t="s">
        <v>499</v>
      </c>
      <c r="F58" s="273" t="s">
        <v>163</v>
      </c>
      <c r="G58" s="273" t="s">
        <v>255</v>
      </c>
    </row>
    <row r="59" spans="1:7" ht="15.75">
      <c r="A59" s="275">
        <v>45798</v>
      </c>
      <c r="B59" s="276">
        <v>0.35416666666666669</v>
      </c>
      <c r="C59" s="277">
        <v>41</v>
      </c>
      <c r="D59" s="277" t="s">
        <v>273</v>
      </c>
      <c r="E59" s="277">
        <v>93130000480</v>
      </c>
      <c r="F59" s="277">
        <v>728</v>
      </c>
      <c r="G59" s="273" t="s">
        <v>255</v>
      </c>
    </row>
    <row r="60" spans="1:7" ht="15.75">
      <c r="A60" s="281" t="s">
        <v>685</v>
      </c>
      <c r="B60" s="280" t="s">
        <v>310</v>
      </c>
      <c r="C60" s="280" t="s">
        <v>201</v>
      </c>
      <c r="D60" s="280" t="s">
        <v>202</v>
      </c>
      <c r="E60" s="280" t="s">
        <v>203</v>
      </c>
      <c r="F60" s="280" t="s">
        <v>150</v>
      </c>
      <c r="G60" s="280" t="s">
        <v>255</v>
      </c>
    </row>
    <row r="61" spans="1:7" ht="15.75">
      <c r="A61" s="281" t="s">
        <v>685</v>
      </c>
      <c r="B61" s="280" t="s">
        <v>310</v>
      </c>
      <c r="C61" s="280" t="s">
        <v>121</v>
      </c>
      <c r="D61" s="280" t="s">
        <v>122</v>
      </c>
      <c r="E61" s="280" t="s">
        <v>260</v>
      </c>
      <c r="F61" s="280" t="s">
        <v>124</v>
      </c>
      <c r="G61" s="280" t="s">
        <v>255</v>
      </c>
    </row>
    <row r="62" spans="1:7" ht="15.75">
      <c r="A62" s="281" t="s">
        <v>685</v>
      </c>
      <c r="B62" s="280" t="s">
        <v>99</v>
      </c>
      <c r="C62" s="280" t="s">
        <v>201</v>
      </c>
      <c r="D62" s="280" t="s">
        <v>202</v>
      </c>
      <c r="E62" s="280" t="s">
        <v>203</v>
      </c>
      <c r="F62" s="280" t="s">
        <v>150</v>
      </c>
      <c r="G62" s="280" t="s">
        <v>255</v>
      </c>
    </row>
    <row r="63" spans="1:7" ht="15.75">
      <c r="A63" s="281" t="s">
        <v>685</v>
      </c>
      <c r="B63" s="280" t="s">
        <v>686</v>
      </c>
      <c r="C63" s="280" t="s">
        <v>121</v>
      </c>
      <c r="D63" s="280" t="s">
        <v>122</v>
      </c>
      <c r="E63" s="280" t="s">
        <v>260</v>
      </c>
      <c r="F63" s="280" t="s">
        <v>124</v>
      </c>
      <c r="G63" s="280" t="s">
        <v>255</v>
      </c>
    </row>
    <row r="64" spans="1:7" ht="15.75">
      <c r="A64" s="281" t="s">
        <v>685</v>
      </c>
      <c r="B64" s="280" t="s">
        <v>686</v>
      </c>
      <c r="C64" s="280" t="s">
        <v>160</v>
      </c>
      <c r="D64" s="280" t="s">
        <v>161</v>
      </c>
      <c r="E64" s="280" t="s">
        <v>162</v>
      </c>
      <c r="F64" s="280" t="s">
        <v>163</v>
      </c>
      <c r="G64" s="280" t="s">
        <v>255</v>
      </c>
    </row>
    <row r="65" spans="1:7" ht="15.75">
      <c r="A65" s="283" t="s">
        <v>685</v>
      </c>
      <c r="B65" s="282" t="s">
        <v>132</v>
      </c>
      <c r="C65" s="282" t="s">
        <v>201</v>
      </c>
      <c r="D65" s="282" t="s">
        <v>202</v>
      </c>
      <c r="E65" s="282" t="s">
        <v>203</v>
      </c>
      <c r="F65" s="282" t="s">
        <v>150</v>
      </c>
      <c r="G65" s="282" t="s">
        <v>255</v>
      </c>
    </row>
    <row r="66" spans="1:7" ht="15.75">
      <c r="A66" s="285" t="s">
        <v>685</v>
      </c>
      <c r="B66" s="284" t="s">
        <v>172</v>
      </c>
      <c r="C66" s="284" t="s">
        <v>59</v>
      </c>
      <c r="D66" s="284" t="s">
        <v>60</v>
      </c>
      <c r="E66" s="284" t="s">
        <v>61</v>
      </c>
      <c r="F66" s="284" t="s">
        <v>56</v>
      </c>
      <c r="G66" s="284" t="s">
        <v>255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620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621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394</v>
      </c>
      <c r="Q1" s="68" t="s">
        <v>395</v>
      </c>
      <c r="R1" s="132"/>
      <c r="S1" s="68" t="s">
        <v>392</v>
      </c>
      <c r="T1" s="68" t="s">
        <v>393</v>
      </c>
      <c r="U1" s="132"/>
      <c r="V1" s="68" t="s">
        <v>396</v>
      </c>
      <c r="W1" s="68" t="s">
        <v>397</v>
      </c>
      <c r="X1" s="132"/>
      <c r="Y1" s="68" t="s">
        <v>398</v>
      </c>
      <c r="Z1" s="68" t="s">
        <v>399</v>
      </c>
    </row>
    <row r="2" spans="11:26">
      <c r="K2" s="143" t="s">
        <v>632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350</v>
      </c>
      <c r="Q2" s="143">
        <f>COUNTIF(A:A,)</f>
        <v>0</v>
      </c>
      <c r="R2" s="132"/>
      <c r="S2" s="139" t="s">
        <v>350</v>
      </c>
      <c r="T2" s="143">
        <f>COUNTIF(A:A,A32)</f>
        <v>0</v>
      </c>
      <c r="U2" s="132"/>
      <c r="V2" s="139" t="s">
        <v>350</v>
      </c>
      <c r="W2" s="143">
        <f>COUNTIF(A:A,A74)</f>
        <v>0</v>
      </c>
      <c r="X2" s="132"/>
      <c r="Y2" s="139" t="s">
        <v>350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351</v>
      </c>
      <c r="Q3" s="143">
        <f>COUNTIF(A:A,A5)</f>
        <v>0</v>
      </c>
      <c r="R3" s="132"/>
      <c r="S3" s="139" t="s">
        <v>351</v>
      </c>
      <c r="T3" s="143">
        <f>COUNTIF(A:A,A35)</f>
        <v>0</v>
      </c>
      <c r="U3" s="132"/>
      <c r="V3" s="139" t="s">
        <v>351</v>
      </c>
      <c r="W3" s="143">
        <f>COUNTIF(A:A,A79)</f>
        <v>0</v>
      </c>
      <c r="X3" s="132"/>
      <c r="Y3" s="139" t="s">
        <v>351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352</v>
      </c>
      <c r="Q4" s="143">
        <f>COUNTIF(A:A,A7)</f>
        <v>0</v>
      </c>
      <c r="R4" s="132"/>
      <c r="S4" s="139" t="s">
        <v>352</v>
      </c>
      <c r="T4" s="143">
        <f>COUNTIF(A:A,A47)</f>
        <v>0</v>
      </c>
      <c r="U4" s="132"/>
      <c r="V4" s="139" t="s">
        <v>352</v>
      </c>
      <c r="W4" s="143">
        <f>COUNTIF(A:A,A88)</f>
        <v>0</v>
      </c>
      <c r="X4" s="132"/>
      <c r="Y4" s="139" t="s">
        <v>352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353</v>
      </c>
      <c r="Q5" s="143">
        <f>COUNTIF(A:A,A14)</f>
        <v>0</v>
      </c>
      <c r="R5" s="132"/>
      <c r="S5" s="139" t="s">
        <v>353</v>
      </c>
      <c r="T5" s="143">
        <f>COUNTIF(A:A,A55)</f>
        <v>0</v>
      </c>
      <c r="U5" s="132"/>
      <c r="V5" s="139" t="s">
        <v>353</v>
      </c>
      <c r="W5" s="143">
        <f>COUNTIF(A:A,)</f>
        <v>0</v>
      </c>
      <c r="X5" s="132"/>
      <c r="Y5" s="139" t="s">
        <v>353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354</v>
      </c>
      <c r="Q6" s="143">
        <f>COUNTIF(A:A,A24)</f>
        <v>0</v>
      </c>
      <c r="R6" s="132"/>
      <c r="S6" s="139" t="s">
        <v>354</v>
      </c>
      <c r="T6" s="143">
        <f>COUNTIF(A:A,A57)</f>
        <v>0</v>
      </c>
      <c r="U6" s="132"/>
      <c r="V6" s="139" t="s">
        <v>354</v>
      </c>
      <c r="W6" s="143">
        <f>COUNTIF(A:A,)</f>
        <v>0</v>
      </c>
      <c r="X6" s="132"/>
      <c r="Y6" s="139" t="s">
        <v>354</v>
      </c>
      <c r="Z6" s="143">
        <f>COUNTIF(A:A,A115)</f>
        <v>0</v>
      </c>
    </row>
    <row r="7" spans="11:26">
      <c r="K7" s="143" t="s">
        <v>633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631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241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242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243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244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389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634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635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2025-05-22T13:16:20Z</dcterms:modified>
</cp:coreProperties>
</file>