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M16" i="5" l="1"/>
  <c r="L16" i="5"/>
  <c r="N16" i="2"/>
  <c r="N21" i="2"/>
  <c r="N10" i="2"/>
  <c r="Z2" i="5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W6" i="5"/>
  <c r="M32" i="5"/>
  <c r="N32" i="2"/>
  <c r="N30" i="2"/>
  <c r="M29" i="5" l="1"/>
  <c r="M26" i="5"/>
  <c r="M13" i="5"/>
  <c r="M12" i="5"/>
  <c r="M24" i="5"/>
  <c r="M18" i="5"/>
  <c r="M8" i="5"/>
  <c r="M14" i="5"/>
  <c r="N2" i="2"/>
  <c r="N35" i="2"/>
  <c r="N37" i="2"/>
  <c r="N36" i="2"/>
  <c r="N34" i="2"/>
  <c r="N33" i="2"/>
  <c r="N31" i="2"/>
  <c r="N29" i="2"/>
  <c r="N28" i="2"/>
  <c r="N27" i="2"/>
  <c r="N26" i="2"/>
  <c r="N25" i="2"/>
  <c r="N24" i="2"/>
  <c r="N23" i="2"/>
  <c r="N22" i="2"/>
  <c r="N20" i="2"/>
  <c r="N19" i="2"/>
  <c r="N18" i="2"/>
  <c r="N17" i="2"/>
  <c r="N15" i="2"/>
  <c r="N14" i="2"/>
  <c r="N13" i="2"/>
  <c r="N12" i="2"/>
  <c r="N11" i="2"/>
  <c r="N9" i="2"/>
  <c r="N8" i="2"/>
  <c r="N7" i="2"/>
  <c r="N6" i="2"/>
  <c r="N5" i="2"/>
  <c r="N4" i="2"/>
  <c r="N3" i="2"/>
  <c r="W5" i="5"/>
  <c r="W4" i="5"/>
  <c r="M9" i="5" l="1"/>
  <c r="M15" i="5"/>
  <c r="M20" i="5"/>
  <c r="M21" i="5"/>
  <c r="M22" i="5"/>
  <c r="M27" i="5"/>
  <c r="M28" i="5"/>
  <c r="M33" i="5"/>
  <c r="W3" i="5"/>
  <c r="W2" i="5" l="1"/>
  <c r="T6" i="5" l="1"/>
  <c r="T5" i="5" l="1"/>
  <c r="M31" i="5"/>
  <c r="M7" i="5" l="1"/>
  <c r="T4" i="5"/>
  <c r="M25" i="5" l="1"/>
  <c r="M36" i="5"/>
  <c r="T3" i="5" l="1"/>
  <c r="M6" i="5" l="1"/>
  <c r="M30" i="5"/>
  <c r="AC6" i="5"/>
  <c r="AC5" i="5"/>
  <c r="AC4" i="5"/>
  <c r="AC3" i="5"/>
  <c r="AC2" i="5"/>
  <c r="M11" i="5" l="1"/>
  <c r="M10" i="5"/>
  <c r="M2" i="5"/>
  <c r="T2" i="5"/>
  <c r="Z6" i="5" l="1"/>
  <c r="Z5" i="5"/>
  <c r="Z4" i="5"/>
  <c r="Z3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M37" i="5"/>
  <c r="M35" i="5"/>
  <c r="M34" i="5"/>
  <c r="M23" i="5"/>
  <c r="M19" i="5"/>
  <c r="M17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<sst xmlns="http://schemas.openxmlformats.org/spreadsheetml/2006/main" count="6549" uniqueCount="679">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</sst>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73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4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15"/>
  <sheetViews>
    <sheetView topLeftCell="G22" zoomScaleNormal="100" workbookViewId="0">
      <selection activeCell="N17" sqref="N1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76" t="s">
        <v>45</v>
      </c>
      <c r="J1" s="57"/>
      <c r="K1" s="5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53" t="s">
        <v>51</v>
      </c>
      <c r="J2" s="57"/>
      <c r="K2" s="5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53" t="s">
        <v>51</v>
      </c>
      <c r="J3" s="57"/>
      <c r="K3" s="5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53" t="s">
        <v>63</v>
      </c>
      <c r="J4" s="57"/>
      <c r="K4" s="5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55" t="s">
        <v>65</v>
      </c>
      <c r="J5" s="57"/>
      <c r="K5" s="57"/>
      <c r="M5" s="4" t="s">
        <v>11</v>
      </c>
      <c r="N5" s="34">
        <f>COUNTIFS(A:A,A262,D:D,D250)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55" t="s">
        <v>51</v>
      </c>
      <c r="J6" s="57"/>
      <c r="K6" s="5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55" t="s">
        <v>51</v>
      </c>
      <c r="J7" s="57"/>
      <c r="K7" s="57"/>
      <c r="M7" s="4" t="s">
        <v>3</v>
      </c>
      <c r="N7" s="34">
        <f>COUNTIFS(A:A,A218,D:D,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55" t="s">
        <v>51</v>
      </c>
      <c r="J8" s="57"/>
      <c r="K8" s="5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55" t="s">
        <v>51</v>
      </c>
      <c r="J9" s="57"/>
      <c r="K9" s="5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55" t="s">
        <v>83</v>
      </c>
      <c r="J10" s="57"/>
      <c r="K10" s="57"/>
      <c r="M10" s="4" t="s">
        <v>240</v>
      </c>
      <c r="N10" s="34">
        <f>COUNTIFS(A:A,A312,D:D, D197)</f>
        <v>1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55" t="s">
        <v>87</v>
      </c>
      <c r="J11" s="57"/>
      <c r="K11" s="5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55" t="s">
        <v>87</v>
      </c>
      <c r="J12" s="57"/>
      <c r="K12" s="5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55" t="s">
        <v>65</v>
      </c>
      <c r="J13" s="57"/>
      <c r="K13" s="5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55" t="s">
        <v>91</v>
      </c>
      <c r="J14" s="57"/>
      <c r="K14" s="5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55" t="s">
        <v>93</v>
      </c>
      <c r="J15" s="57"/>
      <c r="K15" s="5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55" t="s">
        <v>51</v>
      </c>
      <c r="J16" s="57"/>
      <c r="K16" s="57"/>
      <c r="M16" s="4" t="s">
        <v>242</v>
      </c>
      <c r="N16" s="34">
        <f>COUNTIFS(A:A,A312,D:D, D314)</f>
        <v>1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55" t="s">
        <v>51</v>
      </c>
      <c r="J17" s="57"/>
      <c r="K17" s="5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56" t="s">
        <v>98</v>
      </c>
      <c r="J18" s="57"/>
      <c r="K18" s="5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55" t="s">
        <v>100</v>
      </c>
      <c r="J19" s="57"/>
      <c r="K19" s="57"/>
      <c r="M19" s="4" t="s">
        <v>243</v>
      </c>
      <c r="N19" s="34">
        <f>COUNTIFS(A:A,#REF!,D:D,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55" t="s">
        <v>101</v>
      </c>
      <c r="J20" s="57"/>
      <c r="K20" s="5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55" t="s">
        <v>101</v>
      </c>
      <c r="J21" s="57"/>
      <c r="K21" s="57"/>
      <c r="M21" s="4" t="s">
        <v>18</v>
      </c>
      <c r="N21" s="34">
        <f>COUNTIFS(A:A,A312,D:D, D82)</f>
        <v>1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55" t="s">
        <v>104</v>
      </c>
      <c r="J22" s="57"/>
      <c r="K22" s="5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55" t="s">
        <v>106</v>
      </c>
      <c r="J23" s="57"/>
      <c r="K23" s="5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55" t="s">
        <v>106</v>
      </c>
      <c r="J24" s="57"/>
      <c r="K24" s="5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55" t="s">
        <v>106</v>
      </c>
      <c r="J25" s="57"/>
      <c r="K25" s="57"/>
      <c r="M25" s="4" t="s">
        <v>244</v>
      </c>
      <c r="N25" s="34">
        <f>COUNTIFS(A:A,A278,D:D,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55" t="s">
        <v>104</v>
      </c>
      <c r="J26" s="57"/>
      <c r="K26" s="5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55" t="s">
        <v>104</v>
      </c>
      <c r="J27" s="57"/>
      <c r="K27" s="5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55" t="s">
        <v>106</v>
      </c>
      <c r="J28" s="57"/>
      <c r="K28" s="5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55" t="s">
        <v>106</v>
      </c>
      <c r="J29" s="57"/>
      <c r="K29" s="5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55" t="s">
        <v>51</v>
      </c>
      <c r="J30" s="57"/>
      <c r="K30" s="57"/>
      <c r="M30" s="4" t="s">
        <v>27</v>
      </c>
      <c r="N30" s="34">
        <f>COUNTIFS(A:A,A312,D:D,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55" t="s">
        <v>114</v>
      </c>
      <c r="J31" s="57"/>
      <c r="K31" s="57"/>
      <c r="M31" s="4" t="s">
        <v>28</v>
      </c>
      <c r="N31" s="34">
        <f>COUNTIFS(A:A,A270,D:D,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55" t="s">
        <v>119</v>
      </c>
      <c r="J32" s="57"/>
      <c r="K32" s="57"/>
      <c r="M32" s="4" t="s">
        <v>29</v>
      </c>
      <c r="N32" s="34">
        <f>COUNTIFS(A:A,A312,D:D, D172)</f>
        <v>1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55" t="s">
        <v>51</v>
      </c>
      <c r="J33" s="57"/>
      <c r="K33" s="5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55" t="s">
        <v>91</v>
      </c>
      <c r="J34" s="57"/>
      <c r="K34" s="5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55" t="s">
        <v>91</v>
      </c>
      <c r="J35" s="57"/>
      <c r="K35" s="5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55" t="s">
        <v>65</v>
      </c>
      <c r="J36" s="57"/>
      <c r="K36" s="57"/>
      <c r="M36" s="4" t="s">
        <v>637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55" t="s">
        <v>93</v>
      </c>
      <c r="J37" s="57"/>
      <c r="K37" s="5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55" t="s">
        <v>93</v>
      </c>
      <c r="J38" s="57"/>
      <c r="K38" s="57"/>
      <c r="N38" s="59">
        <f>SUM(N2:N37)</f>
        <v>4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45" t="s">
        <v>134</v>
      </c>
      <c r="J39" s="57"/>
      <c r="K39" s="5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53" t="s">
        <v>137</v>
      </c>
      <c r="J40" s="57"/>
      <c r="K40" s="5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53" t="s">
        <v>104</v>
      </c>
      <c r="J41" s="57"/>
      <c r="K41" s="5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53" t="s">
        <v>91</v>
      </c>
      <c r="J42" s="57"/>
      <c r="K42" s="5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53" t="s">
        <v>137</v>
      </c>
      <c r="J43" s="57"/>
      <c r="K43" s="5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53" t="s">
        <v>91</v>
      </c>
      <c r="J44" s="57"/>
      <c r="K44" s="5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53" t="s">
        <v>91</v>
      </c>
      <c r="J45" s="57"/>
      <c r="K45" s="5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53" t="s">
        <v>147</v>
      </c>
      <c r="J46" s="57"/>
      <c r="K46" s="5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53" t="s">
        <v>137</v>
      </c>
      <c r="J47" s="57"/>
      <c r="K47" s="5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55" t="s">
        <v>65</v>
      </c>
      <c r="J48" s="57"/>
      <c r="K48" s="5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55" t="s">
        <v>155</v>
      </c>
      <c r="J49" s="57"/>
      <c r="K49" s="5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55"/>
      <c r="J50" s="57"/>
      <c r="K50" s="5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55" t="s">
        <v>91</v>
      </c>
      <c r="J51" s="57"/>
      <c r="K51" s="5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55" t="s">
        <v>91</v>
      </c>
      <c r="J52" s="57"/>
      <c r="K52" s="5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55" t="s">
        <v>147</v>
      </c>
      <c r="J53" s="57"/>
      <c r="K53" s="5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55" t="s">
        <v>147</v>
      </c>
      <c r="J54" s="57"/>
      <c r="K54" s="5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55" t="s">
        <v>147</v>
      </c>
      <c r="J55" s="57"/>
      <c r="K55" s="5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55" t="s">
        <v>166</v>
      </c>
      <c r="J56" s="57"/>
      <c r="K56" s="5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55" t="s">
        <v>65</v>
      </c>
      <c r="J57" s="57"/>
      <c r="K57" s="5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55" t="s">
        <v>65</v>
      </c>
      <c r="J58" s="57"/>
      <c r="K58" s="5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55" t="s">
        <v>171</v>
      </c>
      <c r="J59" s="57"/>
      <c r="K59" s="5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55" t="s">
        <v>51</v>
      </c>
      <c r="J60" s="57"/>
      <c r="K60" s="5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55" t="s">
        <v>147</v>
      </c>
      <c r="J61" s="57"/>
      <c r="K61" s="5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187">
        <v>0.51388888888888895</v>
      </c>
      <c r="I62" s="155" t="s">
        <v>65</v>
      </c>
      <c r="J62" s="57"/>
      <c r="K62" s="5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55" t="s">
        <v>137</v>
      </c>
      <c r="J63" s="57"/>
      <c r="K63" s="5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55" t="s">
        <v>51</v>
      </c>
      <c r="J64" s="57"/>
      <c r="K64" s="5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55" t="s">
        <v>114</v>
      </c>
      <c r="J65" s="57"/>
      <c r="K65" s="5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55" t="s">
        <v>147</v>
      </c>
      <c r="J66" s="57"/>
      <c r="K66" s="5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55" t="s">
        <v>155</v>
      </c>
      <c r="J67" s="57"/>
      <c r="K67" s="5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55" t="s">
        <v>65</v>
      </c>
      <c r="J68" s="57"/>
      <c r="K68" s="5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55" t="s">
        <v>104</v>
      </c>
      <c r="J69" s="57"/>
      <c r="K69" s="5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55" t="s">
        <v>155</v>
      </c>
      <c r="J70" s="57"/>
      <c r="K70" s="5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55" t="s">
        <v>51</v>
      </c>
      <c r="J71" s="57"/>
      <c r="K71" s="5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55" t="s">
        <v>147</v>
      </c>
      <c r="J72" s="57"/>
      <c r="K72" s="5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55" t="s">
        <v>147</v>
      </c>
      <c r="J73" s="57"/>
      <c r="K73" s="5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55" t="s">
        <v>186</v>
      </c>
      <c r="J74" s="57"/>
      <c r="K74" s="5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55" t="s">
        <v>147</v>
      </c>
      <c r="J75" s="57"/>
      <c r="K75" s="5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55" t="s">
        <v>114</v>
      </c>
      <c r="J76" s="57"/>
      <c r="K76" s="5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55" t="s">
        <v>51</v>
      </c>
      <c r="J77" s="57"/>
      <c r="K77" s="5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55" t="s">
        <v>189</v>
      </c>
      <c r="J78" s="57"/>
      <c r="K78" s="5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55" t="s">
        <v>65</v>
      </c>
      <c r="J79" s="57"/>
      <c r="K79" s="5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55" t="s">
        <v>191</v>
      </c>
      <c r="J80" s="57"/>
      <c r="K80" s="5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55" t="s">
        <v>114</v>
      </c>
      <c r="J81" s="57"/>
      <c r="K81" s="5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55" t="s">
        <v>114</v>
      </c>
      <c r="J82" s="57"/>
      <c r="K82" s="5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55" t="s">
        <v>114</v>
      </c>
      <c r="J83" s="57"/>
      <c r="K83" s="5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55" t="s">
        <v>166</v>
      </c>
      <c r="J84" s="57"/>
      <c r="K84" s="5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57" t="s">
        <v>65</v>
      </c>
      <c r="J85" s="57"/>
      <c r="K85" s="5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57" t="s">
        <v>65</v>
      </c>
      <c r="J86" s="57"/>
      <c r="K86" s="5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57" t="s">
        <v>65</v>
      </c>
      <c r="J87" s="57"/>
      <c r="K87" s="5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57" t="s">
        <v>51</v>
      </c>
      <c r="J88" s="57"/>
      <c r="K88" s="5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57" t="s">
        <v>91</v>
      </c>
      <c r="J89" s="57"/>
      <c r="K89" s="5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57" t="s">
        <v>51</v>
      </c>
      <c r="J90" s="57"/>
      <c r="K90" s="5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53" t="s">
        <v>137</v>
      </c>
      <c r="J91" s="57"/>
      <c r="K91" s="5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53" t="s">
        <v>93</v>
      </c>
      <c r="J92" s="57"/>
      <c r="K92" s="5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53" t="s">
        <v>51</v>
      </c>
      <c r="J93" s="57"/>
      <c r="K93" s="5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53" t="s">
        <v>104</v>
      </c>
      <c r="J94" s="57"/>
      <c r="K94" s="5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53" t="s">
        <v>137</v>
      </c>
      <c r="J95" s="57"/>
      <c r="K95" s="5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53" t="s">
        <v>65</v>
      </c>
      <c r="J96" s="57"/>
      <c r="K96" s="5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55" t="s">
        <v>211</v>
      </c>
      <c r="J97" s="57"/>
      <c r="K97" s="5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55" t="s">
        <v>137</v>
      </c>
      <c r="J98" s="57"/>
      <c r="K98" s="5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58" t="s">
        <v>93</v>
      </c>
      <c r="J99" s="57"/>
      <c r="K99" s="5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59" t="s">
        <v>91</v>
      </c>
      <c r="J100" s="57"/>
      <c r="K100" s="5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60" t="s">
        <v>137</v>
      </c>
      <c r="J101" s="57"/>
      <c r="K101" s="5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61" t="s">
        <v>51</v>
      </c>
      <c r="J102" s="57"/>
      <c r="K102" s="5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60" t="s">
        <v>213</v>
      </c>
      <c r="J103" s="57"/>
      <c r="K103" s="5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60" t="s">
        <v>93</v>
      </c>
      <c r="J104" s="57"/>
      <c r="K104" s="5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61" t="s">
        <v>114</v>
      </c>
      <c r="J105" s="57"/>
      <c r="K105" s="5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60" t="s">
        <v>147</v>
      </c>
      <c r="J106" s="57"/>
      <c r="K106" s="5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60" t="s">
        <v>65</v>
      </c>
      <c r="J107" s="57"/>
      <c r="K107" s="5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61" t="s">
        <v>106</v>
      </c>
      <c r="J108" s="57"/>
      <c r="K108" s="5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60" t="s">
        <v>147</v>
      </c>
      <c r="J109" s="57"/>
      <c r="K109" s="5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60" t="s">
        <v>147</v>
      </c>
      <c r="J110" s="57"/>
      <c r="K110" s="5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60" t="s">
        <v>147</v>
      </c>
      <c r="J111" s="57"/>
      <c r="K111" s="5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60" t="s">
        <v>65</v>
      </c>
      <c r="J112" s="57"/>
      <c r="K112" s="5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60" t="s">
        <v>65</v>
      </c>
      <c r="J113" s="57"/>
      <c r="K113" s="5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61" t="s">
        <v>171</v>
      </c>
      <c r="J114" s="57"/>
      <c r="K114" s="5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60" t="s">
        <v>166</v>
      </c>
      <c r="J115" s="57"/>
      <c r="K115" s="5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60" t="s">
        <v>65</v>
      </c>
      <c r="J116" s="57"/>
      <c r="K116" s="5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61" t="s">
        <v>101</v>
      </c>
      <c r="J117" s="57"/>
      <c r="K117" s="5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60" t="s">
        <v>51</v>
      </c>
      <c r="J118" s="57"/>
      <c r="K118" s="5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60" t="s">
        <v>106</v>
      </c>
      <c r="J119" s="57"/>
      <c r="K119" s="5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61" t="s">
        <v>101</v>
      </c>
      <c r="J120" s="57"/>
      <c r="K120" s="5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60" t="s">
        <v>147</v>
      </c>
      <c r="J121" s="57"/>
      <c r="K121" s="57"/>
    </row>
    <row r="122" spans="1:11" ht="15.75">
      <c r="A122" s="13" t="s">
        <v>236</v>
      </c>
      <c r="B122" s="9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95">
        <v>0.15277777777777776</v>
      </c>
      <c r="H122" s="177">
        <v>0.19791666666666666</v>
      </c>
      <c r="I122" s="160" t="s">
        <v>147</v>
      </c>
      <c r="J122" s="57"/>
      <c r="K122" s="57"/>
    </row>
    <row r="123" spans="1:11" ht="16.5" thickBot="1">
      <c r="A123" s="13" t="s">
        <v>237</v>
      </c>
      <c r="B123" s="175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175">
        <v>0.375</v>
      </c>
      <c r="H123" s="179">
        <v>0.37916666666666665</v>
      </c>
      <c r="I123" s="183" t="s">
        <v>186</v>
      </c>
      <c r="J123" s="57"/>
      <c r="K123" s="57"/>
    </row>
    <row r="124" spans="1:11" ht="15.75">
      <c r="A124" s="13" t="s">
        <v>237</v>
      </c>
      <c r="B124" s="95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95">
        <v>0.4861111111111111</v>
      </c>
      <c r="H124" s="177">
        <v>0.52777777777777779</v>
      </c>
      <c r="I124" s="160" t="s">
        <v>147</v>
      </c>
      <c r="J124" s="57"/>
      <c r="K124" s="57"/>
    </row>
    <row r="125" spans="1:11" ht="15.75">
      <c r="A125" s="13" t="s">
        <v>237</v>
      </c>
      <c r="B125" s="95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95">
        <v>0.5</v>
      </c>
      <c r="H125" s="177">
        <v>4.1666666666666664E-2</v>
      </c>
      <c r="I125" s="160" t="s">
        <v>147</v>
      </c>
      <c r="J125" s="57"/>
      <c r="K125" s="57"/>
    </row>
    <row r="126" spans="1:11" ht="16.5" thickBot="1">
      <c r="A126" s="13" t="s">
        <v>237</v>
      </c>
      <c r="B126" s="175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175">
        <v>0.52083333333333337</v>
      </c>
      <c r="H126" s="179">
        <v>6.25E-2</v>
      </c>
      <c r="I126" s="160" t="s">
        <v>147</v>
      </c>
      <c r="J126" s="57"/>
      <c r="K126" s="57"/>
    </row>
    <row r="127" spans="1:11" ht="15.75">
      <c r="A127" s="13" t="s">
        <v>237</v>
      </c>
      <c r="B127" s="95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180">
        <v>0.52083333333333337</v>
      </c>
      <c r="H127" s="181">
        <v>6.25E-2</v>
      </c>
      <c r="I127" s="160" t="s">
        <v>147</v>
      </c>
      <c r="J127" s="57"/>
      <c r="K127" s="57"/>
    </row>
    <row r="128" spans="1:11" ht="15.75">
      <c r="A128" s="13" t="s">
        <v>237</v>
      </c>
      <c r="B128" s="95">
        <v>4.5138888888888888E-2</v>
      </c>
      <c r="C128" s="13" t="s">
        <v>81</v>
      </c>
      <c r="D128" s="176" t="s">
        <v>177</v>
      </c>
      <c r="E128" s="96" t="s">
        <v>194</v>
      </c>
      <c r="F128" s="96">
        <v>405</v>
      </c>
      <c r="G128" s="95">
        <v>4.5138888888888888E-2</v>
      </c>
      <c r="H128" s="177">
        <v>0.1111111111111111</v>
      </c>
      <c r="I128" s="182" t="s">
        <v>217</v>
      </c>
      <c r="J128" s="57"/>
      <c r="K128" s="57"/>
    </row>
    <row r="129" spans="1:11" ht="16.5" thickBot="1">
      <c r="A129" s="13" t="s">
        <v>237</v>
      </c>
      <c r="B129" s="175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175">
        <v>0.10069444444444443</v>
      </c>
      <c r="H129" s="178"/>
      <c r="I129" s="183"/>
      <c r="J129" s="57"/>
      <c r="K129" s="57"/>
    </row>
    <row r="130" spans="1:11" ht="16.5" thickBot="1">
      <c r="A130" s="13" t="s">
        <v>237</v>
      </c>
      <c r="B130" s="175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175">
        <v>0.1423611111111111</v>
      </c>
      <c r="H130" s="179">
        <v>0.14305555555555557</v>
      </c>
      <c r="I130" s="183" t="s">
        <v>104</v>
      </c>
      <c r="J130" s="57"/>
      <c r="K130" s="5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53" t="s">
        <v>249</v>
      </c>
      <c r="J131" s="57"/>
      <c r="K131" s="5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45" t="s">
        <v>250</v>
      </c>
      <c r="J132" s="57"/>
      <c r="K132" s="5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53" t="s">
        <v>249</v>
      </c>
      <c r="J133" s="57"/>
      <c r="K133" s="5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53" t="s">
        <v>249</v>
      </c>
      <c r="J134" s="57"/>
      <c r="K134" s="5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53" t="s">
        <v>253</v>
      </c>
      <c r="J135" s="57"/>
      <c r="K135" s="5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53" t="s">
        <v>253</v>
      </c>
      <c r="J136" s="57"/>
      <c r="K136" s="5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53" t="s">
        <v>255</v>
      </c>
      <c r="J137" s="57"/>
      <c r="K137" s="5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53" t="s">
        <v>249</v>
      </c>
      <c r="J138" s="57"/>
      <c r="K138" s="5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53" t="s">
        <v>257</v>
      </c>
      <c r="J139" s="57"/>
      <c r="K139" s="5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53" t="s">
        <v>255</v>
      </c>
      <c r="J140" s="57"/>
      <c r="K140" s="5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53" t="s">
        <v>249</v>
      </c>
      <c r="J141" s="57"/>
      <c r="K141" s="5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53" t="s">
        <v>257</v>
      </c>
      <c r="J142" s="57"/>
      <c r="K142" s="5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53" t="s">
        <v>257</v>
      </c>
      <c r="J143" s="57"/>
      <c r="K143" s="5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53" t="s">
        <v>257</v>
      </c>
      <c r="J144" s="57"/>
      <c r="K144" s="5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53" t="s">
        <v>257</v>
      </c>
      <c r="J145" s="57"/>
      <c r="K145" s="5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53" t="s">
        <v>257</v>
      </c>
      <c r="J146" s="57"/>
      <c r="K146" s="5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53" t="s">
        <v>257</v>
      </c>
      <c r="J147" s="57"/>
      <c r="K147" s="5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53" t="s">
        <v>257</v>
      </c>
      <c r="J148" s="57"/>
      <c r="K148" s="5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53" t="s">
        <v>257</v>
      </c>
      <c r="J149" s="57"/>
      <c r="K149" s="5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53" t="s">
        <v>257</v>
      </c>
      <c r="J150" s="57"/>
      <c r="K150" s="5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53" t="s">
        <v>257</v>
      </c>
      <c r="J151" s="57"/>
      <c r="K151" s="5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53" t="s">
        <v>257</v>
      </c>
      <c r="J152" s="57"/>
      <c r="K152" s="5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53" t="s">
        <v>257</v>
      </c>
      <c r="J153" s="57"/>
      <c r="K153" s="5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53" t="s">
        <v>253</v>
      </c>
      <c r="J154" s="57"/>
      <c r="K154" s="5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53" t="s">
        <v>257</v>
      </c>
      <c r="J155" s="57"/>
      <c r="K155" s="5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53" t="s">
        <v>257</v>
      </c>
      <c r="J156" s="57"/>
      <c r="K156" s="5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53" t="s">
        <v>257</v>
      </c>
      <c r="J157" s="57"/>
      <c r="K157" s="5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53" t="s">
        <v>257</v>
      </c>
      <c r="J158" s="57"/>
      <c r="K158" s="5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53" t="s">
        <v>257</v>
      </c>
      <c r="J159" s="57"/>
      <c r="K159" s="5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53" t="s">
        <v>257</v>
      </c>
      <c r="J160" s="57"/>
      <c r="K160" s="5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53" t="s">
        <v>257</v>
      </c>
      <c r="J161" s="57"/>
      <c r="K161" s="5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53" t="s">
        <v>257</v>
      </c>
      <c r="J162" s="57"/>
      <c r="K162" s="5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53" t="s">
        <v>257</v>
      </c>
      <c r="J163" s="57"/>
      <c r="K163" s="5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53" t="s">
        <v>257</v>
      </c>
      <c r="J164" s="57"/>
      <c r="K164" s="5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53" t="s">
        <v>257</v>
      </c>
      <c r="J165" s="57"/>
      <c r="K165" s="5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53" t="s">
        <v>249</v>
      </c>
      <c r="J166" s="57"/>
      <c r="K166" s="5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45" t="s">
        <v>250</v>
      </c>
      <c r="J167" s="57"/>
      <c r="K167" s="5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53" t="s">
        <v>257</v>
      </c>
      <c r="J168" s="57"/>
      <c r="K168" s="5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53" t="s">
        <v>257</v>
      </c>
      <c r="J169" s="57"/>
      <c r="K169" s="5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53" t="s">
        <v>257</v>
      </c>
      <c r="J170" s="57"/>
      <c r="K170" s="5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53" t="s">
        <v>257</v>
      </c>
      <c r="J171" s="57"/>
      <c r="K171" s="5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53" t="s">
        <v>257</v>
      </c>
      <c r="J172" s="57"/>
      <c r="K172" s="5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45" t="s">
        <v>250</v>
      </c>
      <c r="J173" s="57"/>
      <c r="K173" s="5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45" t="s">
        <v>299</v>
      </c>
      <c r="J174" s="57"/>
      <c r="K174" s="5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53" t="s">
        <v>257</v>
      </c>
      <c r="J175" s="57"/>
      <c r="K175" s="5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45" t="s">
        <v>304</v>
      </c>
      <c r="J176" s="57"/>
      <c r="K176" s="5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53" t="s">
        <v>253</v>
      </c>
      <c r="J177" s="57"/>
      <c r="K177" s="5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53" t="s">
        <v>257</v>
      </c>
      <c r="J178" s="57"/>
      <c r="K178" s="5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53" t="s">
        <v>257</v>
      </c>
      <c r="J179" s="57"/>
      <c r="K179" s="5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53" t="s">
        <v>257</v>
      </c>
      <c r="J180" s="57"/>
      <c r="K180" s="5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53" t="s">
        <v>257</v>
      </c>
      <c r="J181" s="57"/>
      <c r="K181" s="5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53"/>
      <c r="J182" s="57"/>
      <c r="K182" s="5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45" t="s">
        <v>250</v>
      </c>
      <c r="J183" s="57"/>
      <c r="K183" s="5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53" t="s">
        <v>253</v>
      </c>
      <c r="J184" s="57"/>
      <c r="K184" s="5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53" t="s">
        <v>257</v>
      </c>
      <c r="J185" s="57"/>
      <c r="K185" s="5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53" t="s">
        <v>257</v>
      </c>
      <c r="J186" s="57"/>
      <c r="K186" s="5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53" t="s">
        <v>257</v>
      </c>
      <c r="J187" s="57"/>
      <c r="K187" s="5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53" t="s">
        <v>249</v>
      </c>
      <c r="J188" s="57"/>
      <c r="K188" s="5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53" t="s">
        <v>249</v>
      </c>
      <c r="J189" s="57"/>
      <c r="K189" s="5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53" t="s">
        <v>249</v>
      </c>
      <c r="J190" s="57"/>
      <c r="K190" s="5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53" t="s">
        <v>253</v>
      </c>
      <c r="J191" s="57"/>
      <c r="K191" s="5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53"/>
      <c r="J192" s="57"/>
      <c r="K192" s="5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53" t="s">
        <v>253</v>
      </c>
      <c r="J193" s="57"/>
      <c r="K193" s="5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53" t="s">
        <v>257</v>
      </c>
      <c r="J194" s="57"/>
      <c r="K194" s="5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53" t="s">
        <v>257</v>
      </c>
      <c r="J195" s="57"/>
      <c r="K195" s="5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53" t="s">
        <v>257</v>
      </c>
      <c r="J196" s="57"/>
      <c r="K196" s="5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53" t="s">
        <v>257</v>
      </c>
      <c r="J197" s="57"/>
      <c r="K197" s="5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53" t="s">
        <v>257</v>
      </c>
      <c r="J198" s="57"/>
      <c r="K198" s="5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53" t="s">
        <v>257</v>
      </c>
      <c r="J199" s="57"/>
      <c r="K199" s="5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53" t="s">
        <v>255</v>
      </c>
      <c r="J200" s="57"/>
      <c r="K200" s="5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53" t="s">
        <v>255</v>
      </c>
      <c r="J201" s="57"/>
      <c r="K201" s="5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53" t="s">
        <v>255</v>
      </c>
      <c r="J202" s="57"/>
      <c r="K202" s="5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53" t="s">
        <v>255</v>
      </c>
      <c r="J203" s="57"/>
      <c r="K203" s="5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53" t="s">
        <v>255</v>
      </c>
      <c r="J204" s="57"/>
      <c r="K204" s="57"/>
    </row>
    <row r="205" spans="1:11" ht="15.75">
      <c r="A205" s="58" t="s">
        <v>357</v>
      </c>
      <c r="B205" s="54" t="s">
        <v>89</v>
      </c>
      <c r="C205" s="54" t="s">
        <v>95</v>
      </c>
      <c r="D205" s="54" t="s">
        <v>27</v>
      </c>
      <c r="E205" s="54" t="s">
        <v>96</v>
      </c>
      <c r="F205" s="54" t="s">
        <v>73</v>
      </c>
      <c r="G205" s="54"/>
      <c r="H205" s="54"/>
      <c r="I205" s="153" t="s">
        <v>255</v>
      </c>
      <c r="J205" s="56"/>
      <c r="K205" s="57"/>
    </row>
    <row r="206" spans="1:11" ht="15.75">
      <c r="A206" s="58" t="s">
        <v>357</v>
      </c>
      <c r="B206" s="54" t="s">
        <v>204</v>
      </c>
      <c r="C206" s="54" t="s">
        <v>47</v>
      </c>
      <c r="D206" s="54" t="s">
        <v>0</v>
      </c>
      <c r="E206" s="54" t="s">
        <v>264</v>
      </c>
      <c r="F206" s="54" t="s">
        <v>49</v>
      </c>
      <c r="G206" s="54"/>
      <c r="H206" s="54"/>
      <c r="I206" s="153" t="s">
        <v>257</v>
      </c>
      <c r="J206" s="56"/>
      <c r="K206" s="57"/>
    </row>
    <row r="207" spans="1:11" ht="15.75">
      <c r="A207" s="58" t="s">
        <v>357</v>
      </c>
      <c r="B207" s="54" t="s">
        <v>102</v>
      </c>
      <c r="C207" s="54" t="s">
        <v>85</v>
      </c>
      <c r="D207" s="54" t="s">
        <v>4</v>
      </c>
      <c r="E207" s="54" t="s">
        <v>86</v>
      </c>
      <c r="F207" s="54" t="s">
        <v>56</v>
      </c>
      <c r="G207" s="54"/>
      <c r="H207" s="54"/>
      <c r="I207" s="153" t="s">
        <v>253</v>
      </c>
      <c r="J207" s="56"/>
      <c r="K207" s="57"/>
    </row>
    <row r="208" spans="1:11" ht="15.75">
      <c r="A208" s="58" t="s">
        <v>357</v>
      </c>
      <c r="B208" s="54" t="s">
        <v>209</v>
      </c>
      <c r="C208" s="54" t="s">
        <v>75</v>
      </c>
      <c r="D208" s="54" t="s">
        <v>164</v>
      </c>
      <c r="E208" s="54" t="s">
        <v>77</v>
      </c>
      <c r="F208" s="54" t="s">
        <v>78</v>
      </c>
      <c r="G208" s="54"/>
      <c r="H208" s="54"/>
      <c r="I208" s="153" t="s">
        <v>257</v>
      </c>
      <c r="J208" s="56"/>
      <c r="K208" s="57"/>
    </row>
    <row r="209" spans="1:13" ht="63">
      <c r="A209" s="58" t="s">
        <v>357</v>
      </c>
      <c r="B209" s="54" t="s">
        <v>167</v>
      </c>
      <c r="C209" s="54" t="s">
        <v>183</v>
      </c>
      <c r="D209" s="54" t="s">
        <v>184</v>
      </c>
      <c r="E209" s="54" t="s">
        <v>185</v>
      </c>
      <c r="F209" s="54" t="s">
        <v>73</v>
      </c>
      <c r="G209" s="54"/>
      <c r="H209" s="54"/>
      <c r="I209" s="145" t="s">
        <v>358</v>
      </c>
      <c r="J209" s="56"/>
      <c r="K209" s="45"/>
      <c r="M209" s="41"/>
    </row>
    <row r="210" spans="1:13" ht="15.75">
      <c r="A210" s="58" t="s">
        <v>357</v>
      </c>
      <c r="B210" s="54" t="s">
        <v>359</v>
      </c>
      <c r="C210" s="54" t="s">
        <v>47</v>
      </c>
      <c r="D210" s="54" t="s">
        <v>0</v>
      </c>
      <c r="E210" s="54" t="s">
        <v>264</v>
      </c>
      <c r="F210" s="54" t="s">
        <v>49</v>
      </c>
      <c r="G210" s="54"/>
      <c r="H210" s="54"/>
      <c r="I210" s="153" t="s">
        <v>257</v>
      </c>
      <c r="J210" s="56"/>
      <c r="K210" s="57"/>
    </row>
    <row r="211" spans="1:13" ht="15.75">
      <c r="A211" s="58" t="s">
        <v>357</v>
      </c>
      <c r="B211" s="54" t="s">
        <v>120</v>
      </c>
      <c r="C211" s="54" t="s">
        <v>85</v>
      </c>
      <c r="D211" s="54" t="s">
        <v>4</v>
      </c>
      <c r="E211" s="54" t="s">
        <v>86</v>
      </c>
      <c r="F211" s="54" t="s">
        <v>56</v>
      </c>
      <c r="G211" s="54"/>
      <c r="H211" s="54"/>
      <c r="I211" s="153" t="s">
        <v>253</v>
      </c>
      <c r="J211" s="56"/>
      <c r="K211" s="44"/>
    </row>
    <row r="212" spans="1:13" ht="15.75">
      <c r="A212" s="58" t="s">
        <v>357</v>
      </c>
      <c r="B212" s="54" t="s">
        <v>120</v>
      </c>
      <c r="C212" s="54" t="s">
        <v>214</v>
      </c>
      <c r="D212" s="54" t="s">
        <v>30</v>
      </c>
      <c r="E212" s="54" t="s">
        <v>216</v>
      </c>
      <c r="F212" s="54" t="s">
        <v>289</v>
      </c>
      <c r="G212" s="54"/>
      <c r="H212" s="54"/>
      <c r="I212" s="153" t="s">
        <v>255</v>
      </c>
      <c r="J212" s="56"/>
      <c r="K212" s="57"/>
    </row>
    <row r="213" spans="1:13" ht="15.75">
      <c r="A213" s="58" t="s">
        <v>357</v>
      </c>
      <c r="B213" s="54" t="s">
        <v>360</v>
      </c>
      <c r="C213" s="54" t="s">
        <v>81</v>
      </c>
      <c r="D213" s="54" t="s">
        <v>9</v>
      </c>
      <c r="E213" s="54" t="s">
        <v>82</v>
      </c>
      <c r="F213" s="54" t="s">
        <v>49</v>
      </c>
      <c r="G213" s="54"/>
      <c r="H213" s="54"/>
      <c r="I213" s="153" t="s">
        <v>257</v>
      </c>
      <c r="J213" s="56"/>
      <c r="K213" s="57"/>
    </row>
    <row r="214" spans="1:13" ht="15.75">
      <c r="A214" s="58" t="s">
        <v>361</v>
      </c>
      <c r="B214" s="54" t="s">
        <v>292</v>
      </c>
      <c r="C214" s="54" t="s">
        <v>81</v>
      </c>
      <c r="D214" s="54" t="s">
        <v>9</v>
      </c>
      <c r="E214" s="54" t="s">
        <v>82</v>
      </c>
      <c r="F214" s="54" t="s">
        <v>49</v>
      </c>
      <c r="G214" s="54"/>
      <c r="H214" s="54"/>
      <c r="I214" s="153" t="s">
        <v>257</v>
      </c>
      <c r="J214" s="56"/>
      <c r="K214" s="57"/>
    </row>
    <row r="215" spans="1:13" ht="15.75">
      <c r="A215" s="58" t="s">
        <v>361</v>
      </c>
      <c r="B215" s="54" t="s">
        <v>362</v>
      </c>
      <c r="C215" s="54" t="s">
        <v>47</v>
      </c>
      <c r="D215" s="54" t="s">
        <v>0</v>
      </c>
      <c r="E215" s="54" t="s">
        <v>264</v>
      </c>
      <c r="F215" s="54" t="s">
        <v>49</v>
      </c>
      <c r="G215" s="54"/>
      <c r="H215" s="54"/>
      <c r="I215" s="153" t="s">
        <v>257</v>
      </c>
      <c r="J215" s="56"/>
      <c r="K215" s="57"/>
    </row>
    <row r="216" spans="1:13" ht="15.75">
      <c r="A216" s="58" t="s">
        <v>361</v>
      </c>
      <c r="B216" s="54" t="s">
        <v>363</v>
      </c>
      <c r="C216" s="54" t="s">
        <v>128</v>
      </c>
      <c r="D216" s="54" t="s">
        <v>129</v>
      </c>
      <c r="E216" s="54" t="s">
        <v>130</v>
      </c>
      <c r="F216" s="54" t="s">
        <v>49</v>
      </c>
      <c r="G216" s="54"/>
      <c r="H216" s="54"/>
      <c r="I216" s="153" t="s">
        <v>253</v>
      </c>
      <c r="J216" s="56"/>
      <c r="K216" s="57"/>
    </row>
    <row r="217" spans="1:13" ht="15.75">
      <c r="A217" s="58" t="s">
        <v>361</v>
      </c>
      <c r="B217" s="54" t="s">
        <v>364</v>
      </c>
      <c r="C217" s="54" t="s">
        <v>168</v>
      </c>
      <c r="D217" s="54" t="s">
        <v>321</v>
      </c>
      <c r="E217" s="54" t="s">
        <v>170</v>
      </c>
      <c r="F217" s="54" t="s">
        <v>73</v>
      </c>
      <c r="G217" s="54"/>
      <c r="H217" s="54"/>
      <c r="I217" s="153" t="s">
        <v>257</v>
      </c>
      <c r="J217" s="56"/>
      <c r="K217" s="57"/>
    </row>
    <row r="218" spans="1:13" ht="110.25">
      <c r="A218" s="58" t="s">
        <v>339</v>
      </c>
      <c r="B218" s="54" t="s">
        <v>340</v>
      </c>
      <c r="C218" s="54" t="s">
        <v>160</v>
      </c>
      <c r="D218" s="54" t="s">
        <v>161</v>
      </c>
      <c r="E218" s="54" t="s">
        <v>162</v>
      </c>
      <c r="F218" s="54" t="s">
        <v>163</v>
      </c>
      <c r="G218" s="54" t="s">
        <v>341</v>
      </c>
      <c r="H218" s="55" t="s">
        <v>342</v>
      </c>
      <c r="I218" s="145" t="s">
        <v>343</v>
      </c>
      <c r="J218" s="56"/>
      <c r="K218" s="43"/>
    </row>
    <row r="219" spans="1:13" ht="94.5">
      <c r="A219" s="58" t="s">
        <v>339</v>
      </c>
      <c r="B219" s="54" t="s">
        <v>205</v>
      </c>
      <c r="C219" s="54" t="s">
        <v>75</v>
      </c>
      <c r="D219" s="54" t="s">
        <v>164</v>
      </c>
      <c r="E219" s="54" t="s">
        <v>77</v>
      </c>
      <c r="F219" s="54" t="s">
        <v>78</v>
      </c>
      <c r="G219" s="54" t="s">
        <v>344</v>
      </c>
      <c r="H219" s="55" t="s">
        <v>345</v>
      </c>
      <c r="I219" s="145" t="s">
        <v>346</v>
      </c>
      <c r="J219" s="56"/>
      <c r="K219" s="43"/>
    </row>
    <row r="220" spans="1:13" ht="94.5">
      <c r="A220" s="58" t="s">
        <v>339</v>
      </c>
      <c r="B220" s="54" t="s">
        <v>74</v>
      </c>
      <c r="C220" s="54" t="s">
        <v>214</v>
      </c>
      <c r="D220" s="54" t="s">
        <v>30</v>
      </c>
      <c r="E220" s="54" t="s">
        <v>216</v>
      </c>
      <c r="F220" s="54" t="s">
        <v>289</v>
      </c>
      <c r="G220" s="54" t="s">
        <v>347</v>
      </c>
      <c r="H220" s="55" t="s">
        <v>345</v>
      </c>
      <c r="I220" s="145" t="s">
        <v>348</v>
      </c>
      <c r="J220" s="56"/>
      <c r="K220" s="57"/>
    </row>
    <row r="221" spans="1:13" ht="47.25">
      <c r="A221" s="58" t="s">
        <v>339</v>
      </c>
      <c r="B221" s="54" t="s">
        <v>349</v>
      </c>
      <c r="C221" s="54" t="s">
        <v>274</v>
      </c>
      <c r="D221" s="54" t="s">
        <v>275</v>
      </c>
      <c r="E221" s="54" t="s">
        <v>276</v>
      </c>
      <c r="F221" s="54" t="s">
        <v>163</v>
      </c>
      <c r="G221" s="54"/>
      <c r="H221" s="54"/>
      <c r="I221" s="145" t="s">
        <v>350</v>
      </c>
      <c r="J221" s="56"/>
      <c r="K221" s="57"/>
    </row>
    <row r="222" spans="1:13" ht="47.25">
      <c r="A222" s="58" t="s">
        <v>339</v>
      </c>
      <c r="B222" s="54" t="s">
        <v>351</v>
      </c>
      <c r="C222" s="54" t="s">
        <v>111</v>
      </c>
      <c r="D222" s="54" t="s">
        <v>112</v>
      </c>
      <c r="E222" s="54" t="s">
        <v>113</v>
      </c>
      <c r="F222" s="54" t="s">
        <v>56</v>
      </c>
      <c r="G222" s="54"/>
      <c r="H222" s="54"/>
      <c r="I222" s="145" t="s">
        <v>350</v>
      </c>
      <c r="J222" s="56"/>
      <c r="K222" s="57"/>
    </row>
    <row r="223" spans="1:13" ht="15.75">
      <c r="A223" s="58" t="s">
        <v>339</v>
      </c>
      <c r="B223" s="54" t="s">
        <v>144</v>
      </c>
      <c r="C223" s="54" t="s">
        <v>47</v>
      </c>
      <c r="D223" s="54" t="s">
        <v>0</v>
      </c>
      <c r="E223" s="54" t="s">
        <v>264</v>
      </c>
      <c r="F223" s="54" t="s">
        <v>49</v>
      </c>
      <c r="G223" s="54"/>
      <c r="H223" s="54"/>
      <c r="I223" s="153" t="s">
        <v>257</v>
      </c>
      <c r="J223" s="56"/>
      <c r="K223" s="57"/>
    </row>
    <row r="224" spans="1:13" ht="15.75">
      <c r="A224" s="58" t="s">
        <v>375</v>
      </c>
      <c r="B224" s="54" t="s">
        <v>376</v>
      </c>
      <c r="C224" s="54" t="s">
        <v>157</v>
      </c>
      <c r="D224" s="54" t="s">
        <v>33</v>
      </c>
      <c r="E224" s="54" t="s">
        <v>158</v>
      </c>
      <c r="F224" s="54" t="s">
        <v>56</v>
      </c>
      <c r="G224" s="54"/>
      <c r="H224" s="54"/>
      <c r="I224" s="153" t="s">
        <v>255</v>
      </c>
      <c r="J224" s="56"/>
      <c r="K224" s="57"/>
    </row>
    <row r="225" spans="1:11" ht="15.75">
      <c r="A225" s="58" t="s">
        <v>375</v>
      </c>
      <c r="B225" s="54" t="s">
        <v>377</v>
      </c>
      <c r="C225" s="54" t="s">
        <v>95</v>
      </c>
      <c r="D225" s="54" t="s">
        <v>27</v>
      </c>
      <c r="E225" s="54" t="s">
        <v>96</v>
      </c>
      <c r="F225" s="54" t="s">
        <v>73</v>
      </c>
      <c r="G225" s="54"/>
      <c r="H225" s="54"/>
      <c r="I225" s="153" t="s">
        <v>255</v>
      </c>
      <c r="J225" s="56"/>
      <c r="K225" s="57"/>
    </row>
    <row r="226" spans="1:11" ht="15.75">
      <c r="A226" s="58" t="s">
        <v>375</v>
      </c>
      <c r="B226" s="54" t="s">
        <v>378</v>
      </c>
      <c r="C226" s="54" t="s">
        <v>168</v>
      </c>
      <c r="D226" s="54" t="s">
        <v>321</v>
      </c>
      <c r="E226" s="54" t="s">
        <v>170</v>
      </c>
      <c r="F226" s="54" t="s">
        <v>73</v>
      </c>
      <c r="G226" s="54"/>
      <c r="H226" s="54"/>
      <c r="I226" s="153" t="s">
        <v>257</v>
      </c>
      <c r="J226" s="56"/>
      <c r="K226" s="57"/>
    </row>
    <row r="227" spans="1:11" ht="15.75">
      <c r="A227" s="58" t="s">
        <v>375</v>
      </c>
      <c r="B227" s="54" t="s">
        <v>379</v>
      </c>
      <c r="C227" s="54" t="s">
        <v>75</v>
      </c>
      <c r="D227" s="54" t="s">
        <v>164</v>
      </c>
      <c r="E227" s="54" t="s">
        <v>77</v>
      </c>
      <c r="F227" s="54" t="s">
        <v>78</v>
      </c>
      <c r="G227" s="54"/>
      <c r="H227" s="54"/>
      <c r="I227" s="153"/>
      <c r="J227" s="56"/>
      <c r="K227" s="57"/>
    </row>
    <row r="228" spans="1:11" ht="15.75">
      <c r="A228" s="58" t="s">
        <v>375</v>
      </c>
      <c r="B228" s="54" t="s">
        <v>380</v>
      </c>
      <c r="C228" s="54" t="s">
        <v>157</v>
      </c>
      <c r="D228" s="54" t="s">
        <v>33</v>
      </c>
      <c r="E228" s="54" t="s">
        <v>158</v>
      </c>
      <c r="F228" s="54" t="s">
        <v>56</v>
      </c>
      <c r="G228" s="54"/>
      <c r="H228" s="54"/>
      <c r="I228" s="153" t="s">
        <v>255</v>
      </c>
      <c r="J228" s="56"/>
      <c r="K228" s="57"/>
    </row>
    <row r="229" spans="1:11" ht="15.75">
      <c r="A229" s="58" t="s">
        <v>375</v>
      </c>
      <c r="B229" s="54" t="s">
        <v>46</v>
      </c>
      <c r="C229" s="54" t="s">
        <v>81</v>
      </c>
      <c r="D229" s="54" t="s">
        <v>9</v>
      </c>
      <c r="E229" s="54" t="s">
        <v>82</v>
      </c>
      <c r="F229" s="54" t="s">
        <v>49</v>
      </c>
      <c r="G229" s="54"/>
      <c r="H229" s="54"/>
      <c r="I229" s="153" t="s">
        <v>257</v>
      </c>
      <c r="J229" s="56"/>
      <c r="K229" s="57"/>
    </row>
    <row r="230" spans="1:11" ht="15.75">
      <c r="A230" s="58" t="s">
        <v>375</v>
      </c>
      <c r="B230" s="54" t="s">
        <v>195</v>
      </c>
      <c r="C230" s="54" t="s">
        <v>85</v>
      </c>
      <c r="D230" s="54" t="s">
        <v>4</v>
      </c>
      <c r="E230" s="54" t="s">
        <v>86</v>
      </c>
      <c r="F230" s="54" t="s">
        <v>56</v>
      </c>
      <c r="G230" s="54"/>
      <c r="H230" s="54"/>
      <c r="I230" s="153" t="s">
        <v>253</v>
      </c>
      <c r="J230" s="56"/>
      <c r="K230" s="57"/>
    </row>
    <row r="231" spans="1:11" ht="15.75">
      <c r="A231" s="58" t="s">
        <v>365</v>
      </c>
      <c r="B231" s="54" t="s">
        <v>381</v>
      </c>
      <c r="C231" s="54" t="s">
        <v>281</v>
      </c>
      <c r="D231" s="54" t="s">
        <v>240</v>
      </c>
      <c r="E231" s="54" t="s">
        <v>282</v>
      </c>
      <c r="F231" s="54" t="s">
        <v>49</v>
      </c>
      <c r="G231" s="54"/>
      <c r="H231" s="54"/>
      <c r="I231" s="153" t="s">
        <v>257</v>
      </c>
      <c r="J231" s="56"/>
      <c r="K231" s="57"/>
    </row>
    <row r="232" spans="1:11" ht="15.75">
      <c r="A232" s="58" t="s">
        <v>365</v>
      </c>
      <c r="B232" s="54" t="s">
        <v>382</v>
      </c>
      <c r="C232" s="54" t="s">
        <v>47</v>
      </c>
      <c r="D232" s="54" t="s">
        <v>0</v>
      </c>
      <c r="E232" s="54" t="s">
        <v>264</v>
      </c>
      <c r="F232" s="54" t="s">
        <v>49</v>
      </c>
      <c r="G232" s="54"/>
      <c r="H232" s="54"/>
      <c r="I232" s="153" t="s">
        <v>257</v>
      </c>
      <c r="J232" s="56"/>
      <c r="K232" s="57"/>
    </row>
    <row r="233" spans="1:11" ht="99" customHeight="1">
      <c r="A233" s="58" t="s">
        <v>365</v>
      </c>
      <c r="B233" s="54" t="s">
        <v>52</v>
      </c>
      <c r="C233" s="54" t="s">
        <v>366</v>
      </c>
      <c r="D233" s="54" t="s">
        <v>367</v>
      </c>
      <c r="E233" s="54" t="s">
        <v>368</v>
      </c>
      <c r="F233" s="54" t="s">
        <v>56</v>
      </c>
      <c r="G233" s="54" t="s">
        <v>369</v>
      </c>
      <c r="H233" s="54"/>
      <c r="I233" s="145" t="s">
        <v>370</v>
      </c>
      <c r="J233" s="56"/>
      <c r="K233" s="45"/>
    </row>
    <row r="234" spans="1:11" ht="15.75">
      <c r="A234" s="58" t="s">
        <v>365</v>
      </c>
      <c r="B234" s="54" t="s">
        <v>383</v>
      </c>
      <c r="C234" s="54" t="s">
        <v>384</v>
      </c>
      <c r="D234" s="54" t="s">
        <v>385</v>
      </c>
      <c r="E234" s="54" t="s">
        <v>386</v>
      </c>
      <c r="F234" s="54" t="s">
        <v>78</v>
      </c>
      <c r="G234" s="54"/>
      <c r="H234" s="54"/>
      <c r="I234" s="153" t="s">
        <v>257</v>
      </c>
      <c r="J234" s="56"/>
      <c r="K234" s="57"/>
    </row>
    <row r="235" spans="1:11" ht="15.75">
      <c r="A235" s="58" t="s">
        <v>365</v>
      </c>
      <c r="B235" s="54" t="s">
        <v>144</v>
      </c>
      <c r="C235" s="54" t="s">
        <v>47</v>
      </c>
      <c r="D235" s="54" t="s">
        <v>0</v>
      </c>
      <c r="E235" s="54" t="s">
        <v>264</v>
      </c>
      <c r="F235" s="54" t="s">
        <v>49</v>
      </c>
      <c r="G235" s="54"/>
      <c r="H235" s="54"/>
      <c r="I235" s="153" t="s">
        <v>257</v>
      </c>
      <c r="J235" s="56"/>
      <c r="K235" s="57"/>
    </row>
    <row r="236" spans="1:11" ht="15.75">
      <c r="A236" s="58" t="s">
        <v>365</v>
      </c>
      <c r="B236" s="54" t="s">
        <v>145</v>
      </c>
      <c r="C236" s="54" t="s">
        <v>85</v>
      </c>
      <c r="D236" s="54" t="s">
        <v>4</v>
      </c>
      <c r="E236" s="54" t="s">
        <v>86</v>
      </c>
      <c r="F236" s="54" t="s">
        <v>56</v>
      </c>
      <c r="G236" s="54"/>
      <c r="H236" s="54"/>
      <c r="I236" s="153" t="s">
        <v>253</v>
      </c>
      <c r="J236" s="56"/>
      <c r="K236" s="57"/>
    </row>
    <row r="237" spans="1:11" ht="15.75">
      <c r="A237" s="58" t="s">
        <v>365</v>
      </c>
      <c r="B237" s="54" t="s">
        <v>145</v>
      </c>
      <c r="C237" s="54" t="s">
        <v>81</v>
      </c>
      <c r="D237" s="54" t="s">
        <v>9</v>
      </c>
      <c r="E237" s="54" t="s">
        <v>82</v>
      </c>
      <c r="F237" s="54" t="s">
        <v>49</v>
      </c>
      <c r="G237" s="54"/>
      <c r="H237" s="54"/>
      <c r="I237" s="153" t="s">
        <v>257</v>
      </c>
      <c r="J237" s="56"/>
      <c r="K237" s="57"/>
    </row>
    <row r="238" spans="1:11" ht="15.75">
      <c r="A238" s="58" t="s">
        <v>365</v>
      </c>
      <c r="B238" s="54" t="s">
        <v>173</v>
      </c>
      <c r="C238" s="54" t="s">
        <v>176</v>
      </c>
      <c r="D238" s="54" t="s">
        <v>177</v>
      </c>
      <c r="E238" s="54" t="s">
        <v>387</v>
      </c>
      <c r="F238" s="54" t="s">
        <v>124</v>
      </c>
      <c r="G238" s="54"/>
      <c r="H238" s="54"/>
      <c r="I238" s="153" t="s">
        <v>257</v>
      </c>
      <c r="J238" s="56"/>
      <c r="K238" s="57"/>
    </row>
    <row r="239" spans="1:11" ht="15.75">
      <c r="A239" s="58" t="s">
        <v>371</v>
      </c>
      <c r="B239" s="54" t="s">
        <v>259</v>
      </c>
      <c r="C239" s="54" t="s">
        <v>372</v>
      </c>
      <c r="D239" s="54" t="s">
        <v>373</v>
      </c>
      <c r="E239" s="54" t="s">
        <v>374</v>
      </c>
      <c r="F239" s="54" t="s">
        <v>163</v>
      </c>
      <c r="G239" s="54"/>
      <c r="H239" s="54"/>
      <c r="I239" s="153" t="s">
        <v>257</v>
      </c>
      <c r="J239" s="56"/>
      <c r="K239" s="57"/>
    </row>
    <row r="240" spans="1:11" ht="15.75">
      <c r="A240" s="61" t="s">
        <v>371</v>
      </c>
      <c r="B240" s="60" t="s">
        <v>388</v>
      </c>
      <c r="C240" s="60" t="s">
        <v>75</v>
      </c>
      <c r="D240" s="60" t="s">
        <v>164</v>
      </c>
      <c r="E240" s="60" t="s">
        <v>77</v>
      </c>
      <c r="F240" s="60" t="s">
        <v>78</v>
      </c>
      <c r="G240" s="60"/>
      <c r="H240" s="60"/>
      <c r="I240" s="153" t="s">
        <v>257</v>
      </c>
      <c r="J240" s="109"/>
      <c r="K240" s="57"/>
    </row>
    <row r="241" spans="1:11" ht="15.75">
      <c r="A241" s="61" t="s">
        <v>371</v>
      </c>
      <c r="B241" s="60" t="s">
        <v>389</v>
      </c>
      <c r="C241" s="60" t="s">
        <v>47</v>
      </c>
      <c r="D241" s="60" t="s">
        <v>0</v>
      </c>
      <c r="E241" s="60" t="s">
        <v>264</v>
      </c>
      <c r="F241" s="60" t="s">
        <v>49</v>
      </c>
      <c r="G241" s="60"/>
      <c r="H241" s="60"/>
      <c r="I241" s="153" t="s">
        <v>257</v>
      </c>
      <c r="J241" s="109"/>
      <c r="K241" s="57"/>
    </row>
    <row r="242" spans="1:11" ht="84.75" customHeight="1">
      <c r="A242" s="61" t="s">
        <v>371</v>
      </c>
      <c r="B242" s="60" t="s">
        <v>390</v>
      </c>
      <c r="C242" s="60" t="s">
        <v>183</v>
      </c>
      <c r="D242" s="60" t="s">
        <v>184</v>
      </c>
      <c r="E242" s="60" t="s">
        <v>185</v>
      </c>
      <c r="F242" s="60" t="s">
        <v>73</v>
      </c>
      <c r="G242" s="60"/>
      <c r="H242" s="60"/>
      <c r="I242" s="145" t="s">
        <v>358</v>
      </c>
      <c r="J242" s="109"/>
    </row>
    <row r="243" spans="1:11" ht="15.75">
      <c r="A243" s="66" t="s">
        <v>371</v>
      </c>
      <c r="B243" s="65" t="s">
        <v>205</v>
      </c>
      <c r="C243" s="65" t="s">
        <v>201</v>
      </c>
      <c r="D243" s="65" t="s">
        <v>202</v>
      </c>
      <c r="E243" s="65" t="s">
        <v>203</v>
      </c>
      <c r="F243" s="65" t="s">
        <v>150</v>
      </c>
      <c r="G243" s="65"/>
      <c r="H243" s="65"/>
      <c r="I243" s="153" t="s">
        <v>257</v>
      </c>
      <c r="J243" s="109"/>
    </row>
    <row r="244" spans="1:11" ht="15.75">
      <c r="A244" s="75" t="s">
        <v>392</v>
      </c>
      <c r="B244" s="74" t="s">
        <v>393</v>
      </c>
      <c r="C244" s="74" t="s">
        <v>281</v>
      </c>
      <c r="D244" s="74" t="s">
        <v>240</v>
      </c>
      <c r="E244" s="74" t="s">
        <v>282</v>
      </c>
      <c r="F244" s="74" t="s">
        <v>49</v>
      </c>
      <c r="G244" s="74"/>
      <c r="H244" s="74"/>
      <c r="I244" s="153" t="s">
        <v>257</v>
      </c>
      <c r="J244" s="109"/>
    </row>
    <row r="245" spans="1:11" ht="15.75">
      <c r="A245" s="66" t="s">
        <v>392</v>
      </c>
      <c r="B245" s="65" t="s">
        <v>404</v>
      </c>
      <c r="C245" s="65" t="s">
        <v>75</v>
      </c>
      <c r="D245" s="65" t="s">
        <v>164</v>
      </c>
      <c r="E245" s="65" t="s">
        <v>77</v>
      </c>
      <c r="F245" s="65" t="s">
        <v>78</v>
      </c>
      <c r="G245" s="65"/>
      <c r="H245" s="65"/>
      <c r="I245" s="153" t="s">
        <v>257</v>
      </c>
      <c r="J245" s="109"/>
    </row>
    <row r="246" spans="1:11" ht="15.75">
      <c r="A246" s="128" t="s">
        <v>498</v>
      </c>
      <c r="B246" s="126" t="s">
        <v>499</v>
      </c>
      <c r="C246" s="126" t="s">
        <v>75</v>
      </c>
      <c r="D246" s="126" t="s">
        <v>164</v>
      </c>
      <c r="E246" s="126" t="s">
        <v>77</v>
      </c>
      <c r="F246" s="126" t="s">
        <v>78</v>
      </c>
      <c r="G246" s="126"/>
      <c r="H246" s="126"/>
      <c r="I246" s="153" t="s">
        <v>257</v>
      </c>
    </row>
    <row r="247" spans="1:11" ht="63">
      <c r="A247" s="128" t="s">
        <v>498</v>
      </c>
      <c r="B247" s="126" t="s">
        <v>195</v>
      </c>
      <c r="C247" s="126" t="s">
        <v>183</v>
      </c>
      <c r="D247" s="126" t="s">
        <v>184</v>
      </c>
      <c r="E247" s="126" t="s">
        <v>185</v>
      </c>
      <c r="F247" s="126" t="s">
        <v>73</v>
      </c>
      <c r="G247" s="126"/>
      <c r="H247" s="126"/>
      <c r="I247" s="145" t="s">
        <v>358</v>
      </c>
    </row>
    <row r="248" spans="1:11" ht="15.75">
      <c r="A248" s="128" t="s">
        <v>498</v>
      </c>
      <c r="B248" s="126" t="s">
        <v>153</v>
      </c>
      <c r="C248" s="126" t="s">
        <v>47</v>
      </c>
      <c r="D248" s="126" t="s">
        <v>0</v>
      </c>
      <c r="E248" s="126" t="s">
        <v>264</v>
      </c>
      <c r="F248" s="126" t="s">
        <v>49</v>
      </c>
      <c r="G248" s="126"/>
      <c r="H248" s="126"/>
      <c r="I248" s="153" t="s">
        <v>257</v>
      </c>
    </row>
    <row r="249" spans="1:11" ht="78.75">
      <c r="A249" s="128" t="s">
        <v>498</v>
      </c>
      <c r="B249" s="126" t="s">
        <v>500</v>
      </c>
      <c r="C249" s="126" t="s">
        <v>274</v>
      </c>
      <c r="D249" s="126" t="s">
        <v>275</v>
      </c>
      <c r="E249" s="126" t="s">
        <v>501</v>
      </c>
      <c r="F249" s="126" t="s">
        <v>163</v>
      </c>
      <c r="G249" s="126" t="s">
        <v>502</v>
      </c>
      <c r="H249" s="126"/>
      <c r="I249" s="145" t="s">
        <v>370</v>
      </c>
    </row>
    <row r="250" spans="1:11">
      <c r="A250" s="125">
        <v>45775</v>
      </c>
      <c r="B250" s="124">
        <v>0.13194444444444445</v>
      </c>
      <c r="C250" s="123">
        <v>10</v>
      </c>
      <c r="D250" s="123" t="s">
        <v>161</v>
      </c>
      <c r="E250" s="123" t="s">
        <v>162</v>
      </c>
      <c r="F250" s="123">
        <v>728</v>
      </c>
      <c r="G250" s="123"/>
      <c r="H250" s="123"/>
      <c r="I250" s="123" t="s">
        <v>257</v>
      </c>
    </row>
    <row r="251" spans="1:11">
      <c r="A251" s="125">
        <v>45775</v>
      </c>
      <c r="B251" s="124">
        <v>0.14375000000000002</v>
      </c>
      <c r="C251" s="123">
        <v>30</v>
      </c>
      <c r="D251" s="123" t="s">
        <v>177</v>
      </c>
      <c r="E251" s="123">
        <v>4941001389</v>
      </c>
      <c r="F251" s="123">
        <v>405</v>
      </c>
      <c r="G251" s="123"/>
      <c r="H251" s="123"/>
      <c r="I251" s="123" t="s">
        <v>257</v>
      </c>
    </row>
    <row r="252" spans="1:11" ht="63">
      <c r="A252" s="146" t="s">
        <v>616</v>
      </c>
      <c r="B252" s="144" t="s">
        <v>613</v>
      </c>
      <c r="C252" s="144" t="s">
        <v>183</v>
      </c>
      <c r="D252" s="144" t="s">
        <v>184</v>
      </c>
      <c r="E252" s="144" t="s">
        <v>185</v>
      </c>
      <c r="F252" s="144" t="s">
        <v>73</v>
      </c>
      <c r="G252" s="144"/>
      <c r="H252" s="144"/>
      <c r="I252" s="145" t="s">
        <v>358</v>
      </c>
    </row>
    <row r="253" spans="1:11" ht="15.75">
      <c r="A253" s="150" t="s">
        <v>616</v>
      </c>
      <c r="B253" s="149" t="s">
        <v>90</v>
      </c>
      <c r="C253" s="149" t="s">
        <v>85</v>
      </c>
      <c r="D253" s="149" t="s">
        <v>4</v>
      </c>
      <c r="E253" s="149" t="s">
        <v>86</v>
      </c>
      <c r="F253" s="149" t="s">
        <v>56</v>
      </c>
      <c r="G253" s="149"/>
      <c r="H253" s="149"/>
      <c r="I253" s="153" t="s">
        <v>253</v>
      </c>
    </row>
    <row r="254" spans="1:11" ht="15.75">
      <c r="A254" s="150" t="s">
        <v>616</v>
      </c>
      <c r="B254" s="149" t="s">
        <v>515</v>
      </c>
      <c r="C254" s="149" t="s">
        <v>70</v>
      </c>
      <c r="D254" s="149" t="s">
        <v>71</v>
      </c>
      <c r="E254" s="149" t="s">
        <v>72</v>
      </c>
      <c r="F254" s="149" t="s">
        <v>73</v>
      </c>
      <c r="G254" s="149"/>
      <c r="H254" s="149"/>
      <c r="I254" s="153" t="s">
        <v>253</v>
      </c>
    </row>
    <row r="255" spans="1:11" ht="15.75">
      <c r="A255" s="154" t="s">
        <v>616</v>
      </c>
      <c r="B255" s="153" t="s">
        <v>629</v>
      </c>
      <c r="C255" s="153" t="s">
        <v>47</v>
      </c>
      <c r="D255" s="153" t="s">
        <v>0</v>
      </c>
      <c r="E255" s="153" t="s">
        <v>264</v>
      </c>
      <c r="F255" s="153" t="s">
        <v>49</v>
      </c>
      <c r="G255" s="153"/>
      <c r="H255" s="153"/>
      <c r="I255" s="153" t="s">
        <v>257</v>
      </c>
    </row>
    <row r="256" spans="1:11" ht="15.75">
      <c r="A256" s="154" t="s">
        <v>616</v>
      </c>
      <c r="B256" s="153" t="s">
        <v>630</v>
      </c>
      <c r="C256" s="153" t="s">
        <v>81</v>
      </c>
      <c r="D256" s="153" t="s">
        <v>9</v>
      </c>
      <c r="E256" s="153" t="s">
        <v>82</v>
      </c>
      <c r="F256" s="153" t="s">
        <v>49</v>
      </c>
      <c r="G256" s="153"/>
      <c r="H256" s="153"/>
      <c r="I256" s="153" t="s">
        <v>257</v>
      </c>
    </row>
    <row r="257" spans="1:9" ht="15.75">
      <c r="A257" s="163" t="s">
        <v>631</v>
      </c>
      <c r="B257" s="162" t="s">
        <v>259</v>
      </c>
      <c r="C257" s="162" t="s">
        <v>281</v>
      </c>
      <c r="D257" s="162" t="s">
        <v>240</v>
      </c>
      <c r="E257" s="162" t="s">
        <v>282</v>
      </c>
      <c r="F257" s="162" t="s">
        <v>49</v>
      </c>
      <c r="G257" s="162"/>
      <c r="H257" s="162"/>
      <c r="I257" s="162" t="s">
        <v>257</v>
      </c>
    </row>
    <row r="258" spans="1:9" ht="15.75">
      <c r="A258" s="163" t="s">
        <v>631</v>
      </c>
      <c r="B258" s="162" t="s">
        <v>107</v>
      </c>
      <c r="C258" s="162" t="s">
        <v>75</v>
      </c>
      <c r="D258" s="162" t="s">
        <v>164</v>
      </c>
      <c r="E258" s="162" t="s">
        <v>77</v>
      </c>
      <c r="F258" s="162" t="s">
        <v>78</v>
      </c>
      <c r="G258" s="162"/>
      <c r="H258" s="162"/>
      <c r="I258" s="162" t="s">
        <v>257</v>
      </c>
    </row>
    <row r="259" spans="1:9" ht="15.75">
      <c r="A259" s="166" t="s">
        <v>631</v>
      </c>
      <c r="B259" s="165">
        <v>0.49861111111111112</v>
      </c>
      <c r="C259" s="164" t="s">
        <v>160</v>
      </c>
      <c r="D259" s="164" t="s">
        <v>161</v>
      </c>
      <c r="E259" s="164" t="s">
        <v>162</v>
      </c>
      <c r="F259" s="164">
        <v>728</v>
      </c>
      <c r="G259" s="164"/>
      <c r="H259" s="164"/>
      <c r="I259" s="164" t="s">
        <v>257</v>
      </c>
    </row>
    <row r="260" spans="1:9" ht="15.75">
      <c r="A260" s="166" t="s">
        <v>631</v>
      </c>
      <c r="B260" s="165">
        <v>0.52083333333333337</v>
      </c>
      <c r="C260" s="164" t="s">
        <v>47</v>
      </c>
      <c r="D260" s="164" t="s">
        <v>0</v>
      </c>
      <c r="E260" s="164" t="s">
        <v>264</v>
      </c>
      <c r="F260" s="164" t="s">
        <v>49</v>
      </c>
      <c r="G260" s="164"/>
      <c r="H260" s="164"/>
      <c r="I260" s="164" t="s">
        <v>257</v>
      </c>
    </row>
    <row r="261" spans="1:9" ht="15.75">
      <c r="A261" s="170" t="s">
        <v>631</v>
      </c>
      <c r="B261" s="169" t="s">
        <v>632</v>
      </c>
      <c r="C261" s="169" t="s">
        <v>111</v>
      </c>
      <c r="D261" s="169" t="s">
        <v>112</v>
      </c>
      <c r="E261" s="169" t="s">
        <v>113</v>
      </c>
      <c r="F261" s="169" t="s">
        <v>56</v>
      </c>
      <c r="G261" s="169"/>
      <c r="H261" s="169"/>
      <c r="I261" s="169" t="s">
        <v>249</v>
      </c>
    </row>
    <row r="262" spans="1:9" ht="15.75">
      <c r="A262" s="174" t="s">
        <v>638</v>
      </c>
      <c r="B262" s="173" t="s">
        <v>639</v>
      </c>
      <c r="C262" s="173" t="s">
        <v>201</v>
      </c>
      <c r="D262" s="173" t="s">
        <v>202</v>
      </c>
      <c r="E262" s="173" t="s">
        <v>203</v>
      </c>
      <c r="F262" s="173" t="s">
        <v>150</v>
      </c>
      <c r="G262" s="173"/>
      <c r="H262" s="173"/>
      <c r="I262" s="173" t="s">
        <v>257</v>
      </c>
    </row>
    <row r="263" spans="1:9" ht="15.75">
      <c r="A263" s="174" t="s">
        <v>638</v>
      </c>
      <c r="B263" s="173" t="s">
        <v>108</v>
      </c>
      <c r="C263" s="173" t="s">
        <v>281</v>
      </c>
      <c r="D263" s="173" t="s">
        <v>240</v>
      </c>
      <c r="E263" s="173" t="s">
        <v>282</v>
      </c>
      <c r="F263" s="173" t="s">
        <v>49</v>
      </c>
      <c r="G263" s="173"/>
      <c r="H263" s="173"/>
      <c r="I263" s="173" t="s">
        <v>257</v>
      </c>
    </row>
    <row r="264" spans="1:9" ht="15.75">
      <c r="A264" s="174" t="s">
        <v>638</v>
      </c>
      <c r="B264" s="173" t="s">
        <v>460</v>
      </c>
      <c r="C264" s="173" t="s">
        <v>67</v>
      </c>
      <c r="D264" s="173" t="s">
        <v>316</v>
      </c>
      <c r="E264" s="173" t="s">
        <v>317</v>
      </c>
      <c r="F264" s="173" t="s">
        <v>49</v>
      </c>
      <c r="G264" s="173"/>
      <c r="H264" s="173"/>
      <c r="I264" s="173" t="s">
        <v>255</v>
      </c>
    </row>
    <row r="265" spans="1:9" ht="15.75">
      <c r="A265" s="174" t="s">
        <v>638</v>
      </c>
      <c r="B265" s="173" t="s">
        <v>446</v>
      </c>
      <c r="C265" s="173" t="s">
        <v>47</v>
      </c>
      <c r="D265" s="173" t="s">
        <v>0</v>
      </c>
      <c r="E265" s="173" t="s">
        <v>264</v>
      </c>
      <c r="F265" s="173" t="s">
        <v>49</v>
      </c>
      <c r="G265" s="173"/>
      <c r="H265" s="173"/>
      <c r="I265" s="173" t="s">
        <v>257</v>
      </c>
    </row>
    <row r="266" spans="1:9" ht="15.75">
      <c r="A266" s="198" t="s">
        <v>638</v>
      </c>
      <c r="B266" s="195" t="s">
        <v>645</v>
      </c>
      <c r="C266" s="195" t="s">
        <v>176</v>
      </c>
      <c r="D266" s="195" t="s">
        <v>177</v>
      </c>
      <c r="E266" s="195" t="s">
        <v>387</v>
      </c>
      <c r="F266" s="195" t="s">
        <v>124</v>
      </c>
      <c r="G266" s="46"/>
      <c r="H266" s="184"/>
      <c r="I266" s="184" t="s">
        <v>257</v>
      </c>
    </row>
    <row r="267" spans="1:9" ht="15.75">
      <c r="A267" s="198" t="s">
        <v>638</v>
      </c>
      <c r="B267" s="195" t="s">
        <v>115</v>
      </c>
      <c r="C267" s="195" t="s">
        <v>111</v>
      </c>
      <c r="D267" s="195" t="s">
        <v>112</v>
      </c>
      <c r="E267" s="195" t="s">
        <v>113</v>
      </c>
      <c r="F267" s="195" t="s">
        <v>56</v>
      </c>
      <c r="G267" s="46"/>
      <c r="H267" s="192"/>
      <c r="I267" s="192" t="s">
        <v>644</v>
      </c>
    </row>
    <row r="268" spans="1:9" ht="15.75">
      <c r="A268" s="198" t="s">
        <v>638</v>
      </c>
      <c r="B268" s="195" t="s">
        <v>646</v>
      </c>
      <c r="C268" s="195" t="s">
        <v>111</v>
      </c>
      <c r="D268" s="195" t="s">
        <v>112</v>
      </c>
      <c r="E268" s="195" t="s">
        <v>113</v>
      </c>
      <c r="F268" s="195" t="s">
        <v>56</v>
      </c>
      <c r="G268" s="46"/>
      <c r="H268" s="192"/>
      <c r="I268" s="192" t="s">
        <v>644</v>
      </c>
    </row>
    <row r="269" spans="1:9" ht="15.75">
      <c r="A269" s="198" t="s">
        <v>638</v>
      </c>
      <c r="B269" s="195" t="s">
        <v>647</v>
      </c>
      <c r="C269" s="195" t="s">
        <v>95</v>
      </c>
      <c r="D269" s="195" t="s">
        <v>27</v>
      </c>
      <c r="E269" s="195" t="s">
        <v>96</v>
      </c>
      <c r="F269" s="195" t="s">
        <v>73</v>
      </c>
      <c r="G269" s="46"/>
      <c r="H269" s="192"/>
      <c r="I269" s="192" t="s">
        <v>644</v>
      </c>
    </row>
    <row r="270" spans="1:9" ht="15.75">
      <c r="A270" s="185" t="s">
        <v>640</v>
      </c>
      <c r="B270" s="184" t="s">
        <v>641</v>
      </c>
      <c r="C270" s="184" t="s">
        <v>47</v>
      </c>
      <c r="D270" s="184" t="s">
        <v>0</v>
      </c>
      <c r="E270" s="184" t="s">
        <v>264</v>
      </c>
      <c r="F270" s="184" t="s">
        <v>49</v>
      </c>
      <c r="G270" s="184"/>
      <c r="H270" s="192"/>
      <c r="I270" s="192" t="s">
        <v>249</v>
      </c>
    </row>
    <row r="271" spans="1:9" ht="15.75">
      <c r="A271" s="189" t="s">
        <v>640</v>
      </c>
      <c r="B271" s="190" t="s">
        <v>603</v>
      </c>
      <c r="C271" s="190" t="s">
        <v>176</v>
      </c>
      <c r="D271" s="190" t="s">
        <v>177</v>
      </c>
      <c r="E271" s="190" t="s">
        <v>194</v>
      </c>
      <c r="F271" s="190" t="s">
        <v>124</v>
      </c>
      <c r="G271" s="192"/>
      <c r="H271" s="195"/>
      <c r="I271" s="195" t="s">
        <v>257</v>
      </c>
    </row>
    <row r="272" spans="1:9" ht="15.75">
      <c r="A272" s="189" t="s">
        <v>640</v>
      </c>
      <c r="B272" s="190" t="s">
        <v>642</v>
      </c>
      <c r="C272" s="190" t="s">
        <v>176</v>
      </c>
      <c r="D272" s="190" t="s">
        <v>177</v>
      </c>
      <c r="E272" s="190" t="s">
        <v>194</v>
      </c>
      <c r="F272" s="190" t="s">
        <v>124</v>
      </c>
      <c r="G272" s="192"/>
      <c r="H272" s="195"/>
      <c r="I272" s="195" t="s">
        <v>257</v>
      </c>
    </row>
    <row r="273" spans="1:9" ht="15.75">
      <c r="A273" s="189" t="s">
        <v>640</v>
      </c>
      <c r="B273" s="190" t="s">
        <v>293</v>
      </c>
      <c r="C273" s="190" t="s">
        <v>95</v>
      </c>
      <c r="D273" s="190" t="s">
        <v>414</v>
      </c>
      <c r="E273" s="190" t="s">
        <v>96</v>
      </c>
      <c r="F273" s="190" t="s">
        <v>73</v>
      </c>
      <c r="G273" s="192"/>
      <c r="H273" s="195"/>
      <c r="I273" s="195" t="s">
        <v>644</v>
      </c>
    </row>
    <row r="274" spans="1:9" ht="15.75">
      <c r="A274" s="189" t="s">
        <v>640</v>
      </c>
      <c r="B274" s="190" t="s">
        <v>643</v>
      </c>
      <c r="C274" s="190" t="s">
        <v>111</v>
      </c>
      <c r="D274" s="190" t="s">
        <v>112</v>
      </c>
      <c r="E274" s="190" t="s">
        <v>113</v>
      </c>
      <c r="F274" s="190" t="s">
        <v>56</v>
      </c>
      <c r="G274" s="192"/>
      <c r="H274" s="195"/>
      <c r="I274" s="195" t="s">
        <v>644</v>
      </c>
    </row>
    <row r="275" spans="1:9" ht="94.5">
      <c r="A275" s="203" t="s">
        <v>648</v>
      </c>
      <c r="B275" s="202" t="s">
        <v>126</v>
      </c>
      <c r="C275" s="202" t="s">
        <v>121</v>
      </c>
      <c r="D275" s="202" t="s">
        <v>122</v>
      </c>
      <c r="E275" s="202" t="s">
        <v>262</v>
      </c>
      <c r="F275" s="202" t="s">
        <v>124</v>
      </c>
      <c r="G275" s="202" t="s">
        <v>649</v>
      </c>
      <c r="H275" s="202"/>
      <c r="I275" s="227" t="s">
        <v>650</v>
      </c>
    </row>
    <row r="276" spans="1:9" ht="15.75">
      <c r="A276" s="205" t="s">
        <v>648</v>
      </c>
      <c r="B276" s="204" t="s">
        <v>84</v>
      </c>
      <c r="C276" s="204" t="s">
        <v>157</v>
      </c>
      <c r="D276" s="204" t="s">
        <v>33</v>
      </c>
      <c r="E276" s="204" t="s">
        <v>158</v>
      </c>
      <c r="F276" s="204" t="s">
        <v>56</v>
      </c>
      <c r="G276" s="204"/>
      <c r="H276" s="204"/>
      <c r="I276" s="204" t="s">
        <v>255</v>
      </c>
    </row>
    <row r="277" spans="1:9" ht="15.75">
      <c r="A277" s="205" t="s">
        <v>648</v>
      </c>
      <c r="B277" s="204" t="s">
        <v>388</v>
      </c>
      <c r="C277" s="204" t="s">
        <v>67</v>
      </c>
      <c r="D277" s="204" t="s">
        <v>316</v>
      </c>
      <c r="E277" s="204" t="s">
        <v>317</v>
      </c>
      <c r="F277" s="204" t="s">
        <v>49</v>
      </c>
      <c r="G277" s="204"/>
      <c r="H277" s="204"/>
      <c r="I277" s="204" t="s">
        <v>249</v>
      </c>
    </row>
    <row r="278" spans="1:9" ht="15.75">
      <c r="A278" s="207" t="s">
        <v>651</v>
      </c>
      <c r="B278" s="206" t="s">
        <v>652</v>
      </c>
      <c r="C278" s="206" t="s">
        <v>111</v>
      </c>
      <c r="D278" s="206" t="s">
        <v>112</v>
      </c>
      <c r="E278" s="206" t="s">
        <v>113</v>
      </c>
      <c r="F278" s="206" t="s">
        <v>56</v>
      </c>
      <c r="G278" s="206"/>
      <c r="H278" s="206"/>
      <c r="I278" s="206" t="s">
        <v>255</v>
      </c>
    </row>
    <row r="279" spans="1:9" ht="15.75">
      <c r="A279" s="207" t="s">
        <v>651</v>
      </c>
      <c r="B279" s="206" t="s">
        <v>653</v>
      </c>
      <c r="C279" s="206" t="s">
        <v>281</v>
      </c>
      <c r="D279" s="206" t="s">
        <v>240</v>
      </c>
      <c r="E279" s="206" t="s">
        <v>282</v>
      </c>
      <c r="F279" s="206" t="s">
        <v>49</v>
      </c>
      <c r="G279" s="206"/>
      <c r="H279" s="206"/>
      <c r="I279" s="206" t="s">
        <v>257</v>
      </c>
    </row>
    <row r="280" spans="1:9" ht="15.75">
      <c r="A280" s="211" t="s">
        <v>654</v>
      </c>
      <c r="B280" s="210" t="s">
        <v>62</v>
      </c>
      <c r="C280" s="210" t="s">
        <v>511</v>
      </c>
      <c r="D280" s="210" t="s">
        <v>655</v>
      </c>
      <c r="E280" s="210" t="s">
        <v>512</v>
      </c>
      <c r="F280" s="210" t="s">
        <v>163</v>
      </c>
      <c r="G280" s="214"/>
      <c r="H280" s="214"/>
      <c r="I280" s="214" t="s">
        <v>255</v>
      </c>
    </row>
    <row r="281" spans="1:9" ht="15.75">
      <c r="A281" s="211" t="s">
        <v>654</v>
      </c>
      <c r="B281" s="210" t="s">
        <v>187</v>
      </c>
      <c r="C281" s="210" t="s">
        <v>148</v>
      </c>
      <c r="D281" s="210" t="s">
        <v>21</v>
      </c>
      <c r="E281" s="210" t="s">
        <v>149</v>
      </c>
      <c r="F281" s="210" t="s">
        <v>150</v>
      </c>
      <c r="G281" s="214"/>
      <c r="H281" s="214"/>
      <c r="I281" s="214" t="s">
        <v>257</v>
      </c>
    </row>
    <row r="282" spans="1:9" ht="15.75">
      <c r="A282" s="211" t="s">
        <v>654</v>
      </c>
      <c r="B282" s="210" t="s">
        <v>260</v>
      </c>
      <c r="C282" s="210" t="s">
        <v>214</v>
      </c>
      <c r="D282" s="210" t="s">
        <v>30</v>
      </c>
      <c r="E282" s="210" t="s">
        <v>216</v>
      </c>
      <c r="F282" s="210" t="s">
        <v>289</v>
      </c>
      <c r="G282" s="214"/>
      <c r="H282" s="214"/>
      <c r="I282" s="214" t="s">
        <v>257</v>
      </c>
    </row>
    <row r="283" spans="1:9" ht="15.75">
      <c r="A283" s="219" t="s">
        <v>654</v>
      </c>
      <c r="B283" s="215" t="s">
        <v>66</v>
      </c>
      <c r="C283" s="215" t="s">
        <v>67</v>
      </c>
      <c r="D283" s="215" t="s">
        <v>316</v>
      </c>
      <c r="E283" s="215" t="s">
        <v>317</v>
      </c>
      <c r="F283" s="215" t="s">
        <v>49</v>
      </c>
      <c r="G283" s="215"/>
      <c r="H283" s="215"/>
      <c r="I283" s="215" t="s">
        <v>255</v>
      </c>
    </row>
    <row r="284" spans="1:9" ht="15.75">
      <c r="A284" s="222" t="s">
        <v>654</v>
      </c>
      <c r="B284" s="220" t="s">
        <v>50</v>
      </c>
      <c r="C284" s="220" t="s">
        <v>214</v>
      </c>
      <c r="D284" s="220" t="s">
        <v>30</v>
      </c>
      <c r="E284" s="220" t="s">
        <v>216</v>
      </c>
      <c r="F284" s="220" t="s">
        <v>289</v>
      </c>
      <c r="G284" s="220"/>
      <c r="H284" s="220"/>
      <c r="I284" s="220" t="s">
        <v>255</v>
      </c>
    </row>
    <row r="285" spans="1:9" ht="15.75">
      <c r="A285" s="222" t="s">
        <v>656</v>
      </c>
      <c r="B285" s="220" t="s">
        <v>657</v>
      </c>
      <c r="C285" s="220" t="s">
        <v>81</v>
      </c>
      <c r="D285" s="220" t="s">
        <v>9</v>
      </c>
      <c r="E285" s="220" t="s">
        <v>82</v>
      </c>
      <c r="F285" s="220" t="s">
        <v>49</v>
      </c>
      <c r="G285" s="220"/>
      <c r="H285" s="220"/>
      <c r="I285" s="220" t="s">
        <v>257</v>
      </c>
    </row>
    <row r="286" spans="1:9" ht="15.75">
      <c r="A286" s="222" t="s">
        <v>656</v>
      </c>
      <c r="B286" s="220" t="s">
        <v>318</v>
      </c>
      <c r="C286" s="220" t="s">
        <v>214</v>
      </c>
      <c r="D286" s="220" t="s">
        <v>30</v>
      </c>
      <c r="E286" s="220" t="s">
        <v>216</v>
      </c>
      <c r="F286" s="220" t="s">
        <v>289</v>
      </c>
      <c r="G286" s="220"/>
      <c r="H286" s="220"/>
      <c r="I286" s="220" t="s">
        <v>255</v>
      </c>
    </row>
    <row r="287" spans="1:9" ht="15.75">
      <c r="A287" s="222" t="s">
        <v>656</v>
      </c>
      <c r="B287" s="220" t="s">
        <v>318</v>
      </c>
      <c r="C287" s="220" t="s">
        <v>176</v>
      </c>
      <c r="D287" s="220" t="s">
        <v>177</v>
      </c>
      <c r="E287" s="220" t="s">
        <v>194</v>
      </c>
      <c r="F287" s="220" t="s">
        <v>124</v>
      </c>
      <c r="G287" s="220"/>
      <c r="H287" s="220"/>
      <c r="I287" s="220" t="s">
        <v>644</v>
      </c>
    </row>
    <row r="288" spans="1:9" ht="15.75">
      <c r="A288" s="222" t="s">
        <v>656</v>
      </c>
      <c r="B288" s="220" t="s">
        <v>74</v>
      </c>
      <c r="C288" s="220" t="s">
        <v>201</v>
      </c>
      <c r="D288" s="220" t="s">
        <v>202</v>
      </c>
      <c r="E288" s="220" t="s">
        <v>203</v>
      </c>
      <c r="F288" s="220" t="s">
        <v>150</v>
      </c>
      <c r="G288" s="220"/>
      <c r="H288" s="220"/>
      <c r="I288" s="220" t="s">
        <v>257</v>
      </c>
    </row>
    <row r="289" spans="1:9" ht="15.75">
      <c r="A289" s="222" t="s">
        <v>656</v>
      </c>
      <c r="B289" s="220" t="s">
        <v>74</v>
      </c>
      <c r="C289" s="220" t="s">
        <v>139</v>
      </c>
      <c r="D289" s="220" t="s">
        <v>140</v>
      </c>
      <c r="E289" s="220" t="s">
        <v>141</v>
      </c>
      <c r="F289" s="220" t="s">
        <v>73</v>
      </c>
      <c r="G289" s="220"/>
      <c r="H289" s="220"/>
      <c r="I289" s="220" t="s">
        <v>257</v>
      </c>
    </row>
    <row r="290" spans="1:9" ht="15.75">
      <c r="A290" s="222" t="s">
        <v>656</v>
      </c>
      <c r="B290" s="220" t="s">
        <v>319</v>
      </c>
      <c r="C290" s="220" t="s">
        <v>70</v>
      </c>
      <c r="D290" s="220" t="s">
        <v>71</v>
      </c>
      <c r="E290" s="220" t="s">
        <v>72</v>
      </c>
      <c r="F290" s="220" t="s">
        <v>73</v>
      </c>
      <c r="G290" s="220"/>
      <c r="H290" s="220"/>
      <c r="I290" s="220" t="s">
        <v>257</v>
      </c>
    </row>
    <row r="291" spans="1:9" ht="15.75">
      <c r="A291" s="222" t="s">
        <v>656</v>
      </c>
      <c r="B291" s="220" t="s">
        <v>322</v>
      </c>
      <c r="C291" s="220" t="s">
        <v>281</v>
      </c>
      <c r="D291" s="220" t="s">
        <v>240</v>
      </c>
      <c r="E291" s="220" t="s">
        <v>282</v>
      </c>
      <c r="F291" s="220" t="s">
        <v>49</v>
      </c>
      <c r="G291" s="220"/>
      <c r="H291" s="220"/>
      <c r="I291" s="220" t="s">
        <v>257</v>
      </c>
    </row>
    <row r="292" spans="1:9" ht="15.75">
      <c r="A292" s="222" t="s">
        <v>656</v>
      </c>
      <c r="B292" s="220" t="s">
        <v>658</v>
      </c>
      <c r="C292" s="220" t="s">
        <v>75</v>
      </c>
      <c r="D292" s="220" t="s">
        <v>164</v>
      </c>
      <c r="E292" s="220" t="s">
        <v>77</v>
      </c>
      <c r="F292" s="220" t="s">
        <v>78</v>
      </c>
      <c r="G292" s="220"/>
      <c r="H292" s="220"/>
      <c r="I292" s="220" t="s">
        <v>257</v>
      </c>
    </row>
    <row r="293" spans="1:9" ht="47.25">
      <c r="A293" s="222" t="s">
        <v>659</v>
      </c>
      <c r="B293" s="220" t="s">
        <v>660</v>
      </c>
      <c r="C293" s="220" t="s">
        <v>214</v>
      </c>
      <c r="D293" s="220" t="s">
        <v>30</v>
      </c>
      <c r="E293" s="220" t="s">
        <v>216</v>
      </c>
      <c r="F293" s="220" t="s">
        <v>289</v>
      </c>
      <c r="G293" s="220"/>
      <c r="H293" s="220"/>
      <c r="I293" s="221" t="s">
        <v>661</v>
      </c>
    </row>
    <row r="294" spans="1:9" ht="94.5">
      <c r="A294" s="222" t="s">
        <v>659</v>
      </c>
      <c r="B294" s="220" t="s">
        <v>340</v>
      </c>
      <c r="C294" s="220" t="s">
        <v>179</v>
      </c>
      <c r="D294" s="220" t="s">
        <v>180</v>
      </c>
      <c r="E294" s="220" t="s">
        <v>178</v>
      </c>
      <c r="F294" s="220" t="s">
        <v>124</v>
      </c>
      <c r="G294" s="220"/>
      <c r="H294" s="220"/>
      <c r="I294" s="221" t="s">
        <v>662</v>
      </c>
    </row>
    <row r="295" spans="1:9" ht="15.75">
      <c r="A295" s="232" t="s">
        <v>659</v>
      </c>
      <c r="B295" s="231" t="s">
        <v>613</v>
      </c>
      <c r="C295" s="231" t="s">
        <v>75</v>
      </c>
      <c r="D295" s="231" t="s">
        <v>164</v>
      </c>
      <c r="E295" s="231" t="s">
        <v>77</v>
      </c>
      <c r="F295" s="231" t="s">
        <v>78</v>
      </c>
      <c r="G295" s="231"/>
      <c r="H295" s="231"/>
      <c r="I295" s="231" t="s">
        <v>257</v>
      </c>
    </row>
    <row r="296" spans="1:9" ht="15.75">
      <c r="A296" s="232" t="s">
        <v>659</v>
      </c>
      <c r="B296" s="231" t="s">
        <v>534</v>
      </c>
      <c r="C296" s="231" t="s">
        <v>128</v>
      </c>
      <c r="D296" s="231" t="s">
        <v>129</v>
      </c>
      <c r="E296" s="231" t="s">
        <v>130</v>
      </c>
      <c r="F296" s="231" t="s">
        <v>49</v>
      </c>
      <c r="G296" s="231"/>
      <c r="H296" s="231"/>
      <c r="I296" s="231" t="s">
        <v>253</v>
      </c>
    </row>
    <row r="297" spans="1:9" ht="63">
      <c r="A297" s="239" t="s">
        <v>659</v>
      </c>
      <c r="B297" s="237" t="s">
        <v>613</v>
      </c>
      <c r="C297" s="237" t="s">
        <v>139</v>
      </c>
      <c r="D297" s="237" t="s">
        <v>140</v>
      </c>
      <c r="E297" s="237" t="s">
        <v>141</v>
      </c>
      <c r="F297" s="237" t="s">
        <v>73</v>
      </c>
      <c r="G297" s="237"/>
      <c r="H297" s="237"/>
      <c r="I297" s="238" t="s">
        <v>663</v>
      </c>
    </row>
    <row r="298" spans="1:9" ht="15.75">
      <c r="A298" s="239" t="s">
        <v>659</v>
      </c>
      <c r="B298" s="244" t="s">
        <v>664</v>
      </c>
      <c r="C298" s="237" t="s">
        <v>214</v>
      </c>
      <c r="D298" s="237" t="s">
        <v>30</v>
      </c>
      <c r="E298" s="237" t="s">
        <v>216</v>
      </c>
      <c r="F298" s="237" t="s">
        <v>289</v>
      </c>
      <c r="G298" s="237"/>
      <c r="H298" s="237"/>
      <c r="I298" s="237" t="s">
        <v>257</v>
      </c>
    </row>
    <row r="299" spans="1:9" ht="15.75">
      <c r="A299" s="243">
        <v>45790</v>
      </c>
      <c r="B299" s="244" t="s">
        <v>306</v>
      </c>
      <c r="C299" s="244">
        <v>19</v>
      </c>
      <c r="D299" s="244" t="s">
        <v>0</v>
      </c>
      <c r="E299" s="244" t="s">
        <v>264</v>
      </c>
      <c r="F299" s="244">
        <v>404</v>
      </c>
      <c r="G299" s="244"/>
      <c r="H299" s="244"/>
      <c r="I299" s="244" t="s">
        <v>257</v>
      </c>
    </row>
    <row r="300" spans="1:9" ht="15.75">
      <c r="A300" s="247" t="s">
        <v>665</v>
      </c>
      <c r="B300" s="245" t="s">
        <v>499</v>
      </c>
      <c r="C300" s="245" t="s">
        <v>85</v>
      </c>
      <c r="D300" s="245" t="s">
        <v>4</v>
      </c>
      <c r="E300" s="245" t="s">
        <v>86</v>
      </c>
      <c r="F300" s="245" t="s">
        <v>56</v>
      </c>
      <c r="G300" s="245"/>
      <c r="H300" s="245"/>
      <c r="I300" s="245" t="s">
        <v>253</v>
      </c>
    </row>
    <row r="301" spans="1:9" ht="15.75">
      <c r="A301" s="247" t="s">
        <v>665</v>
      </c>
      <c r="B301" s="245" t="s">
        <v>319</v>
      </c>
      <c r="C301" s="245" t="s">
        <v>168</v>
      </c>
      <c r="D301" s="245" t="s">
        <v>321</v>
      </c>
      <c r="E301" s="245" t="s">
        <v>170</v>
      </c>
      <c r="F301" s="245" t="s">
        <v>73</v>
      </c>
      <c r="G301" s="245"/>
      <c r="H301" s="245"/>
      <c r="I301" s="245" t="s">
        <v>257</v>
      </c>
    </row>
    <row r="302" spans="1:9" ht="15.75">
      <c r="A302" s="247" t="s">
        <v>666</v>
      </c>
      <c r="B302" s="245" t="s">
        <v>667</v>
      </c>
      <c r="C302" s="245" t="s">
        <v>372</v>
      </c>
      <c r="D302" s="245" t="s">
        <v>373</v>
      </c>
      <c r="E302" s="245" t="s">
        <v>668</v>
      </c>
      <c r="F302" s="245" t="s">
        <v>163</v>
      </c>
      <c r="G302" s="245"/>
      <c r="H302" s="245"/>
      <c r="I302" s="245" t="s">
        <v>257</v>
      </c>
    </row>
    <row r="303" spans="1:9" ht="15.75">
      <c r="A303" s="247" t="s">
        <v>666</v>
      </c>
      <c r="B303" s="245" t="s">
        <v>669</v>
      </c>
      <c r="C303" s="245" t="s">
        <v>281</v>
      </c>
      <c r="D303" s="245" t="s">
        <v>240</v>
      </c>
      <c r="E303" s="245" t="s">
        <v>282</v>
      </c>
      <c r="F303" s="245" t="s">
        <v>49</v>
      </c>
      <c r="G303" s="245"/>
      <c r="H303" s="245"/>
      <c r="I303" s="245" t="s">
        <v>257</v>
      </c>
    </row>
    <row r="304" spans="1:9" ht="15.75">
      <c r="A304" s="247" t="s">
        <v>666</v>
      </c>
      <c r="B304" s="245" t="s">
        <v>670</v>
      </c>
      <c r="C304" s="245" t="s">
        <v>75</v>
      </c>
      <c r="D304" s="245" t="s">
        <v>164</v>
      </c>
      <c r="E304" s="245" t="s">
        <v>77</v>
      </c>
      <c r="F304" s="245" t="s">
        <v>78</v>
      </c>
      <c r="G304" s="245"/>
      <c r="H304" s="245"/>
      <c r="I304" s="245" t="s">
        <v>257</v>
      </c>
    </row>
    <row r="305" spans="1:9" ht="126">
      <c r="A305" s="247" t="s">
        <v>666</v>
      </c>
      <c r="B305" s="245" t="s">
        <v>671</v>
      </c>
      <c r="C305" s="245" t="s">
        <v>139</v>
      </c>
      <c r="D305" s="245" t="s">
        <v>140</v>
      </c>
      <c r="E305" s="245" t="s">
        <v>141</v>
      </c>
      <c r="F305" s="245" t="s">
        <v>73</v>
      </c>
      <c r="G305" s="245"/>
      <c r="H305" s="245"/>
      <c r="I305" s="246" t="s">
        <v>672</v>
      </c>
    </row>
    <row r="306" spans="1:9" ht="15.75">
      <c r="A306" s="247" t="s">
        <v>666</v>
      </c>
      <c r="B306" s="245" t="s">
        <v>608</v>
      </c>
      <c r="C306" s="245" t="s">
        <v>75</v>
      </c>
      <c r="D306" s="245" t="s">
        <v>164</v>
      </c>
      <c r="E306" s="245" t="s">
        <v>77</v>
      </c>
      <c r="F306" s="245" t="s">
        <v>78</v>
      </c>
      <c r="G306" s="245"/>
      <c r="H306" s="245"/>
      <c r="I306" s="245" t="s">
        <v>257</v>
      </c>
    </row>
    <row r="307" spans="1:9" ht="15.75">
      <c r="A307" s="247" t="s">
        <v>666</v>
      </c>
      <c r="B307" s="245" t="s">
        <v>447</v>
      </c>
      <c r="C307" s="245" t="s">
        <v>214</v>
      </c>
      <c r="D307" s="245" t="s">
        <v>30</v>
      </c>
      <c r="E307" s="245" t="s">
        <v>216</v>
      </c>
      <c r="F307" s="245" t="s">
        <v>289</v>
      </c>
      <c r="G307" s="245"/>
      <c r="H307" s="245"/>
      <c r="I307" s="245" t="s">
        <v>257</v>
      </c>
    </row>
    <row r="308" spans="1:9" ht="15.75">
      <c r="A308" s="247" t="s">
        <v>666</v>
      </c>
      <c r="B308" s="245" t="s">
        <v>307</v>
      </c>
      <c r="C308" s="245" t="s">
        <v>168</v>
      </c>
      <c r="D308" s="245" t="s">
        <v>321</v>
      </c>
      <c r="E308" s="245" t="s">
        <v>170</v>
      </c>
      <c r="F308" s="245" t="s">
        <v>73</v>
      </c>
      <c r="G308" s="245"/>
      <c r="H308" s="245"/>
      <c r="I308" s="245" t="s">
        <v>257</v>
      </c>
    </row>
    <row r="309" spans="1:9" ht="15.75">
      <c r="A309" s="247" t="s">
        <v>673</v>
      </c>
      <c r="B309" s="245" t="s">
        <v>126</v>
      </c>
      <c r="C309" s="245" t="s">
        <v>281</v>
      </c>
      <c r="D309" s="245" t="s">
        <v>240</v>
      </c>
      <c r="E309" s="245" t="s">
        <v>282</v>
      </c>
      <c r="F309" s="245" t="s">
        <v>49</v>
      </c>
      <c r="G309" s="245"/>
      <c r="H309" s="245"/>
      <c r="I309" s="245" t="s">
        <v>257</v>
      </c>
    </row>
    <row r="310" spans="1:9" ht="15.75">
      <c r="A310" s="243">
        <v>45792</v>
      </c>
      <c r="B310" s="245" t="s">
        <v>674</v>
      </c>
      <c r="C310" s="245" t="s">
        <v>95</v>
      </c>
      <c r="D310" s="245" t="s">
        <v>414</v>
      </c>
      <c r="E310" s="245" t="s">
        <v>96</v>
      </c>
      <c r="F310" s="245">
        <v>1207</v>
      </c>
      <c r="G310" s="245"/>
      <c r="H310" s="245"/>
      <c r="I310" s="245" t="s">
        <v>257</v>
      </c>
    </row>
    <row r="311" spans="1:9" ht="15.75">
      <c r="A311" s="270" t="s">
        <v>673</v>
      </c>
      <c r="B311" s="263" t="s">
        <v>195</v>
      </c>
      <c r="C311" s="263" t="s">
        <v>511</v>
      </c>
      <c r="D311" s="263" t="s">
        <v>655</v>
      </c>
      <c r="E311" s="263" t="s">
        <v>512</v>
      </c>
      <c r="F311" s="263" t="s">
        <v>163</v>
      </c>
      <c r="G311" s="263"/>
      <c r="H311" s="263"/>
      <c r="I311" s="263" t="s">
        <v>255</v>
      </c>
    </row>
    <row r="312" spans="1:9" ht="15.75">
      <c r="A312" s="270" t="s">
        <v>675</v>
      </c>
      <c r="B312" s="263" t="s">
        <v>204</v>
      </c>
      <c r="C312" s="263" t="s">
        <v>274</v>
      </c>
      <c r="D312" s="263" t="s">
        <v>275</v>
      </c>
      <c r="E312" s="263" t="s">
        <v>501</v>
      </c>
      <c r="F312" s="263" t="s">
        <v>163</v>
      </c>
      <c r="G312" s="263"/>
      <c r="H312" s="263"/>
      <c r="I312" s="263" t="s">
        <v>255</v>
      </c>
    </row>
    <row r="313" spans="1:9" ht="15.75">
      <c r="A313" s="272" t="s">
        <v>675</v>
      </c>
      <c r="B313" s="271" t="s">
        <v>126</v>
      </c>
      <c r="C313" s="271" t="s">
        <v>281</v>
      </c>
      <c r="D313" s="271" t="s">
        <v>240</v>
      </c>
      <c r="E313" s="271" t="s">
        <v>282</v>
      </c>
      <c r="F313" s="271" t="s">
        <v>49</v>
      </c>
      <c r="G313" s="271"/>
      <c r="H313" s="271"/>
      <c r="I313" s="271" t="s">
        <v>257</v>
      </c>
    </row>
    <row r="314" spans="1:9" ht="15.75">
      <c r="A314" s="272" t="s">
        <v>675</v>
      </c>
      <c r="B314" s="271" t="s">
        <v>476</v>
      </c>
      <c r="C314" s="271" t="s">
        <v>676</v>
      </c>
      <c r="D314" s="271" t="s">
        <v>242</v>
      </c>
      <c r="E314" s="271" t="s">
        <v>677</v>
      </c>
      <c r="F314" s="271" t="s">
        <v>49</v>
      </c>
      <c r="G314" s="271"/>
      <c r="H314" s="271"/>
      <c r="I314" s="271" t="s">
        <v>257</v>
      </c>
    </row>
    <row r="315" spans="1:9" ht="15.75">
      <c r="A315" s="272" t="s">
        <v>675</v>
      </c>
      <c r="B315" s="271" t="s">
        <v>678</v>
      </c>
      <c r="C315" s="271" t="s">
        <v>70</v>
      </c>
      <c r="D315" s="271" t="s">
        <v>71</v>
      </c>
      <c r="E315" s="271" t="s">
        <v>72</v>
      </c>
      <c r="F315" s="271" t="s">
        <v>73</v>
      </c>
      <c r="G315" s="271"/>
      <c r="H315" s="271"/>
      <c r="I315" s="271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99" customFormat="1" ht="42" customHeight="1" thickBot="1">
      <c r="A1" s="105" t="s">
        <v>218</v>
      </c>
      <c r="B1" s="105" t="s">
        <v>38</v>
      </c>
      <c r="C1" s="106" t="s">
        <v>39</v>
      </c>
      <c r="D1" s="103" t="s">
        <v>40</v>
      </c>
      <c r="E1" s="107" t="s">
        <v>41</v>
      </c>
      <c r="F1" s="108" t="s">
        <v>42</v>
      </c>
      <c r="G1" s="101" t="s">
        <v>45</v>
      </c>
      <c r="H1" s="98"/>
      <c r="I1" s="100"/>
      <c r="J1" s="100"/>
      <c r="K1" s="3" t="s">
        <v>35</v>
      </c>
      <c r="L1" s="2" t="s">
        <v>617</v>
      </c>
      <c r="M1" s="3" t="s">
        <v>36</v>
      </c>
      <c r="Q1" s="68" t="s">
        <v>396</v>
      </c>
      <c r="R1" s="68" t="s">
        <v>397</v>
      </c>
      <c r="S1" s="102"/>
      <c r="T1" s="68" t="s">
        <v>394</v>
      </c>
      <c r="U1" s="68" t="s">
        <v>395</v>
      </c>
      <c r="V1" s="102"/>
      <c r="W1" s="68" t="s">
        <v>398</v>
      </c>
      <c r="X1" s="68" t="s">
        <v>399</v>
      </c>
      <c r="Y1" s="102"/>
      <c r="Z1" s="68" t="s">
        <v>400</v>
      </c>
      <c r="AA1" s="68" t="s">
        <v>401</v>
      </c>
      <c r="AB1" s="102"/>
      <c r="AC1" s="68" t="s">
        <v>402</v>
      </c>
      <c r="AD1" s="68" t="s">
        <v>403</v>
      </c>
    </row>
    <row r="2" spans="1:30" ht="31.5" customHeight="1">
      <c r="A2" s="111" t="s">
        <v>405</v>
      </c>
      <c r="B2" s="112" t="s">
        <v>363</v>
      </c>
      <c r="C2" s="113" t="s">
        <v>121</v>
      </c>
      <c r="D2" s="114" t="s">
        <v>122</v>
      </c>
      <c r="E2" s="116" t="s">
        <v>262</v>
      </c>
      <c r="F2" s="116">
        <v>405</v>
      </c>
      <c r="G2" s="118"/>
      <c r="H2" s="109"/>
      <c r="I2" s="100"/>
      <c r="J2" s="100"/>
      <c r="K2" s="104" t="s">
        <v>0</v>
      </c>
      <c r="L2" s="5">
        <f>COUNTIF(D:D,D19)/41</f>
        <v>0.43902439024390244</v>
      </c>
      <c r="M2" s="104">
        <f>COUNTIF(D:D,D19)</f>
        <v>18</v>
      </c>
      <c r="Q2" s="110" t="s">
        <v>352</v>
      </c>
      <c r="R2" s="119">
        <f>COUNTIF(A:A,)</f>
        <v>0</v>
      </c>
      <c r="S2" s="102"/>
      <c r="T2" s="110" t="s">
        <v>352</v>
      </c>
      <c r="U2" s="104"/>
      <c r="V2" s="102"/>
      <c r="W2" s="110" t="s">
        <v>352</v>
      </c>
      <c r="X2" s="104">
        <f>COUNTIF(A:A,)</f>
        <v>0</v>
      </c>
      <c r="Y2" s="102"/>
      <c r="Z2" s="110" t="s">
        <v>352</v>
      </c>
      <c r="AA2" s="104">
        <f>COUNTIF(A:A,A33)</f>
        <v>11</v>
      </c>
      <c r="AB2" s="102"/>
      <c r="AC2" s="110" t="s">
        <v>352</v>
      </c>
      <c r="AD2" s="119">
        <f>COUNTIF(A:A,A60)</f>
        <v>3</v>
      </c>
    </row>
    <row r="3" spans="1:30" ht="31.5" customHeight="1">
      <c r="A3" s="111" t="s">
        <v>405</v>
      </c>
      <c r="B3" s="112" t="s">
        <v>406</v>
      </c>
      <c r="C3" s="113" t="s">
        <v>214</v>
      </c>
      <c r="D3" s="114" t="s">
        <v>30</v>
      </c>
      <c r="E3" s="116" t="s">
        <v>216</v>
      </c>
      <c r="F3" s="116">
        <v>707</v>
      </c>
      <c r="G3" s="117"/>
      <c r="H3" s="109"/>
      <c r="I3" s="100"/>
      <c r="J3" s="100"/>
      <c r="K3" s="104" t="s">
        <v>37</v>
      </c>
      <c r="L3" s="5">
        <f>COUNTIF(D:D,)/41</f>
        <v>0</v>
      </c>
      <c r="M3" s="119">
        <f>COUNTIF(D:D,)</f>
        <v>0</v>
      </c>
      <c r="Q3" s="110" t="s">
        <v>353</v>
      </c>
      <c r="R3" s="119">
        <f>COUNTIF(A:A,)</f>
        <v>0</v>
      </c>
      <c r="S3" s="102"/>
      <c r="T3" s="110" t="s">
        <v>353</v>
      </c>
      <c r="U3" s="119">
        <f>COUNTIF(A:A,A5)</f>
        <v>2</v>
      </c>
      <c r="V3" s="102"/>
      <c r="W3" s="110" t="s">
        <v>353</v>
      </c>
      <c r="X3" s="104">
        <f>COUNTIF(A:A,A14)</f>
        <v>8</v>
      </c>
      <c r="Y3" s="102"/>
      <c r="Z3" s="110" t="s">
        <v>353</v>
      </c>
      <c r="AA3" s="119">
        <f>COUNTIF(A:A,A44)</f>
        <v>8</v>
      </c>
      <c r="AB3" s="102"/>
      <c r="AC3" s="110" t="s">
        <v>353</v>
      </c>
      <c r="AD3" s="119">
        <f>COUNTIF(A:A,A63)</f>
        <v>5</v>
      </c>
    </row>
    <row r="4" spans="1:30" ht="31.5" customHeight="1">
      <c r="A4" s="111" t="s">
        <v>405</v>
      </c>
      <c r="B4" s="112" t="s">
        <v>407</v>
      </c>
      <c r="C4" s="113" t="s">
        <v>214</v>
      </c>
      <c r="D4" s="114" t="s">
        <v>30</v>
      </c>
      <c r="E4" s="116" t="s">
        <v>216</v>
      </c>
      <c r="F4" s="116">
        <v>707</v>
      </c>
      <c r="G4" s="117"/>
      <c r="H4" s="109"/>
      <c r="I4" s="100"/>
      <c r="J4" s="100"/>
      <c r="K4" s="104" t="s">
        <v>1</v>
      </c>
      <c r="L4" s="5">
        <f>COUNTIF(D:D,)/41</f>
        <v>0</v>
      </c>
      <c r="M4" s="119">
        <f>COUNTIF(D:D,)</f>
        <v>0</v>
      </c>
      <c r="Q4" s="110" t="s">
        <v>354</v>
      </c>
      <c r="R4" s="119">
        <f>COUNTIF(A:A,)</f>
        <v>0</v>
      </c>
      <c r="S4" s="102"/>
      <c r="T4" s="110" t="s">
        <v>354</v>
      </c>
      <c r="U4" s="119">
        <f>COUNTIF(A:A,A7)</f>
        <v>3</v>
      </c>
      <c r="V4" s="102"/>
      <c r="W4" s="110" t="s">
        <v>354</v>
      </c>
      <c r="X4" s="119">
        <f>COUNTIF(A:A,A22)</f>
        <v>5</v>
      </c>
      <c r="Y4" s="102"/>
      <c r="Z4" s="110" t="s">
        <v>354</v>
      </c>
      <c r="AA4" s="119">
        <f>COUNTIF(A:A,A52)</f>
        <v>5</v>
      </c>
      <c r="AB4" s="102"/>
      <c r="AC4" s="110" t="s">
        <v>354</v>
      </c>
      <c r="AD4" s="119">
        <f>COUNTIF(A:A,A68)</f>
        <v>7</v>
      </c>
    </row>
    <row r="5" spans="1:30" ht="15.75">
      <c r="A5" s="111" t="s">
        <v>408</v>
      </c>
      <c r="B5" s="112" t="s">
        <v>409</v>
      </c>
      <c r="C5" s="113" t="s">
        <v>274</v>
      </c>
      <c r="D5" s="113" t="s">
        <v>275</v>
      </c>
      <c r="E5" s="115" t="s">
        <v>276</v>
      </c>
      <c r="F5" s="115" t="s">
        <v>163</v>
      </c>
      <c r="G5" s="117"/>
      <c r="H5" s="109"/>
      <c r="I5" s="100"/>
      <c r="J5" s="100"/>
      <c r="K5" s="104" t="s">
        <v>11</v>
      </c>
      <c r="L5" s="5">
        <f>COUNTIF(D:D,D78)/41</f>
        <v>2.4390243902439025E-2</v>
      </c>
      <c r="M5" s="119">
        <f>COUNTIF(D:D,D78)</f>
        <v>1</v>
      </c>
      <c r="Q5" s="110" t="s">
        <v>355</v>
      </c>
      <c r="R5" s="119">
        <f>COUNTIF(A:A,)</f>
        <v>0</v>
      </c>
      <c r="S5" s="102"/>
      <c r="T5" s="110" t="s">
        <v>355</v>
      </c>
      <c r="U5" s="119">
        <f>COUNTIF(A:A,)</f>
        <v>0</v>
      </c>
      <c r="V5" s="102"/>
      <c r="W5" s="110" t="s">
        <v>355</v>
      </c>
      <c r="X5" s="119">
        <f>COUNTIF(A:A,A27)</f>
        <v>4</v>
      </c>
      <c r="Y5" s="102"/>
      <c r="Z5" s="110" t="s">
        <v>355</v>
      </c>
      <c r="AA5" s="119">
        <f>COUNTIF(A:A,A57)</f>
        <v>3</v>
      </c>
      <c r="AB5" s="102"/>
      <c r="AC5" s="110" t="s">
        <v>355</v>
      </c>
      <c r="AD5" s="119">
        <f>COUNTIF(A:A,A76)</f>
        <v>3</v>
      </c>
    </row>
    <row r="6" spans="1:30" ht="15.75">
      <c r="A6" s="111" t="s">
        <v>408</v>
      </c>
      <c r="B6" s="112" t="s">
        <v>410</v>
      </c>
      <c r="C6" s="113" t="s">
        <v>196</v>
      </c>
      <c r="D6" s="113" t="s">
        <v>197</v>
      </c>
      <c r="E6" s="115" t="s">
        <v>198</v>
      </c>
      <c r="F6" s="115" t="s">
        <v>199</v>
      </c>
      <c r="G6" s="117"/>
      <c r="H6" s="109"/>
      <c r="I6" s="100"/>
      <c r="J6" s="100"/>
      <c r="K6" s="104" t="s">
        <v>2</v>
      </c>
      <c r="L6" s="5">
        <f>COUNTIF(D:D,)/41</f>
        <v>0</v>
      </c>
      <c r="M6" s="119">
        <f>COUNTIF(D:D,)</f>
        <v>0</v>
      </c>
      <c r="Q6" s="110" t="s">
        <v>356</v>
      </c>
      <c r="R6" s="119">
        <f>COUNTIF(A:A,A3)</f>
        <v>3</v>
      </c>
      <c r="S6" s="102"/>
      <c r="T6" s="110" t="s">
        <v>356</v>
      </c>
      <c r="U6" s="119">
        <f>COUNTIF(A:A,A10)</f>
        <v>4</v>
      </c>
      <c r="V6" s="102"/>
      <c r="W6" s="110" t="s">
        <v>356</v>
      </c>
      <c r="X6" s="119">
        <f>COUNTIF(A:A,A31)</f>
        <v>2</v>
      </c>
      <c r="Y6" s="102"/>
      <c r="Z6" s="110" t="s">
        <v>356</v>
      </c>
      <c r="AA6" s="119">
        <f>COUNTIF(A:A,)</f>
        <v>0</v>
      </c>
      <c r="AB6" s="102"/>
      <c r="AC6" s="110" t="s">
        <v>356</v>
      </c>
      <c r="AD6" s="119">
        <f>COUNTIF(A:A,A66)</f>
        <v>5</v>
      </c>
    </row>
    <row r="7" spans="1:30" ht="15.75">
      <c r="A7" s="111" t="s">
        <v>411</v>
      </c>
      <c r="B7" s="112" t="s">
        <v>412</v>
      </c>
      <c r="C7" s="113" t="s">
        <v>157</v>
      </c>
      <c r="D7" s="113" t="s">
        <v>33</v>
      </c>
      <c r="E7" s="115" t="s">
        <v>158</v>
      </c>
      <c r="F7" s="115">
        <v>403</v>
      </c>
      <c r="G7" s="117"/>
      <c r="H7" s="109"/>
      <c r="I7" s="100"/>
      <c r="J7" s="100"/>
      <c r="K7" s="104" t="s">
        <v>3</v>
      </c>
      <c r="L7" s="5">
        <f>COUNTIF(D:D,)/41</f>
        <v>0</v>
      </c>
      <c r="M7" s="119">
        <f>COUNTIF(D:D,)</f>
        <v>0</v>
      </c>
    </row>
    <row r="8" spans="1:30" ht="15.75">
      <c r="A8" s="111" t="s">
        <v>411</v>
      </c>
      <c r="B8" s="112" t="s">
        <v>413</v>
      </c>
      <c r="C8" s="113" t="s">
        <v>67</v>
      </c>
      <c r="D8" s="113" t="s">
        <v>68</v>
      </c>
      <c r="E8" s="115" t="s">
        <v>69</v>
      </c>
      <c r="F8" s="115" t="s">
        <v>49</v>
      </c>
      <c r="G8" s="117"/>
      <c r="H8" s="109"/>
      <c r="I8" s="100"/>
      <c r="J8" s="100"/>
      <c r="K8" s="104" t="s">
        <v>4</v>
      </c>
      <c r="L8" s="5">
        <f>COUNTIF(D:D,D83)/41</f>
        <v>2.4390243902439025E-2</v>
      </c>
      <c r="M8" s="119">
        <f>COUNTIF(D:D,D83)</f>
        <v>1</v>
      </c>
    </row>
    <row r="9" spans="1:30" ht="31.5">
      <c r="A9" s="111" t="s">
        <v>411</v>
      </c>
      <c r="B9" s="112" t="s">
        <v>144</v>
      </c>
      <c r="C9" s="113" t="s">
        <v>95</v>
      </c>
      <c r="D9" s="113" t="s">
        <v>414</v>
      </c>
      <c r="E9" s="115" t="s">
        <v>96</v>
      </c>
      <c r="F9" s="115" t="s">
        <v>73</v>
      </c>
      <c r="G9" s="120" t="s">
        <v>488</v>
      </c>
      <c r="H9" s="109"/>
      <c r="I9" s="100"/>
      <c r="J9" s="100"/>
      <c r="K9" s="104" t="s">
        <v>5</v>
      </c>
      <c r="L9" s="5">
        <f>COUNTIF(D:D,D6)/41</f>
        <v>0.12195121951219512</v>
      </c>
      <c r="M9" s="119">
        <f>COUNTIF(D:D,D6)</f>
        <v>5</v>
      </c>
    </row>
    <row r="10" spans="1:30" ht="15.75">
      <c r="A10" s="111" t="s">
        <v>415</v>
      </c>
      <c r="B10" s="112" t="s">
        <v>416</v>
      </c>
      <c r="C10" s="113" t="s">
        <v>148</v>
      </c>
      <c r="D10" s="113" t="s">
        <v>21</v>
      </c>
      <c r="E10" s="115" t="s">
        <v>149</v>
      </c>
      <c r="F10" s="115" t="s">
        <v>150</v>
      </c>
      <c r="G10" s="117"/>
      <c r="H10" s="109"/>
      <c r="I10" s="100"/>
      <c r="J10" s="100"/>
      <c r="K10" s="104" t="s">
        <v>6</v>
      </c>
      <c r="L10" s="5">
        <f>COUNTIF(D:D,D38)/41</f>
        <v>2.4390243902439025E-2</v>
      </c>
      <c r="M10" s="119">
        <f>COUNTIF(D:D,D83)</f>
        <v>1</v>
      </c>
    </row>
    <row r="11" spans="1:30" ht="15.75">
      <c r="A11" s="111" t="s">
        <v>415</v>
      </c>
      <c r="B11" s="112" t="s">
        <v>351</v>
      </c>
      <c r="C11" s="113" t="s">
        <v>176</v>
      </c>
      <c r="D11" s="113" t="s">
        <v>193</v>
      </c>
      <c r="E11" s="115" t="s">
        <v>417</v>
      </c>
      <c r="F11" s="115" t="s">
        <v>124</v>
      </c>
      <c r="G11" s="117"/>
      <c r="H11" s="109"/>
      <c r="I11" s="100"/>
      <c r="J11" s="100"/>
      <c r="K11" s="104" t="s">
        <v>7</v>
      </c>
      <c r="L11" s="5">
        <f>COUNTIF(D:D,D8)/41</f>
        <v>2.4390243902439025E-2</v>
      </c>
      <c r="M11" s="119">
        <f>COUNTIF(D:D,D8)</f>
        <v>1</v>
      </c>
    </row>
    <row r="12" spans="1:30" ht="15.75">
      <c r="A12" s="111" t="s">
        <v>415</v>
      </c>
      <c r="B12" s="112" t="s">
        <v>418</v>
      </c>
      <c r="C12" s="113" t="s">
        <v>157</v>
      </c>
      <c r="D12" s="113" t="s">
        <v>33</v>
      </c>
      <c r="E12" s="115" t="s">
        <v>158</v>
      </c>
      <c r="F12" s="115" t="s">
        <v>56</v>
      </c>
      <c r="G12" s="117"/>
      <c r="H12" s="109"/>
      <c r="I12" s="100"/>
      <c r="J12" s="100"/>
      <c r="K12" s="104" t="s">
        <v>8</v>
      </c>
      <c r="L12" s="5">
        <f>COUNTIF(D:D,D50)/41</f>
        <v>4.878048780487805E-2</v>
      </c>
      <c r="M12" s="119">
        <f>COUNTIF(D:D,D50)</f>
        <v>2</v>
      </c>
    </row>
    <row r="13" spans="1:30" ht="15.75">
      <c r="A13" s="111" t="s">
        <v>415</v>
      </c>
      <c r="B13" s="112" t="s">
        <v>50</v>
      </c>
      <c r="C13" s="113" t="s">
        <v>201</v>
      </c>
      <c r="D13" s="113" t="s">
        <v>202</v>
      </c>
      <c r="E13" s="115" t="s">
        <v>203</v>
      </c>
      <c r="F13" s="115" t="s">
        <v>150</v>
      </c>
      <c r="G13" s="117"/>
      <c r="H13" s="109"/>
      <c r="I13" s="100"/>
      <c r="J13" s="100"/>
      <c r="K13" s="104" t="s">
        <v>9</v>
      </c>
      <c r="L13" s="5">
        <f>COUNTIF(D:D,D15)/41</f>
        <v>0.17073170731707318</v>
      </c>
      <c r="M13" s="119">
        <f>COUNTIF(D:D,D15)</f>
        <v>7</v>
      </c>
    </row>
    <row r="14" spans="1:30" ht="15.75">
      <c r="A14" s="111" t="s">
        <v>419</v>
      </c>
      <c r="B14" s="112" t="s">
        <v>190</v>
      </c>
      <c r="C14" s="113" t="s">
        <v>201</v>
      </c>
      <c r="D14" s="113" t="s">
        <v>202</v>
      </c>
      <c r="E14" s="115" t="s">
        <v>203</v>
      </c>
      <c r="F14" s="115" t="s">
        <v>150</v>
      </c>
      <c r="G14" s="117"/>
      <c r="H14" s="109"/>
      <c r="I14" s="100"/>
      <c r="J14" s="100"/>
      <c r="K14" s="104" t="s">
        <v>10</v>
      </c>
      <c r="L14" s="5">
        <f>COUNTIF(D:D,D17)/41</f>
        <v>4.878048780487805E-2</v>
      </c>
      <c r="M14" s="119">
        <f>COUNTIF(D:D,D17)</f>
        <v>2</v>
      </c>
    </row>
    <row r="15" spans="1:30" ht="15.75">
      <c r="A15" s="111" t="s">
        <v>419</v>
      </c>
      <c r="B15" s="112" t="s">
        <v>167</v>
      </c>
      <c r="C15" s="113" t="s">
        <v>81</v>
      </c>
      <c r="D15" s="113" t="s">
        <v>9</v>
      </c>
      <c r="E15" s="115" t="s">
        <v>82</v>
      </c>
      <c r="F15" s="115" t="s">
        <v>49</v>
      </c>
      <c r="G15" s="117"/>
      <c r="H15" s="109"/>
      <c r="I15" s="100"/>
      <c r="J15" s="100"/>
      <c r="K15" s="104" t="s">
        <v>12</v>
      </c>
      <c r="L15" s="5">
        <f>COUNTIF(D:D,D24)/41</f>
        <v>7.3170731707317069E-2</v>
      </c>
      <c r="M15" s="119">
        <f>COUNTIF(D:D,D24)</f>
        <v>3</v>
      </c>
    </row>
    <row r="16" spans="1:30" ht="15.75">
      <c r="A16" s="111" t="s">
        <v>419</v>
      </c>
      <c r="B16" s="112" t="s">
        <v>167</v>
      </c>
      <c r="C16" s="113" t="s">
        <v>47</v>
      </c>
      <c r="D16" s="113" t="s">
        <v>0</v>
      </c>
      <c r="E16" s="115" t="s">
        <v>48</v>
      </c>
      <c r="F16" s="115" t="s">
        <v>49</v>
      </c>
      <c r="G16" s="117"/>
      <c r="H16" s="109"/>
      <c r="I16" s="100"/>
      <c r="J16" s="100"/>
      <c r="K16" s="104" t="s">
        <v>13</v>
      </c>
      <c r="L16" s="5">
        <f>COUNTIF(D:D,)/41</f>
        <v>0</v>
      </c>
      <c r="M16" s="119">
        <f>COUNTIF(D:D,)</f>
        <v>0</v>
      </c>
    </row>
    <row r="17" spans="1:13" ht="15.75">
      <c r="A17" s="111" t="s">
        <v>419</v>
      </c>
      <c r="B17" s="112" t="s">
        <v>167</v>
      </c>
      <c r="C17" s="113" t="s">
        <v>168</v>
      </c>
      <c r="D17" s="113" t="s">
        <v>169</v>
      </c>
      <c r="E17" s="115" t="s">
        <v>170</v>
      </c>
      <c r="F17" s="115" t="s">
        <v>73</v>
      </c>
      <c r="G17" s="117"/>
      <c r="H17" s="109"/>
      <c r="I17" s="100"/>
      <c r="J17" s="100"/>
      <c r="K17" s="104" t="s">
        <v>14</v>
      </c>
      <c r="L17" s="5">
        <f>COUNTIF(D:D,)/41</f>
        <v>0</v>
      </c>
      <c r="M17" s="119">
        <f>COUNTIF(D:D,)</f>
        <v>0</v>
      </c>
    </row>
    <row r="18" spans="1:13" ht="15.75">
      <c r="A18" s="111" t="s">
        <v>419</v>
      </c>
      <c r="B18" s="112" t="s">
        <v>420</v>
      </c>
      <c r="C18" s="113" t="s">
        <v>81</v>
      </c>
      <c r="D18" s="113" t="s">
        <v>9</v>
      </c>
      <c r="E18" s="115" t="s">
        <v>82</v>
      </c>
      <c r="F18" s="115" t="s">
        <v>49</v>
      </c>
      <c r="G18" s="117"/>
      <c r="H18" s="109"/>
      <c r="I18" s="100"/>
      <c r="J18" s="100"/>
      <c r="K18" s="104" t="s">
        <v>15</v>
      </c>
      <c r="L18" s="5">
        <f>COUNTIF(D:D,)/41</f>
        <v>0</v>
      </c>
      <c r="M18" s="119">
        <f>COUNTIF(D:D,)</f>
        <v>0</v>
      </c>
    </row>
    <row r="19" spans="1:13" ht="15.75">
      <c r="A19" s="111" t="s">
        <v>419</v>
      </c>
      <c r="B19" s="112" t="s">
        <v>314</v>
      </c>
      <c r="C19" s="113" t="s">
        <v>47</v>
      </c>
      <c r="D19" s="113" t="s">
        <v>0</v>
      </c>
      <c r="E19" s="115" t="s">
        <v>48</v>
      </c>
      <c r="F19" s="115" t="s">
        <v>49</v>
      </c>
      <c r="G19" s="117"/>
      <c r="H19" s="109"/>
      <c r="I19" s="100"/>
      <c r="J19" s="100"/>
      <c r="K19" s="104" t="s">
        <v>16</v>
      </c>
      <c r="L19" s="5">
        <f>COUNTIF(D:D,)/41</f>
        <v>0</v>
      </c>
      <c r="M19" s="119">
        <f>COUNTIF(D:D,)</f>
        <v>0</v>
      </c>
    </row>
    <row r="20" spans="1:13" ht="15.75">
      <c r="A20" s="111" t="s">
        <v>419</v>
      </c>
      <c r="B20" s="112" t="s">
        <v>315</v>
      </c>
      <c r="C20" s="113" t="s">
        <v>139</v>
      </c>
      <c r="D20" s="113" t="s">
        <v>140</v>
      </c>
      <c r="E20" s="115" t="s">
        <v>141</v>
      </c>
      <c r="F20" s="115" t="s">
        <v>73</v>
      </c>
      <c r="G20" s="117"/>
      <c r="H20" s="109"/>
      <c r="I20" s="100"/>
      <c r="J20" s="100"/>
      <c r="K20" s="104" t="s">
        <v>17</v>
      </c>
      <c r="L20" s="5">
        <f>COUNTIF(D:D,)/41</f>
        <v>0</v>
      </c>
      <c r="M20" s="119">
        <f>COUNTIF(D:D,)</f>
        <v>0</v>
      </c>
    </row>
    <row r="21" spans="1:13" ht="15.75">
      <c r="A21" s="111" t="s">
        <v>419</v>
      </c>
      <c r="B21" s="112" t="s">
        <v>261</v>
      </c>
      <c r="C21" s="113" t="s">
        <v>183</v>
      </c>
      <c r="D21" s="113" t="s">
        <v>184</v>
      </c>
      <c r="E21" s="115" t="s">
        <v>185</v>
      </c>
      <c r="F21" s="115" t="s">
        <v>73</v>
      </c>
      <c r="G21" s="117"/>
      <c r="H21" s="109"/>
      <c r="I21" s="100"/>
      <c r="J21" s="100"/>
      <c r="K21" s="104" t="s">
        <v>18</v>
      </c>
      <c r="L21" s="5">
        <f>COUNTIF(D:D,D55)/41</f>
        <v>7.3170731707317069E-2</v>
      </c>
      <c r="M21" s="119">
        <f>COUNTIF(D:D,D55)</f>
        <v>3</v>
      </c>
    </row>
    <row r="22" spans="1:13" ht="31.5" customHeight="1">
      <c r="A22" s="111" t="s">
        <v>421</v>
      </c>
      <c r="B22" s="112" t="s">
        <v>377</v>
      </c>
      <c r="C22" s="113" t="s">
        <v>214</v>
      </c>
      <c r="D22" s="113" t="s">
        <v>30</v>
      </c>
      <c r="E22" s="116" t="s">
        <v>216</v>
      </c>
      <c r="F22" s="116">
        <v>707</v>
      </c>
      <c r="G22" s="117"/>
      <c r="H22" s="109"/>
      <c r="I22" s="100"/>
      <c r="J22" s="100"/>
      <c r="K22" s="104" t="s">
        <v>19</v>
      </c>
      <c r="L22" s="5">
        <f>COUNTIF(D:D,D29)/41</f>
        <v>2.4390243902439025E-2</v>
      </c>
      <c r="M22" s="119">
        <f>COUNTIF(D:D,D29)</f>
        <v>1</v>
      </c>
    </row>
    <row r="23" spans="1:13" ht="15.75">
      <c r="A23" s="111" t="s">
        <v>421</v>
      </c>
      <c r="B23" s="112" t="s">
        <v>89</v>
      </c>
      <c r="C23" s="113" t="s">
        <v>116</v>
      </c>
      <c r="D23" s="113" t="s">
        <v>117</v>
      </c>
      <c r="E23" s="115" t="s">
        <v>118</v>
      </c>
      <c r="F23" s="115" t="s">
        <v>73</v>
      </c>
      <c r="G23" s="117"/>
      <c r="H23" s="109"/>
      <c r="I23" s="100"/>
      <c r="J23" s="100"/>
      <c r="K23" s="104" t="s">
        <v>20</v>
      </c>
      <c r="L23" s="5">
        <f>COUNTIF(D:D,)/41</f>
        <v>0</v>
      </c>
      <c r="M23" s="119">
        <f>COUNTIF(D:D,)</f>
        <v>0</v>
      </c>
    </row>
    <row r="24" spans="1:13" ht="15.75">
      <c r="A24" s="111" t="s">
        <v>421</v>
      </c>
      <c r="B24" s="112" t="s">
        <v>422</v>
      </c>
      <c r="C24" s="113" t="s">
        <v>116</v>
      </c>
      <c r="D24" s="113" t="s">
        <v>117</v>
      </c>
      <c r="E24" s="115" t="s">
        <v>118</v>
      </c>
      <c r="F24" s="115" t="s">
        <v>73</v>
      </c>
      <c r="G24" s="117"/>
      <c r="H24" s="109"/>
      <c r="I24" s="100"/>
      <c r="J24" s="100"/>
      <c r="K24" s="104" t="s">
        <v>21</v>
      </c>
      <c r="L24" s="5">
        <f>COUNTIF(D:D,D80)/41</f>
        <v>4.878048780487805E-2</v>
      </c>
      <c r="M24" s="119">
        <f>COUNTIF(D:D,D80)</f>
        <v>2</v>
      </c>
    </row>
    <row r="25" spans="1:13" ht="15.75">
      <c r="A25" s="111" t="s">
        <v>421</v>
      </c>
      <c r="B25" s="112" t="s">
        <v>423</v>
      </c>
      <c r="C25" s="113" t="s">
        <v>274</v>
      </c>
      <c r="D25" s="113" t="s">
        <v>275</v>
      </c>
      <c r="E25" s="115" t="s">
        <v>276</v>
      </c>
      <c r="F25" s="115" t="s">
        <v>163</v>
      </c>
      <c r="G25" s="117"/>
      <c r="H25" s="109"/>
      <c r="I25" s="100"/>
      <c r="J25" s="100"/>
      <c r="K25" s="104" t="s">
        <v>22</v>
      </c>
      <c r="L25" s="5">
        <f>COUNTIF(D:D,D41)/41</f>
        <v>4.878048780487805E-2</v>
      </c>
      <c r="M25" s="119">
        <f>COUNTIF(D:D,D41)</f>
        <v>2</v>
      </c>
    </row>
    <row r="26" spans="1:13" ht="15.75">
      <c r="A26" s="111" t="s">
        <v>421</v>
      </c>
      <c r="B26" s="112" t="s">
        <v>424</v>
      </c>
      <c r="C26" s="113" t="s">
        <v>47</v>
      </c>
      <c r="D26" s="113" t="s">
        <v>0</v>
      </c>
      <c r="E26" s="115" t="s">
        <v>48</v>
      </c>
      <c r="F26" s="115" t="s">
        <v>49</v>
      </c>
      <c r="G26" s="117"/>
      <c r="H26" s="109"/>
      <c r="I26" s="100"/>
      <c r="J26" s="100"/>
      <c r="K26" s="104" t="s">
        <v>23</v>
      </c>
      <c r="L26" s="5">
        <f>COUNTIF(D:D,)/41</f>
        <v>0</v>
      </c>
      <c r="M26" s="119">
        <f>COUNTIF(D:D,)</f>
        <v>0</v>
      </c>
    </row>
    <row r="27" spans="1:13" ht="15.75">
      <c r="A27" s="111" t="s">
        <v>425</v>
      </c>
      <c r="B27" s="112" t="s">
        <v>416</v>
      </c>
      <c r="C27" s="113" t="s">
        <v>139</v>
      </c>
      <c r="D27" s="113" t="s">
        <v>140</v>
      </c>
      <c r="E27" s="115" t="s">
        <v>141</v>
      </c>
      <c r="F27" s="115" t="s">
        <v>73</v>
      </c>
      <c r="G27" s="117"/>
      <c r="H27" s="109"/>
      <c r="I27" s="100"/>
      <c r="J27" s="100"/>
      <c r="K27" s="104" t="s">
        <v>24</v>
      </c>
      <c r="L27" s="5">
        <f>COUNTIF(D:D,D71)/41</f>
        <v>4.878048780487805E-2</v>
      </c>
      <c r="M27" s="119">
        <f>COUNTIF(D:D,D71)</f>
        <v>2</v>
      </c>
    </row>
    <row r="28" spans="1:13" ht="15.75">
      <c r="A28" s="111" t="s">
        <v>425</v>
      </c>
      <c r="B28" s="112" t="s">
        <v>426</v>
      </c>
      <c r="C28" s="113" t="s">
        <v>47</v>
      </c>
      <c r="D28" s="113" t="s">
        <v>0</v>
      </c>
      <c r="E28" s="115" t="s">
        <v>48</v>
      </c>
      <c r="F28" s="115" t="s">
        <v>49</v>
      </c>
      <c r="G28" s="117"/>
      <c r="H28" s="109"/>
      <c r="I28" s="100"/>
      <c r="J28" s="100"/>
      <c r="K28" s="104" t="s">
        <v>25</v>
      </c>
      <c r="L28" s="5">
        <f>COUNTIF(D:D,D27)/41</f>
        <v>7.3170731707317069E-2</v>
      </c>
      <c r="M28" s="119">
        <f>COUNTIF(D:D,D27)</f>
        <v>3</v>
      </c>
    </row>
    <row r="29" spans="1:13" ht="15.75">
      <c r="A29" s="111" t="s">
        <v>425</v>
      </c>
      <c r="B29" s="112" t="s">
        <v>359</v>
      </c>
      <c r="C29" s="113" t="s">
        <v>176</v>
      </c>
      <c r="D29" s="113" t="s">
        <v>19</v>
      </c>
      <c r="E29" s="115" t="s">
        <v>417</v>
      </c>
      <c r="F29" s="115" t="s">
        <v>124</v>
      </c>
      <c r="G29" s="117"/>
      <c r="H29" s="109"/>
      <c r="I29" s="100"/>
      <c r="J29" s="100"/>
      <c r="K29" s="104" t="s">
        <v>26</v>
      </c>
      <c r="L29" s="5">
        <f>COUNTIF(D:D,D39)/41</f>
        <v>0.12195121951219512</v>
      </c>
      <c r="M29" s="119">
        <f>COUNTIF(D:D,D39)</f>
        <v>5</v>
      </c>
    </row>
    <row r="30" spans="1:13" ht="15.75">
      <c r="A30" s="111" t="s">
        <v>425</v>
      </c>
      <c r="B30" s="112" t="s">
        <v>125</v>
      </c>
      <c r="C30" s="113" t="s">
        <v>274</v>
      </c>
      <c r="D30" s="113" t="s">
        <v>275</v>
      </c>
      <c r="E30" s="115" t="s">
        <v>276</v>
      </c>
      <c r="F30" s="115" t="s">
        <v>163</v>
      </c>
      <c r="G30" s="121" t="s">
        <v>489</v>
      </c>
      <c r="H30" s="109"/>
      <c r="I30" s="100"/>
      <c r="J30" s="100"/>
      <c r="K30" s="104" t="s">
        <v>27</v>
      </c>
      <c r="L30" s="5">
        <f>COUNTIF(D:D,D9)/41</f>
        <v>7.3170731707317069E-2</v>
      </c>
      <c r="M30" s="119">
        <f>COUNTIF(D:D,D9)</f>
        <v>3</v>
      </c>
    </row>
    <row r="31" spans="1:13" ht="30">
      <c r="A31" s="111" t="s">
        <v>427</v>
      </c>
      <c r="B31" s="112" t="s">
        <v>428</v>
      </c>
      <c r="C31" s="113" t="s">
        <v>274</v>
      </c>
      <c r="D31" s="113" t="s">
        <v>275</v>
      </c>
      <c r="E31" s="115" t="s">
        <v>276</v>
      </c>
      <c r="F31" s="115" t="s">
        <v>163</v>
      </c>
      <c r="G31" s="121" t="s">
        <v>490</v>
      </c>
      <c r="H31" s="109"/>
      <c r="I31" s="100"/>
      <c r="J31" s="100"/>
      <c r="K31" s="104" t="s">
        <v>28</v>
      </c>
      <c r="L31" s="5">
        <f>COUNTIF(D:D,D13)/41</f>
        <v>4.878048780487805E-2</v>
      </c>
      <c r="M31" s="119">
        <f>COUNTIF(D:D,D13)</f>
        <v>2</v>
      </c>
    </row>
    <row r="32" spans="1:13" ht="15.75">
      <c r="A32" s="111" t="s">
        <v>427</v>
      </c>
      <c r="B32" s="112" t="s">
        <v>429</v>
      </c>
      <c r="C32" s="113" t="s">
        <v>168</v>
      </c>
      <c r="D32" s="113" t="s">
        <v>169</v>
      </c>
      <c r="E32" s="115" t="s">
        <v>170</v>
      </c>
      <c r="F32" s="115" t="s">
        <v>73</v>
      </c>
      <c r="G32" s="117"/>
      <c r="H32" s="109"/>
      <c r="I32" s="100"/>
      <c r="J32" s="100"/>
      <c r="K32" s="104" t="s">
        <v>29</v>
      </c>
      <c r="L32" s="5">
        <f>COUNTIF(D:D,D25)/41</f>
        <v>0.14634146341463414</v>
      </c>
      <c r="M32" s="119">
        <f>COUNTIF(D:D,D25)</f>
        <v>6</v>
      </c>
    </row>
    <row r="33" spans="1:13" ht="15.75">
      <c r="A33" s="111" t="s">
        <v>430</v>
      </c>
      <c r="B33" s="112" t="s">
        <v>431</v>
      </c>
      <c r="C33" s="113" t="s">
        <v>95</v>
      </c>
      <c r="D33" s="113" t="s">
        <v>414</v>
      </c>
      <c r="E33" s="115" t="s">
        <v>96</v>
      </c>
      <c r="F33" s="115" t="s">
        <v>73</v>
      </c>
      <c r="G33" s="117"/>
      <c r="H33" s="109"/>
      <c r="I33" s="100"/>
      <c r="J33" s="100"/>
      <c r="K33" s="104" t="s">
        <v>30</v>
      </c>
      <c r="L33" s="5">
        <f>COUNTIF(D:D,D22)/41</f>
        <v>0.17073170731707318</v>
      </c>
      <c r="M33" s="119">
        <f>COUNTIF(D:D,D22)</f>
        <v>7</v>
      </c>
    </row>
    <row r="34" spans="1:13" ht="15.75">
      <c r="A34" s="111" t="s">
        <v>430</v>
      </c>
      <c r="B34" s="112" t="s">
        <v>432</v>
      </c>
      <c r="C34" s="113" t="s">
        <v>196</v>
      </c>
      <c r="D34" s="113" t="s">
        <v>197</v>
      </c>
      <c r="E34" s="115" t="s">
        <v>198</v>
      </c>
      <c r="F34" s="115" t="s">
        <v>199</v>
      </c>
      <c r="G34" s="117"/>
      <c r="H34" s="109"/>
      <c r="I34" s="100"/>
      <c r="J34" s="100"/>
      <c r="K34" s="104" t="s">
        <v>31</v>
      </c>
      <c r="L34" s="5">
        <f>COUNTIF(D:D,)/41</f>
        <v>0</v>
      </c>
      <c r="M34" s="119">
        <f>COUNTIF(D:D,)</f>
        <v>0</v>
      </c>
    </row>
    <row r="35" spans="1:13" ht="30">
      <c r="A35" s="111" t="s">
        <v>430</v>
      </c>
      <c r="B35" s="112" t="s">
        <v>433</v>
      </c>
      <c r="C35" s="113" t="s">
        <v>274</v>
      </c>
      <c r="D35" s="113" t="s">
        <v>275</v>
      </c>
      <c r="E35" s="115" t="s">
        <v>276</v>
      </c>
      <c r="F35" s="115" t="s">
        <v>163</v>
      </c>
      <c r="G35" s="121" t="s">
        <v>491</v>
      </c>
      <c r="H35" s="109"/>
      <c r="I35" s="100"/>
      <c r="J35" s="100"/>
      <c r="K35" s="104" t="s">
        <v>32</v>
      </c>
      <c r="L35" s="5">
        <f>COUNTIF(D:D,)/41</f>
        <v>0</v>
      </c>
      <c r="M35" s="119">
        <f>COUNTIF(D:D,)</f>
        <v>0</v>
      </c>
    </row>
    <row r="36" spans="1:13" ht="31.5" customHeight="1">
      <c r="A36" s="111" t="s">
        <v>430</v>
      </c>
      <c r="B36" s="112" t="s">
        <v>435</v>
      </c>
      <c r="C36" s="113" t="s">
        <v>214</v>
      </c>
      <c r="D36" s="113" t="s">
        <v>30</v>
      </c>
      <c r="E36" s="116" t="s">
        <v>216</v>
      </c>
      <c r="F36" s="116">
        <v>707</v>
      </c>
      <c r="G36" s="121"/>
      <c r="H36" s="109"/>
      <c r="I36" s="100"/>
      <c r="J36" s="100"/>
      <c r="K36" s="104" t="s">
        <v>33</v>
      </c>
      <c r="L36" s="5">
        <f>COUNTIF(D:D,D88)/41</f>
        <v>0.14634146341463414</v>
      </c>
      <c r="M36" s="119">
        <f>COUNTIF(D:D,D88)</f>
        <v>6</v>
      </c>
    </row>
    <row r="37" spans="1:13" ht="31.5" customHeight="1">
      <c r="A37" s="111" t="s">
        <v>430</v>
      </c>
      <c r="B37" s="112" t="s">
        <v>436</v>
      </c>
      <c r="C37" s="113" t="s">
        <v>214</v>
      </c>
      <c r="D37" s="113" t="s">
        <v>30</v>
      </c>
      <c r="E37" s="116" t="s">
        <v>216</v>
      </c>
      <c r="F37" s="116">
        <v>707</v>
      </c>
      <c r="G37" s="121"/>
      <c r="H37" s="109"/>
      <c r="I37" s="100"/>
      <c r="J37" s="100"/>
      <c r="K37" s="104" t="s">
        <v>34</v>
      </c>
      <c r="L37" s="5">
        <f>COUNTIF(D:D,)/41</f>
        <v>0</v>
      </c>
      <c r="M37" s="119">
        <f>COUNTIF(D:D,)</f>
        <v>0</v>
      </c>
    </row>
    <row r="38" spans="1:13" ht="15.75">
      <c r="A38" s="111" t="s">
        <v>430</v>
      </c>
      <c r="B38" s="112" t="s">
        <v>437</v>
      </c>
      <c r="C38" s="113" t="s">
        <v>281</v>
      </c>
      <c r="D38" s="113" t="s">
        <v>438</v>
      </c>
      <c r="E38" s="115" t="s">
        <v>282</v>
      </c>
      <c r="F38" s="115" t="s">
        <v>49</v>
      </c>
      <c r="G38" s="117"/>
      <c r="H38" s="109"/>
      <c r="I38" s="100"/>
      <c r="J38" s="100"/>
      <c r="K38" s="102"/>
      <c r="L38" s="102"/>
      <c r="M38" s="97">
        <f>SUM(M2:M37)</f>
        <v>83</v>
      </c>
    </row>
    <row r="39" spans="1:13" ht="30">
      <c r="A39" s="111" t="s">
        <v>430</v>
      </c>
      <c r="B39" s="112" t="s">
        <v>439</v>
      </c>
      <c r="C39" s="113" t="s">
        <v>183</v>
      </c>
      <c r="D39" s="113" t="s">
        <v>184</v>
      </c>
      <c r="E39" s="115" t="s">
        <v>185</v>
      </c>
      <c r="F39" s="115" t="s">
        <v>73</v>
      </c>
      <c r="G39" s="121" t="s">
        <v>491</v>
      </c>
      <c r="H39" s="109"/>
      <c r="I39" s="100"/>
      <c r="J39" s="100"/>
    </row>
    <row r="40" spans="1:13" ht="15.75">
      <c r="A40" s="111" t="s">
        <v>430</v>
      </c>
      <c r="B40" s="112" t="s">
        <v>314</v>
      </c>
      <c r="C40" s="113" t="s">
        <v>281</v>
      </c>
      <c r="D40" s="113" t="s">
        <v>240</v>
      </c>
      <c r="E40" s="115" t="s">
        <v>282</v>
      </c>
      <c r="F40" s="115" t="s">
        <v>49</v>
      </c>
      <c r="G40" s="117"/>
      <c r="H40" s="109"/>
      <c r="I40" s="100"/>
      <c r="J40" s="100"/>
    </row>
    <row r="41" spans="1:13" ht="31.5" customHeight="1">
      <c r="A41" s="111" t="s">
        <v>430</v>
      </c>
      <c r="B41" s="112" t="s">
        <v>440</v>
      </c>
      <c r="C41" s="113" t="s">
        <v>121</v>
      </c>
      <c r="D41" s="114" t="s">
        <v>122</v>
      </c>
      <c r="E41" s="116" t="s">
        <v>262</v>
      </c>
      <c r="F41" s="116">
        <v>405</v>
      </c>
      <c r="G41" s="117"/>
      <c r="H41" s="109"/>
      <c r="I41" s="100"/>
      <c r="J41" s="100"/>
    </row>
    <row r="42" spans="1:13" ht="31.5" customHeight="1">
      <c r="A42" s="111" t="s">
        <v>430</v>
      </c>
      <c r="B42" s="112" t="s">
        <v>441</v>
      </c>
      <c r="C42" s="113" t="s">
        <v>214</v>
      </c>
      <c r="D42" s="113" t="s">
        <v>30</v>
      </c>
      <c r="E42" s="116" t="s">
        <v>216</v>
      </c>
      <c r="F42" s="116">
        <v>707</v>
      </c>
      <c r="G42" s="117"/>
      <c r="H42" s="109"/>
      <c r="I42" s="100"/>
      <c r="J42" s="100"/>
    </row>
    <row r="43" spans="1:13" ht="15.75">
      <c r="A43" s="111" t="s">
        <v>430</v>
      </c>
      <c r="B43" s="112" t="s">
        <v>442</v>
      </c>
      <c r="C43" s="113" t="s">
        <v>47</v>
      </c>
      <c r="D43" s="113" t="s">
        <v>0</v>
      </c>
      <c r="E43" s="115" t="s">
        <v>48</v>
      </c>
      <c r="F43" s="115" t="s">
        <v>49</v>
      </c>
      <c r="G43" s="117"/>
      <c r="H43" s="109"/>
      <c r="I43" s="100"/>
      <c r="J43" s="100"/>
    </row>
    <row r="44" spans="1:13" ht="15.75">
      <c r="A44" s="111" t="s">
        <v>434</v>
      </c>
      <c r="B44" s="112" t="s">
        <v>443</v>
      </c>
      <c r="C44" s="113" t="s">
        <v>47</v>
      </c>
      <c r="D44" s="113" t="s">
        <v>0</v>
      </c>
      <c r="E44" s="115" t="s">
        <v>48</v>
      </c>
      <c r="F44" s="115" t="s">
        <v>49</v>
      </c>
      <c r="G44" s="117"/>
      <c r="H44" s="109"/>
      <c r="I44" s="100"/>
      <c r="J44" s="100"/>
    </row>
    <row r="45" spans="1:13" ht="15.75">
      <c r="A45" s="111" t="s">
        <v>434</v>
      </c>
      <c r="B45" s="112" t="s">
        <v>444</v>
      </c>
      <c r="C45" s="113" t="s">
        <v>81</v>
      </c>
      <c r="D45" s="113" t="s">
        <v>9</v>
      </c>
      <c r="E45" s="115" t="s">
        <v>82</v>
      </c>
      <c r="F45" s="115" t="s">
        <v>49</v>
      </c>
      <c r="G45" s="117"/>
      <c r="H45" s="109"/>
      <c r="I45" s="100"/>
      <c r="J45" s="100"/>
    </row>
    <row r="46" spans="1:13" ht="15.75">
      <c r="A46" s="111" t="s">
        <v>434</v>
      </c>
      <c r="B46" s="112" t="s">
        <v>445</v>
      </c>
      <c r="C46" s="113" t="s">
        <v>183</v>
      </c>
      <c r="D46" s="113" t="s">
        <v>184</v>
      </c>
      <c r="E46" s="115" t="s">
        <v>185</v>
      </c>
      <c r="F46" s="115" t="s">
        <v>73</v>
      </c>
      <c r="G46" s="117"/>
      <c r="H46" s="109"/>
      <c r="I46" s="100"/>
      <c r="J46" s="100"/>
    </row>
    <row r="47" spans="1:13" ht="15.75">
      <c r="A47" s="111" t="s">
        <v>434</v>
      </c>
      <c r="B47" s="112" t="s">
        <v>446</v>
      </c>
      <c r="C47" s="113" t="s">
        <v>47</v>
      </c>
      <c r="D47" s="113" t="s">
        <v>0</v>
      </c>
      <c r="E47" s="115" t="s">
        <v>48</v>
      </c>
      <c r="F47" s="115" t="s">
        <v>49</v>
      </c>
      <c r="G47" s="117"/>
      <c r="H47" s="109"/>
      <c r="I47" s="100"/>
      <c r="J47" s="100"/>
    </row>
    <row r="48" spans="1:13" ht="30">
      <c r="A48" s="111" t="s">
        <v>434</v>
      </c>
      <c r="B48" s="112" t="s">
        <v>447</v>
      </c>
      <c r="C48" s="113" t="s">
        <v>81</v>
      </c>
      <c r="D48" s="113" t="s">
        <v>9</v>
      </c>
      <c r="E48" s="115" t="s">
        <v>82</v>
      </c>
      <c r="F48" s="115" t="s">
        <v>49</v>
      </c>
      <c r="G48" s="121" t="s">
        <v>492</v>
      </c>
      <c r="H48" s="109"/>
      <c r="I48" s="100"/>
      <c r="J48" s="100"/>
    </row>
    <row r="49" spans="1:10" ht="15.75">
      <c r="A49" s="111" t="s">
        <v>434</v>
      </c>
      <c r="B49" s="112" t="s">
        <v>448</v>
      </c>
      <c r="C49" s="113" t="s">
        <v>47</v>
      </c>
      <c r="D49" s="113" t="s">
        <v>0</v>
      </c>
      <c r="E49" s="115" t="s">
        <v>48</v>
      </c>
      <c r="F49" s="115" t="s">
        <v>49</v>
      </c>
      <c r="G49" s="117"/>
      <c r="H49" s="109"/>
      <c r="I49" s="100"/>
      <c r="J49" s="100"/>
    </row>
    <row r="50" spans="1:10" ht="15.75">
      <c r="A50" s="111" t="s">
        <v>434</v>
      </c>
      <c r="B50" s="112" t="s">
        <v>449</v>
      </c>
      <c r="C50" s="113" t="s">
        <v>128</v>
      </c>
      <c r="D50" s="113" t="s">
        <v>129</v>
      </c>
      <c r="E50" s="115" t="s">
        <v>450</v>
      </c>
      <c r="F50" s="115" t="s">
        <v>49</v>
      </c>
      <c r="G50" s="117"/>
      <c r="H50" s="109"/>
      <c r="I50" s="100"/>
      <c r="J50" s="100"/>
    </row>
    <row r="51" spans="1:10" ht="15.75">
      <c r="A51" s="111" t="s">
        <v>434</v>
      </c>
      <c r="B51" s="112" t="s">
        <v>451</v>
      </c>
      <c r="C51" s="113" t="s">
        <v>139</v>
      </c>
      <c r="D51" s="113" t="s">
        <v>140</v>
      </c>
      <c r="E51" s="115" t="s">
        <v>141</v>
      </c>
      <c r="F51" s="115" t="s">
        <v>73</v>
      </c>
      <c r="G51" s="117"/>
      <c r="H51" s="109"/>
      <c r="I51" s="100"/>
      <c r="J51" s="100"/>
    </row>
    <row r="52" spans="1:10" ht="15.75">
      <c r="A52" s="111" t="s">
        <v>452</v>
      </c>
      <c r="B52" s="112" t="s">
        <v>453</v>
      </c>
      <c r="C52" s="113" t="s">
        <v>281</v>
      </c>
      <c r="D52" s="113" t="s">
        <v>240</v>
      </c>
      <c r="E52" s="115" t="s">
        <v>282</v>
      </c>
      <c r="F52" s="115" t="s">
        <v>49</v>
      </c>
      <c r="G52" s="117"/>
      <c r="H52" s="109"/>
      <c r="I52" s="100"/>
      <c r="J52" s="100"/>
    </row>
    <row r="53" spans="1:10" ht="15.75">
      <c r="A53" s="111" t="s">
        <v>452</v>
      </c>
      <c r="B53" s="112" t="s">
        <v>454</v>
      </c>
      <c r="C53" s="113" t="s">
        <v>47</v>
      </c>
      <c r="D53" s="113" t="s">
        <v>0</v>
      </c>
      <c r="E53" s="115" t="s">
        <v>48</v>
      </c>
      <c r="F53" s="115" t="s">
        <v>49</v>
      </c>
      <c r="G53" s="117"/>
      <c r="H53" s="109"/>
      <c r="I53" s="100"/>
      <c r="J53" s="100"/>
    </row>
    <row r="54" spans="1:10" ht="30">
      <c r="A54" s="111" t="s">
        <v>452</v>
      </c>
      <c r="B54" s="112" t="s">
        <v>455</v>
      </c>
      <c r="C54" s="113" t="s">
        <v>183</v>
      </c>
      <c r="D54" s="113" t="s">
        <v>184</v>
      </c>
      <c r="E54" s="115" t="s">
        <v>185</v>
      </c>
      <c r="F54" s="115" t="s">
        <v>73</v>
      </c>
      <c r="G54" s="121" t="s">
        <v>493</v>
      </c>
      <c r="H54" s="109"/>
      <c r="I54" s="100"/>
      <c r="J54" s="100"/>
    </row>
    <row r="55" spans="1:10" ht="15.75">
      <c r="A55" s="111" t="s">
        <v>452</v>
      </c>
      <c r="B55" s="112" t="s">
        <v>90</v>
      </c>
      <c r="C55" s="113" t="s">
        <v>70</v>
      </c>
      <c r="D55" s="113" t="s">
        <v>71</v>
      </c>
      <c r="E55" s="115" t="s">
        <v>72</v>
      </c>
      <c r="F55" s="115" t="s">
        <v>73</v>
      </c>
      <c r="G55" s="117"/>
      <c r="H55" s="109"/>
      <c r="I55" s="100"/>
      <c r="J55" s="100"/>
    </row>
    <row r="56" spans="1:10" ht="15.75">
      <c r="A56" s="111" t="s">
        <v>452</v>
      </c>
      <c r="B56" s="112" t="s">
        <v>457</v>
      </c>
      <c r="C56" s="113" t="s">
        <v>75</v>
      </c>
      <c r="D56" s="113" t="s">
        <v>164</v>
      </c>
      <c r="E56" s="115" t="s">
        <v>77</v>
      </c>
      <c r="F56" s="115" t="s">
        <v>78</v>
      </c>
      <c r="G56" s="117"/>
      <c r="H56" s="109"/>
      <c r="I56" s="100"/>
      <c r="J56" s="100"/>
    </row>
    <row r="57" spans="1:10" ht="30">
      <c r="A57" s="111" t="s">
        <v>456</v>
      </c>
      <c r="B57" s="112" t="s">
        <v>458</v>
      </c>
      <c r="C57" s="113" t="s">
        <v>196</v>
      </c>
      <c r="D57" s="113" t="s">
        <v>197</v>
      </c>
      <c r="E57" s="115" t="s">
        <v>198</v>
      </c>
      <c r="F57" s="115" t="s">
        <v>199</v>
      </c>
      <c r="G57" s="121" t="s">
        <v>494</v>
      </c>
      <c r="H57" s="109"/>
      <c r="I57" s="100"/>
      <c r="J57" s="100"/>
    </row>
    <row r="58" spans="1:10" ht="30">
      <c r="A58" s="111" t="s">
        <v>456</v>
      </c>
      <c r="B58" s="112" t="s">
        <v>459</v>
      </c>
      <c r="C58" s="113" t="s">
        <v>95</v>
      </c>
      <c r="D58" s="113" t="s">
        <v>414</v>
      </c>
      <c r="E58" s="115" t="s">
        <v>96</v>
      </c>
      <c r="F58" s="115" t="s">
        <v>73</v>
      </c>
      <c r="G58" s="121" t="s">
        <v>494</v>
      </c>
      <c r="H58" s="109"/>
      <c r="I58" s="100"/>
      <c r="J58" s="100"/>
    </row>
    <row r="59" spans="1:10" ht="15.75">
      <c r="A59" s="111" t="s">
        <v>456</v>
      </c>
      <c r="B59" s="112" t="s">
        <v>460</v>
      </c>
      <c r="C59" s="113" t="s">
        <v>47</v>
      </c>
      <c r="D59" s="113" t="s">
        <v>0</v>
      </c>
      <c r="E59" s="115" t="s">
        <v>48</v>
      </c>
      <c r="F59" s="115" t="s">
        <v>49</v>
      </c>
      <c r="G59" s="117"/>
      <c r="H59" s="109"/>
      <c r="I59" s="100"/>
      <c r="J59" s="100"/>
    </row>
    <row r="60" spans="1:10" ht="30">
      <c r="A60" s="111" t="s">
        <v>461</v>
      </c>
      <c r="B60" s="112" t="s">
        <v>462</v>
      </c>
      <c r="C60" s="113" t="s">
        <v>274</v>
      </c>
      <c r="D60" s="113" t="s">
        <v>275</v>
      </c>
      <c r="E60" s="115" t="s">
        <v>276</v>
      </c>
      <c r="F60" s="115" t="s">
        <v>163</v>
      </c>
      <c r="G60" s="121" t="s">
        <v>495</v>
      </c>
      <c r="H60" s="109"/>
      <c r="I60" s="100"/>
      <c r="J60" s="100"/>
    </row>
    <row r="61" spans="1:10" ht="15.75">
      <c r="A61" s="111" t="s">
        <v>461</v>
      </c>
      <c r="B61" s="112" t="s">
        <v>464</v>
      </c>
      <c r="C61" s="113" t="s">
        <v>70</v>
      </c>
      <c r="D61" s="113" t="s">
        <v>71</v>
      </c>
      <c r="E61" s="115" t="s">
        <v>72</v>
      </c>
      <c r="F61" s="115" t="s">
        <v>73</v>
      </c>
      <c r="G61" s="117"/>
      <c r="H61" s="109"/>
      <c r="I61" s="100"/>
      <c r="J61" s="100"/>
    </row>
    <row r="62" spans="1:10" ht="15.75">
      <c r="A62" s="111" t="s">
        <v>461</v>
      </c>
      <c r="B62" s="112" t="s">
        <v>465</v>
      </c>
      <c r="C62" s="113" t="s">
        <v>47</v>
      </c>
      <c r="D62" s="113" t="s">
        <v>0</v>
      </c>
      <c r="E62" s="115" t="s">
        <v>48</v>
      </c>
      <c r="F62" s="115" t="s">
        <v>49</v>
      </c>
      <c r="G62" s="117"/>
      <c r="H62" s="109"/>
      <c r="I62" s="100"/>
      <c r="J62" s="100"/>
    </row>
    <row r="63" spans="1:10" ht="15.75">
      <c r="A63" s="111" t="s">
        <v>466</v>
      </c>
      <c r="B63" s="112" t="s">
        <v>376</v>
      </c>
      <c r="C63" s="113" t="s">
        <v>281</v>
      </c>
      <c r="D63" s="113" t="s">
        <v>240</v>
      </c>
      <c r="E63" s="115" t="s">
        <v>282</v>
      </c>
      <c r="F63" s="115" t="s">
        <v>49</v>
      </c>
      <c r="G63" s="117"/>
      <c r="H63" s="109"/>
      <c r="I63" s="100"/>
      <c r="J63" s="100"/>
    </row>
    <row r="64" spans="1:10" ht="15.75">
      <c r="A64" s="111" t="s">
        <v>466</v>
      </c>
      <c r="B64" s="112" t="s">
        <v>467</v>
      </c>
      <c r="C64" s="113" t="s">
        <v>47</v>
      </c>
      <c r="D64" s="113" t="s">
        <v>0</v>
      </c>
      <c r="E64" s="115" t="s">
        <v>48</v>
      </c>
      <c r="F64" s="115" t="s">
        <v>49</v>
      </c>
      <c r="G64" s="117"/>
      <c r="H64" s="109"/>
      <c r="I64" s="100"/>
      <c r="J64" s="100"/>
    </row>
    <row r="65" spans="1:10" ht="30">
      <c r="A65" s="111" t="s">
        <v>466</v>
      </c>
      <c r="B65" s="112" t="s">
        <v>468</v>
      </c>
      <c r="C65" s="113" t="s">
        <v>81</v>
      </c>
      <c r="D65" s="113" t="s">
        <v>9</v>
      </c>
      <c r="E65" s="115" t="s">
        <v>82</v>
      </c>
      <c r="F65" s="115" t="s">
        <v>49</v>
      </c>
      <c r="G65" s="121" t="s">
        <v>496</v>
      </c>
      <c r="H65" s="109"/>
      <c r="I65" s="100"/>
      <c r="J65" s="100"/>
    </row>
    <row r="66" spans="1:10" ht="15.75">
      <c r="A66" s="111" t="s">
        <v>466</v>
      </c>
      <c r="B66" s="112" t="s">
        <v>446</v>
      </c>
      <c r="C66" s="113" t="s">
        <v>47</v>
      </c>
      <c r="D66" s="113" t="s">
        <v>0</v>
      </c>
      <c r="E66" s="115" t="s">
        <v>48</v>
      </c>
      <c r="F66" s="115" t="s">
        <v>49</v>
      </c>
      <c r="G66" s="117"/>
      <c r="H66" s="109"/>
      <c r="I66" s="100"/>
      <c r="J66" s="100"/>
    </row>
    <row r="67" spans="1:10" ht="30">
      <c r="A67" s="111" t="s">
        <v>466</v>
      </c>
      <c r="B67" s="112" t="s">
        <v>469</v>
      </c>
      <c r="C67" s="113" t="s">
        <v>183</v>
      </c>
      <c r="D67" s="113" t="s">
        <v>184</v>
      </c>
      <c r="E67" s="115" t="s">
        <v>185</v>
      </c>
      <c r="F67" s="115" t="s">
        <v>73</v>
      </c>
      <c r="G67" s="121" t="s">
        <v>493</v>
      </c>
      <c r="H67" s="109"/>
      <c r="I67" s="100"/>
      <c r="J67" s="100"/>
    </row>
    <row r="68" spans="1:10" ht="15.75">
      <c r="A68" s="111" t="s">
        <v>463</v>
      </c>
      <c r="B68" s="112" t="s">
        <v>470</v>
      </c>
      <c r="C68" s="113" t="s">
        <v>47</v>
      </c>
      <c r="D68" s="113" t="s">
        <v>0</v>
      </c>
      <c r="E68" s="115" t="s">
        <v>48</v>
      </c>
      <c r="F68" s="115" t="s">
        <v>49</v>
      </c>
      <c r="G68" s="117"/>
      <c r="H68" s="109"/>
      <c r="I68" s="100"/>
      <c r="J68" s="100"/>
    </row>
    <row r="69" spans="1:10" ht="30">
      <c r="A69" s="111" t="s">
        <v>463</v>
      </c>
      <c r="B69" s="112" t="s">
        <v>99</v>
      </c>
      <c r="C69" s="113" t="s">
        <v>128</v>
      </c>
      <c r="D69" s="113" t="s">
        <v>129</v>
      </c>
      <c r="E69" s="115" t="s">
        <v>130</v>
      </c>
      <c r="F69" s="115" t="s">
        <v>49</v>
      </c>
      <c r="G69" s="121" t="s">
        <v>496</v>
      </c>
      <c r="H69" s="109"/>
      <c r="I69" s="100"/>
      <c r="J69" s="100"/>
    </row>
    <row r="70" spans="1:10" ht="15.75">
      <c r="A70" s="111" t="s">
        <v>463</v>
      </c>
      <c r="B70" s="112" t="s">
        <v>471</v>
      </c>
      <c r="C70" s="113" t="s">
        <v>157</v>
      </c>
      <c r="D70" s="113" t="s">
        <v>33</v>
      </c>
      <c r="E70" s="115" t="s">
        <v>158</v>
      </c>
      <c r="F70" s="115">
        <v>403</v>
      </c>
      <c r="G70" s="117"/>
      <c r="H70" s="109"/>
      <c r="I70" s="100"/>
      <c r="J70" s="100"/>
    </row>
    <row r="71" spans="1:10" ht="15.75">
      <c r="A71" s="111" t="s">
        <v>463</v>
      </c>
      <c r="B71" s="112" t="s">
        <v>472</v>
      </c>
      <c r="C71" s="113" t="s">
        <v>75</v>
      </c>
      <c r="D71" s="113" t="s">
        <v>164</v>
      </c>
      <c r="E71" s="115" t="s">
        <v>165</v>
      </c>
      <c r="F71" s="115" t="s">
        <v>78</v>
      </c>
      <c r="G71" s="117"/>
      <c r="H71" s="109"/>
      <c r="I71" s="100"/>
      <c r="J71" s="100"/>
    </row>
    <row r="72" spans="1:10" ht="30">
      <c r="A72" s="111" t="s">
        <v>463</v>
      </c>
      <c r="B72" s="112" t="s">
        <v>473</v>
      </c>
      <c r="C72" s="113" t="s">
        <v>214</v>
      </c>
      <c r="D72" s="113" t="s">
        <v>30</v>
      </c>
      <c r="E72" s="115" t="s">
        <v>216</v>
      </c>
      <c r="F72" s="115" t="s">
        <v>289</v>
      </c>
      <c r="G72" s="121" t="s">
        <v>491</v>
      </c>
      <c r="H72" s="109"/>
      <c r="I72" s="100"/>
      <c r="J72" s="100"/>
    </row>
    <row r="73" spans="1:10" ht="15.75">
      <c r="A73" s="111" t="s">
        <v>463</v>
      </c>
      <c r="B73" s="112" t="s">
        <v>475</v>
      </c>
      <c r="C73" s="113" t="s">
        <v>47</v>
      </c>
      <c r="D73" s="113" t="s">
        <v>0</v>
      </c>
      <c r="E73" s="115" t="s">
        <v>48</v>
      </c>
      <c r="F73" s="115" t="s">
        <v>49</v>
      </c>
      <c r="G73" s="117"/>
      <c r="H73" s="109"/>
      <c r="I73" s="100"/>
      <c r="J73" s="100"/>
    </row>
    <row r="74" spans="1:10" ht="15.75">
      <c r="A74" s="111" t="s">
        <v>463</v>
      </c>
      <c r="B74" s="112" t="s">
        <v>476</v>
      </c>
      <c r="C74" s="113" t="s">
        <v>81</v>
      </c>
      <c r="D74" s="113" t="s">
        <v>9</v>
      </c>
      <c r="E74" s="115" t="s">
        <v>82</v>
      </c>
      <c r="F74" s="115" t="s">
        <v>49</v>
      </c>
      <c r="G74" s="117"/>
      <c r="H74" s="109"/>
      <c r="I74" s="100"/>
      <c r="J74" s="100"/>
    </row>
    <row r="75" spans="1:10" ht="15.75">
      <c r="A75" s="111" t="s">
        <v>477</v>
      </c>
      <c r="B75" s="112" t="s">
        <v>478</v>
      </c>
      <c r="C75" s="113" t="s">
        <v>157</v>
      </c>
      <c r="D75" s="113" t="s">
        <v>33</v>
      </c>
      <c r="E75" s="115" t="s">
        <v>158</v>
      </c>
      <c r="F75" s="115" t="s">
        <v>56</v>
      </c>
      <c r="G75" s="117"/>
      <c r="H75" s="109"/>
      <c r="I75" s="100"/>
      <c r="J75" s="100"/>
    </row>
    <row r="76" spans="1:10" ht="15.75">
      <c r="A76" s="111" t="s">
        <v>474</v>
      </c>
      <c r="B76" s="112" t="s">
        <v>292</v>
      </c>
      <c r="C76" s="113" t="s">
        <v>47</v>
      </c>
      <c r="D76" s="113" t="s">
        <v>0</v>
      </c>
      <c r="E76" s="115" t="s">
        <v>48</v>
      </c>
      <c r="F76" s="115" t="s">
        <v>49</v>
      </c>
      <c r="G76" s="117"/>
      <c r="H76" s="109"/>
      <c r="I76" s="100"/>
      <c r="J76" s="100"/>
    </row>
    <row r="77" spans="1:10" ht="15.75">
      <c r="A77" s="111" t="s">
        <v>474</v>
      </c>
      <c r="B77" s="112" t="s">
        <v>479</v>
      </c>
      <c r="C77" s="113" t="s">
        <v>70</v>
      </c>
      <c r="D77" s="113" t="s">
        <v>71</v>
      </c>
      <c r="E77" s="115" t="s">
        <v>72</v>
      </c>
      <c r="F77" s="115" t="s">
        <v>73</v>
      </c>
      <c r="G77" s="117"/>
      <c r="H77" s="109"/>
      <c r="I77" s="100"/>
      <c r="J77" s="100"/>
    </row>
    <row r="78" spans="1:10" ht="15.75">
      <c r="A78" s="111" t="s">
        <v>474</v>
      </c>
      <c r="B78" s="112" t="s">
        <v>480</v>
      </c>
      <c r="C78" s="113" t="s">
        <v>160</v>
      </c>
      <c r="D78" s="113" t="s">
        <v>161</v>
      </c>
      <c r="E78" s="115" t="s">
        <v>162</v>
      </c>
      <c r="F78" s="115" t="s">
        <v>163</v>
      </c>
      <c r="G78" s="117"/>
      <c r="H78" s="109"/>
      <c r="I78" s="100"/>
      <c r="J78" s="100"/>
    </row>
    <row r="79" spans="1:10" ht="15.75">
      <c r="A79" s="111" t="s">
        <v>481</v>
      </c>
      <c r="B79" s="112" t="s">
        <v>482</v>
      </c>
      <c r="C79" s="113" t="s">
        <v>281</v>
      </c>
      <c r="D79" s="113" t="s">
        <v>240</v>
      </c>
      <c r="E79" s="115" t="s">
        <v>282</v>
      </c>
      <c r="F79" s="115" t="s">
        <v>49</v>
      </c>
      <c r="G79" s="117"/>
      <c r="H79" s="109"/>
      <c r="I79" s="100"/>
      <c r="J79" s="100"/>
    </row>
    <row r="80" spans="1:10" ht="15.75">
      <c r="A80" s="111" t="s">
        <v>481</v>
      </c>
      <c r="B80" s="112" t="s">
        <v>62</v>
      </c>
      <c r="C80" s="113" t="s">
        <v>148</v>
      </c>
      <c r="D80" s="113" t="s">
        <v>21</v>
      </c>
      <c r="E80" s="115" t="s">
        <v>149</v>
      </c>
      <c r="F80" s="115" t="s">
        <v>150</v>
      </c>
      <c r="G80" s="117"/>
      <c r="H80" s="109"/>
      <c r="I80" s="100"/>
      <c r="J80" s="100"/>
    </row>
    <row r="81" spans="1:10" ht="15.75">
      <c r="A81" s="111" t="s">
        <v>481</v>
      </c>
      <c r="B81" s="112" t="s">
        <v>483</v>
      </c>
      <c r="C81" s="113" t="s">
        <v>47</v>
      </c>
      <c r="D81" s="113" t="s">
        <v>0</v>
      </c>
      <c r="E81" s="115" t="s">
        <v>48</v>
      </c>
      <c r="F81" s="115" t="s">
        <v>49</v>
      </c>
      <c r="G81" s="117"/>
      <c r="H81" s="109"/>
      <c r="I81" s="100"/>
      <c r="J81" s="100"/>
    </row>
    <row r="82" spans="1:10" ht="15.75">
      <c r="A82" s="111" t="s">
        <v>481</v>
      </c>
      <c r="B82" s="112" t="s">
        <v>484</v>
      </c>
      <c r="C82" s="113" t="s">
        <v>196</v>
      </c>
      <c r="D82" s="113" t="s">
        <v>197</v>
      </c>
      <c r="E82" s="115" t="s">
        <v>198</v>
      </c>
      <c r="F82" s="115" t="s">
        <v>199</v>
      </c>
      <c r="G82" s="117"/>
      <c r="H82" s="109"/>
      <c r="I82" s="100"/>
      <c r="J82" s="100"/>
    </row>
    <row r="83" spans="1:10" ht="15.75">
      <c r="A83" s="111" t="s">
        <v>481</v>
      </c>
      <c r="B83" s="112" t="s">
        <v>484</v>
      </c>
      <c r="C83" s="113" t="s">
        <v>85</v>
      </c>
      <c r="D83" s="113" t="s">
        <v>4</v>
      </c>
      <c r="E83" s="115" t="s">
        <v>86</v>
      </c>
      <c r="F83" s="115" t="s">
        <v>56</v>
      </c>
      <c r="G83" s="117"/>
      <c r="H83" s="109"/>
      <c r="I83" s="100"/>
      <c r="J83" s="100"/>
    </row>
    <row r="84" spans="1:10" ht="45">
      <c r="A84" s="111" t="s">
        <v>481</v>
      </c>
      <c r="B84" s="112" t="s">
        <v>204</v>
      </c>
      <c r="C84" s="113" t="s">
        <v>116</v>
      </c>
      <c r="D84" s="113" t="s">
        <v>117</v>
      </c>
      <c r="E84" s="115" t="s">
        <v>118</v>
      </c>
      <c r="F84" s="115" t="s">
        <v>73</v>
      </c>
      <c r="G84" s="122" t="s">
        <v>497</v>
      </c>
      <c r="H84" s="109"/>
      <c r="I84" s="100"/>
      <c r="J84" s="100"/>
    </row>
    <row r="85" spans="1:10" ht="15.75">
      <c r="A85" s="111" t="s">
        <v>481</v>
      </c>
      <c r="B85" s="112" t="s">
        <v>485</v>
      </c>
      <c r="C85" s="113" t="s">
        <v>47</v>
      </c>
      <c r="D85" s="113" t="s">
        <v>0</v>
      </c>
      <c r="E85" s="115" t="s">
        <v>48</v>
      </c>
      <c r="F85" s="115" t="s">
        <v>49</v>
      </c>
      <c r="G85" s="117"/>
      <c r="H85" s="109"/>
      <c r="I85" s="100"/>
      <c r="J85" s="100"/>
    </row>
    <row r="86" spans="1:10" ht="15.75">
      <c r="A86" s="111" t="s">
        <v>481</v>
      </c>
      <c r="B86" s="112" t="s">
        <v>486</v>
      </c>
      <c r="C86" s="113" t="s">
        <v>196</v>
      </c>
      <c r="D86" s="113" t="s">
        <v>197</v>
      </c>
      <c r="E86" s="115" t="s">
        <v>198</v>
      </c>
      <c r="F86" s="115" t="s">
        <v>199</v>
      </c>
      <c r="G86" s="117"/>
      <c r="H86" s="109"/>
      <c r="I86" s="100"/>
      <c r="J86" s="100"/>
    </row>
    <row r="87" spans="1:10" ht="15.75">
      <c r="A87" s="111" t="s">
        <v>481</v>
      </c>
      <c r="B87" s="112" t="s">
        <v>457</v>
      </c>
      <c r="C87" s="113" t="s">
        <v>81</v>
      </c>
      <c r="D87" s="113" t="s">
        <v>9</v>
      </c>
      <c r="E87" s="115" t="s">
        <v>82</v>
      </c>
      <c r="F87" s="115" t="s">
        <v>49</v>
      </c>
      <c r="G87" s="117"/>
      <c r="H87" s="109"/>
      <c r="I87" s="100"/>
      <c r="J87" s="100"/>
    </row>
    <row r="88" spans="1:10" ht="15.75">
      <c r="A88" s="111" t="s">
        <v>481</v>
      </c>
      <c r="B88" s="112" t="s">
        <v>487</v>
      </c>
      <c r="C88" s="113" t="s">
        <v>157</v>
      </c>
      <c r="D88" s="113" t="s">
        <v>33</v>
      </c>
      <c r="E88" s="115" t="s">
        <v>158</v>
      </c>
      <c r="F88" s="115">
        <v>403</v>
      </c>
      <c r="G88" s="117"/>
      <c r="H88" s="109"/>
      <c r="I88" s="100"/>
      <c r="J88" s="100"/>
    </row>
    <row r="89" spans="1:10" ht="15.75">
      <c r="A89" s="111" t="s">
        <v>481</v>
      </c>
      <c r="B89" s="112" t="s">
        <v>407</v>
      </c>
      <c r="C89" s="113" t="s">
        <v>157</v>
      </c>
      <c r="D89" s="113" t="s">
        <v>33</v>
      </c>
      <c r="E89" s="115" t="s">
        <v>158</v>
      </c>
      <c r="F89" s="115">
        <v>403</v>
      </c>
      <c r="G89" s="117"/>
      <c r="H89" s="109"/>
      <c r="I89" s="100"/>
      <c r="J89" s="100"/>
    </row>
    <row r="90" spans="1:10">
      <c r="A90" s="100"/>
      <c r="B90" s="100"/>
      <c r="C90" s="100"/>
      <c r="D90" s="100"/>
      <c r="E90" s="100"/>
      <c r="F90" s="100"/>
      <c r="G90" s="100"/>
      <c r="H90" s="100"/>
      <c r="I90" s="100"/>
      <c r="J90" s="100"/>
    </row>
    <row r="91" spans="1:10">
      <c r="A91" s="100"/>
      <c r="B91" s="100"/>
      <c r="C91" s="100"/>
      <c r="D91" s="100"/>
      <c r="E91" s="100"/>
      <c r="F91" s="100"/>
      <c r="G91" s="100"/>
      <c r="H91" s="100"/>
      <c r="I91" s="100"/>
      <c r="J91" s="100"/>
    </row>
    <row r="92" spans="1:10">
      <c r="A92" s="100"/>
      <c r="B92" s="100"/>
      <c r="C92" s="100"/>
      <c r="D92" s="100"/>
      <c r="E92" s="100"/>
      <c r="F92" s="100"/>
      <c r="G92" s="100"/>
      <c r="H92" s="100"/>
      <c r="I92" s="100"/>
      <c r="J92" s="100"/>
    </row>
    <row r="93" spans="1:10">
      <c r="A93" s="100"/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0">
      <c r="A94" s="100"/>
      <c r="B94" s="100"/>
      <c r="C94" s="100"/>
      <c r="D94" s="100"/>
      <c r="E94" s="100"/>
      <c r="F94" s="100"/>
      <c r="G94" s="100"/>
      <c r="H94" s="100"/>
      <c r="I94" s="100"/>
      <c r="J94" s="100"/>
    </row>
    <row r="95" spans="1:10">
      <c r="A95" s="100"/>
      <c r="B95" s="100"/>
      <c r="C95" s="100"/>
      <c r="D95" s="100"/>
      <c r="E95" s="100"/>
      <c r="F95" s="100"/>
      <c r="G95" s="100"/>
      <c r="H95" s="100"/>
      <c r="I95" s="100"/>
      <c r="J95" s="100"/>
    </row>
    <row r="96" spans="1:10">
      <c r="A96" s="100"/>
      <c r="B96" s="100"/>
      <c r="C96" s="100"/>
      <c r="D96" s="100"/>
      <c r="E96" s="100"/>
      <c r="F96" s="100"/>
      <c r="G96" s="100"/>
      <c r="H96" s="100"/>
      <c r="I96" s="100"/>
      <c r="J96" s="100"/>
    </row>
    <row r="97" spans="1:10">
      <c r="A97" s="100"/>
      <c r="B97" s="100"/>
      <c r="C97" s="100"/>
      <c r="D97" s="100"/>
      <c r="E97" s="100"/>
      <c r="F97" s="100"/>
      <c r="G97" s="100"/>
      <c r="H97" s="100"/>
      <c r="I97" s="100"/>
      <c r="J97" s="100"/>
    </row>
    <row r="98" spans="1:10">
      <c r="A98" s="100"/>
      <c r="B98" s="100"/>
      <c r="C98" s="100"/>
      <c r="D98" s="100"/>
      <c r="E98" s="100"/>
      <c r="F98" s="100"/>
      <c r="G98" s="100"/>
      <c r="H98" s="100"/>
      <c r="I98" s="100"/>
      <c r="J98" s="100"/>
    </row>
    <row r="99" spans="1:10">
      <c r="A99" s="100"/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1:1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1:10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1:10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1:10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1:10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1:10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1:10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1:10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1:10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1:10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1: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1:10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1:10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1:10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1:10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</row>
    <row r="115" spans="1:10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</row>
    <row r="116" spans="1:10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</row>
    <row r="117" spans="1:10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</row>
    <row r="118" spans="1:10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</row>
    <row r="119" spans="1:10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</row>
    <row r="120" spans="1:1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</row>
    <row r="121" spans="1:10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29" t="s">
        <v>218</v>
      </c>
      <c r="B1" s="129" t="s">
        <v>38</v>
      </c>
      <c r="C1" s="129" t="s">
        <v>39</v>
      </c>
      <c r="D1" s="130" t="s">
        <v>40</v>
      </c>
      <c r="E1" s="129" t="s">
        <v>41</v>
      </c>
      <c r="F1" s="129" t="s">
        <v>42</v>
      </c>
      <c r="G1" s="129" t="s">
        <v>43</v>
      </c>
      <c r="H1" s="131"/>
      <c r="I1" s="3" t="s">
        <v>35</v>
      </c>
      <c r="J1" s="2" t="s">
        <v>618</v>
      </c>
      <c r="K1" s="3" t="s">
        <v>36</v>
      </c>
      <c r="N1" s="68" t="s">
        <v>396</v>
      </c>
      <c r="O1" s="68" t="s">
        <v>397</v>
      </c>
      <c r="P1" s="132"/>
      <c r="Q1" s="68" t="s">
        <v>394</v>
      </c>
      <c r="R1" s="68" t="s">
        <v>395</v>
      </c>
      <c r="S1" s="132"/>
      <c r="T1" s="68" t="s">
        <v>398</v>
      </c>
      <c r="U1" s="68" t="s">
        <v>399</v>
      </c>
      <c r="V1" s="132"/>
      <c r="W1" s="68" t="s">
        <v>400</v>
      </c>
      <c r="X1" s="68" t="s">
        <v>401</v>
      </c>
      <c r="Y1" s="132"/>
      <c r="Z1" s="44"/>
      <c r="AA1" s="44"/>
    </row>
    <row r="2" spans="1:27" ht="15.75">
      <c r="A2" s="138" t="s">
        <v>503</v>
      </c>
      <c r="B2" s="134" t="s">
        <v>504</v>
      </c>
      <c r="C2" s="134" t="s">
        <v>81</v>
      </c>
      <c r="D2" s="134" t="s">
        <v>9</v>
      </c>
      <c r="E2" s="134" t="s">
        <v>82</v>
      </c>
      <c r="F2" s="134" t="s">
        <v>49</v>
      </c>
      <c r="G2" s="134" t="s">
        <v>253</v>
      </c>
      <c r="H2" s="136"/>
      <c r="I2" s="133" t="s">
        <v>0</v>
      </c>
      <c r="J2" s="5">
        <f>COUNTIF(D:D,D4)/94</f>
        <v>0.21276595744680851</v>
      </c>
      <c r="K2" s="133">
        <f>COUNTIF(D:D,D4)</f>
        <v>20</v>
      </c>
      <c r="N2" s="139" t="s">
        <v>352</v>
      </c>
      <c r="O2" s="133">
        <f>COUNTIF(A:A,A3)</f>
        <v>2</v>
      </c>
      <c r="P2" s="132"/>
      <c r="Q2" s="139" t="s">
        <v>352</v>
      </c>
      <c r="R2" s="133">
        <f>COUNTIF(A:A,A20)</f>
        <v>2</v>
      </c>
      <c r="S2" s="132"/>
      <c r="T2" s="139" t="s">
        <v>352</v>
      </c>
      <c r="U2" s="133">
        <f>COUNTIF(A:A,A49)</f>
        <v>4</v>
      </c>
      <c r="V2" s="132"/>
      <c r="W2" s="139" t="s">
        <v>352</v>
      </c>
      <c r="X2" s="133">
        <f>COUNTIF(A:A,A82)</f>
        <v>5</v>
      </c>
      <c r="Y2" s="132"/>
      <c r="Z2" s="44"/>
      <c r="AA2" s="137"/>
    </row>
    <row r="3" spans="1:27" ht="15.75">
      <c r="A3" s="138" t="s">
        <v>503</v>
      </c>
      <c r="B3" s="134" t="s">
        <v>152</v>
      </c>
      <c r="C3" s="134" t="s">
        <v>128</v>
      </c>
      <c r="D3" s="134" t="s">
        <v>129</v>
      </c>
      <c r="E3" s="134" t="s">
        <v>450</v>
      </c>
      <c r="F3" s="134" t="s">
        <v>49</v>
      </c>
      <c r="G3" s="134" t="s">
        <v>257</v>
      </c>
      <c r="H3" s="136"/>
      <c r="I3" s="133" t="s">
        <v>37</v>
      </c>
      <c r="J3" s="5">
        <f>COUNTIF(D:D,D21)/94</f>
        <v>5.3191489361702128E-2</v>
      </c>
      <c r="K3" s="143">
        <f>COUNTIF(D:D,D21)</f>
        <v>5</v>
      </c>
      <c r="N3" s="139" t="s">
        <v>353</v>
      </c>
      <c r="O3" s="133">
        <f>COUNTIF(A:A,A4)</f>
        <v>3</v>
      </c>
      <c r="P3" s="132"/>
      <c r="Q3" s="139" t="s">
        <v>353</v>
      </c>
      <c r="R3" s="133">
        <f>COUNTIF(A:A,A22)</f>
        <v>10</v>
      </c>
      <c r="S3" s="132"/>
      <c r="T3" s="139" t="s">
        <v>353</v>
      </c>
      <c r="U3" s="133">
        <f>COUNTIF(A:A,A53)</f>
        <v>6</v>
      </c>
      <c r="V3" s="132"/>
      <c r="W3" s="139" t="s">
        <v>353</v>
      </c>
      <c r="X3" s="133">
        <f>COUNTIF(A:A,A87)</f>
        <v>6</v>
      </c>
      <c r="Y3" s="132"/>
      <c r="Z3" s="44"/>
      <c r="AA3" s="137"/>
    </row>
    <row r="4" spans="1:27" ht="15.75">
      <c r="A4" s="138" t="s">
        <v>505</v>
      </c>
      <c r="B4" s="134" t="s">
        <v>506</v>
      </c>
      <c r="C4" s="134" t="s">
        <v>47</v>
      </c>
      <c r="D4" s="134" t="s">
        <v>0</v>
      </c>
      <c r="E4" s="134" t="s">
        <v>48</v>
      </c>
      <c r="F4" s="134" t="s">
        <v>49</v>
      </c>
      <c r="G4" s="134" t="s">
        <v>253</v>
      </c>
      <c r="H4" s="45"/>
      <c r="I4" s="133" t="s">
        <v>1</v>
      </c>
      <c r="J4" s="5">
        <f>COUNTIF(D:D,)/94</f>
        <v>0</v>
      </c>
      <c r="K4" s="143">
        <f>COUNTIF(D:D,)</f>
        <v>0</v>
      </c>
      <c r="N4" s="139" t="s">
        <v>354</v>
      </c>
      <c r="O4" s="133">
        <f>COUNTIF(A:A,A7)</f>
        <v>6</v>
      </c>
      <c r="P4" s="132"/>
      <c r="Q4" s="139" t="s">
        <v>354</v>
      </c>
      <c r="R4" s="133">
        <f>COUNTIF(A:A,A22)</f>
        <v>10</v>
      </c>
      <c r="S4" s="132"/>
      <c r="T4" s="139" t="s">
        <v>354</v>
      </c>
      <c r="U4" s="133">
        <f>COUNTIF(A:A,A59)</f>
        <v>7</v>
      </c>
      <c r="V4" s="132"/>
      <c r="W4" s="139" t="s">
        <v>354</v>
      </c>
      <c r="X4" s="133">
        <f>COUNTIF(A:A,A93)</f>
        <v>6</v>
      </c>
      <c r="Y4" s="132"/>
      <c r="Z4" s="44"/>
      <c r="AA4" s="137"/>
    </row>
    <row r="5" spans="1:27" ht="116.25" customHeight="1">
      <c r="A5" s="138" t="s">
        <v>505</v>
      </c>
      <c r="B5" s="134" t="s">
        <v>507</v>
      </c>
      <c r="C5" s="134" t="s">
        <v>183</v>
      </c>
      <c r="D5" s="134" t="s">
        <v>184</v>
      </c>
      <c r="E5" s="134" t="s">
        <v>185</v>
      </c>
      <c r="F5" s="134" t="s">
        <v>73</v>
      </c>
      <c r="G5" s="135" t="s">
        <v>508</v>
      </c>
      <c r="H5" s="136"/>
      <c r="I5" s="133" t="s">
        <v>11</v>
      </c>
      <c r="J5" s="5">
        <f>COUNTIF(D:D,D71)/94</f>
        <v>3.1914893617021274E-2</v>
      </c>
      <c r="K5" s="143">
        <f>COUNTIF(D:D,D71)</f>
        <v>3</v>
      </c>
      <c r="N5" s="139" t="s">
        <v>355</v>
      </c>
      <c r="O5" s="133">
        <f>COUNTIF(A:A,A13)</f>
        <v>3</v>
      </c>
      <c r="P5" s="132"/>
      <c r="Q5" s="139" t="s">
        <v>355</v>
      </c>
      <c r="R5" s="133">
        <f>COUNTIF(A:A,A39)</f>
        <v>5</v>
      </c>
      <c r="S5" s="132"/>
      <c r="T5" s="139" t="s">
        <v>355</v>
      </c>
      <c r="U5" s="133">
        <f>COUNTIF(A:A,A66)</f>
        <v>9</v>
      </c>
      <c r="V5" s="132"/>
      <c r="W5" s="139" t="s">
        <v>355</v>
      </c>
      <c r="X5" s="133">
        <f>COUNTIF(A:A,A99)</f>
        <v>4</v>
      </c>
      <c r="Y5" s="132"/>
      <c r="Z5" s="44"/>
      <c r="AA5" s="137"/>
    </row>
    <row r="6" spans="1:27" ht="15.75">
      <c r="A6" s="138" t="s">
        <v>505</v>
      </c>
      <c r="B6" s="134" t="s">
        <v>509</v>
      </c>
      <c r="C6" s="134" t="s">
        <v>214</v>
      </c>
      <c r="D6" s="134" t="s">
        <v>30</v>
      </c>
      <c r="E6" s="134" t="s">
        <v>216</v>
      </c>
      <c r="F6" s="134" t="s">
        <v>289</v>
      </c>
      <c r="G6" s="134" t="s">
        <v>253</v>
      </c>
      <c r="H6" s="136"/>
      <c r="I6" s="133" t="s">
        <v>2</v>
      </c>
      <c r="J6" s="5">
        <f>COUNTIF(D:D,D52)/94</f>
        <v>4.2553191489361701E-2</v>
      </c>
      <c r="K6" s="143">
        <f>COUNTIF(D:D,D52)</f>
        <v>4</v>
      </c>
      <c r="N6" s="139" t="s">
        <v>356</v>
      </c>
      <c r="O6" s="133">
        <f>COUNTIF(A:A,A16)</f>
        <v>4</v>
      </c>
      <c r="P6" s="132"/>
      <c r="Q6" s="139" t="s">
        <v>356</v>
      </c>
      <c r="R6" s="133">
        <f>COUNTIF(A:A,A44)</f>
        <v>5</v>
      </c>
      <c r="S6" s="132"/>
      <c r="T6" s="139" t="s">
        <v>356</v>
      </c>
      <c r="U6" s="133">
        <f>COUNTIF(A:A,A75)</f>
        <v>7</v>
      </c>
      <c r="V6" s="132"/>
      <c r="W6" s="139" t="s">
        <v>356</v>
      </c>
      <c r="X6" s="133">
        <f>COUNTIF(A:A,A104)</f>
        <v>6</v>
      </c>
      <c r="Y6" s="132"/>
      <c r="Z6" s="44"/>
      <c r="AA6" s="137"/>
    </row>
    <row r="7" spans="1:27" ht="113.25" customHeight="1">
      <c r="A7" s="138" t="s">
        <v>510</v>
      </c>
      <c r="B7" s="134" t="s">
        <v>433</v>
      </c>
      <c r="C7" s="134" t="s">
        <v>511</v>
      </c>
      <c r="D7" s="134" t="s">
        <v>15</v>
      </c>
      <c r="E7" s="134" t="s">
        <v>512</v>
      </c>
      <c r="F7" s="134" t="s">
        <v>163</v>
      </c>
      <c r="G7" s="135" t="s">
        <v>513</v>
      </c>
      <c r="H7" s="136"/>
      <c r="I7" s="133" t="s">
        <v>3</v>
      </c>
      <c r="J7" s="5">
        <f>COUNTIF(D:D,)/94</f>
        <v>0</v>
      </c>
      <c r="K7" s="143">
        <f>COUNTIF(D:D,)</f>
        <v>0</v>
      </c>
    </row>
    <row r="8" spans="1:27" ht="15.75">
      <c r="A8" s="138" t="s">
        <v>510</v>
      </c>
      <c r="B8" s="134" t="s">
        <v>514</v>
      </c>
      <c r="C8" s="134" t="s">
        <v>214</v>
      </c>
      <c r="D8" s="134" t="s">
        <v>30</v>
      </c>
      <c r="E8" s="134" t="s">
        <v>216</v>
      </c>
      <c r="F8" s="134" t="s">
        <v>289</v>
      </c>
      <c r="G8" s="134" t="s">
        <v>253</v>
      </c>
      <c r="H8" s="136"/>
      <c r="I8" s="133" t="s">
        <v>4</v>
      </c>
      <c r="J8" s="5">
        <f>COUNTIF(D:D,D20)/94</f>
        <v>5.3191489361702128E-2</v>
      </c>
      <c r="K8" s="143">
        <f>COUNTIF(D:D,D20)</f>
        <v>5</v>
      </c>
    </row>
    <row r="9" spans="1:27" ht="15.75">
      <c r="A9" s="138" t="s">
        <v>510</v>
      </c>
      <c r="B9" s="134" t="s">
        <v>515</v>
      </c>
      <c r="C9" s="134" t="s">
        <v>47</v>
      </c>
      <c r="D9" s="134" t="s">
        <v>0</v>
      </c>
      <c r="E9" s="134" t="s">
        <v>48</v>
      </c>
      <c r="F9" s="134" t="s">
        <v>49</v>
      </c>
      <c r="G9" s="134" t="s">
        <v>253</v>
      </c>
      <c r="H9" s="45"/>
      <c r="I9" s="133" t="s">
        <v>5</v>
      </c>
      <c r="J9" s="5">
        <f>COUNTIF(D:D,D92)/94</f>
        <v>2.1276595744680851E-2</v>
      </c>
      <c r="K9" s="143">
        <f>COUNTIF(D:D,D92)</f>
        <v>2</v>
      </c>
    </row>
    <row r="10" spans="1:27" ht="15.75">
      <c r="A10" s="138" t="s">
        <v>510</v>
      </c>
      <c r="B10" s="134" t="s">
        <v>516</v>
      </c>
      <c r="C10" s="134" t="s">
        <v>67</v>
      </c>
      <c r="D10" s="134" t="s">
        <v>68</v>
      </c>
      <c r="E10" s="134" t="s">
        <v>69</v>
      </c>
      <c r="F10" s="134" t="s">
        <v>49</v>
      </c>
      <c r="G10" s="134" t="s">
        <v>255</v>
      </c>
      <c r="H10" s="136"/>
      <c r="I10" s="133" t="s">
        <v>6</v>
      </c>
      <c r="J10" s="5">
        <f>COUNTIF(D:D,D72)/94</f>
        <v>4.2553191489361701E-2</v>
      </c>
      <c r="K10" s="143">
        <f>COUNTIF(D:D,D72)</f>
        <v>4</v>
      </c>
    </row>
    <row r="11" spans="1:27" ht="15.75">
      <c r="A11" s="138" t="s">
        <v>510</v>
      </c>
      <c r="B11" s="134" t="s">
        <v>517</v>
      </c>
      <c r="C11" s="134" t="s">
        <v>214</v>
      </c>
      <c r="D11" s="134" t="s">
        <v>30</v>
      </c>
      <c r="E11" s="134" t="s">
        <v>216</v>
      </c>
      <c r="F11" s="134" t="s">
        <v>289</v>
      </c>
      <c r="G11" s="134" t="s">
        <v>253</v>
      </c>
      <c r="H11" s="136"/>
      <c r="I11" s="133" t="s">
        <v>7</v>
      </c>
      <c r="J11" s="5">
        <f>COUNTIF(D:D,D90)/94</f>
        <v>3.1914893617021274E-2</v>
      </c>
      <c r="K11" s="143">
        <f>COUNTIF(D:D,D90)</f>
        <v>3</v>
      </c>
    </row>
    <row r="12" spans="1:27" ht="15.75">
      <c r="A12" s="138" t="s">
        <v>510</v>
      </c>
      <c r="B12" s="134" t="s">
        <v>518</v>
      </c>
      <c r="C12" s="134" t="s">
        <v>139</v>
      </c>
      <c r="D12" s="134" t="s">
        <v>140</v>
      </c>
      <c r="E12" s="134" t="s">
        <v>141</v>
      </c>
      <c r="F12" s="134" t="s">
        <v>73</v>
      </c>
      <c r="G12" s="134" t="s">
        <v>253</v>
      </c>
      <c r="H12" s="136"/>
      <c r="I12" s="133" t="s">
        <v>8</v>
      </c>
      <c r="J12" s="5">
        <f>COUNTIF(D:D,)/94</f>
        <v>0</v>
      </c>
      <c r="K12" s="143">
        <f>COUNTIF(D:D,)</f>
        <v>0</v>
      </c>
    </row>
    <row r="13" spans="1:27" ht="15.75">
      <c r="A13" s="138" t="s">
        <v>519</v>
      </c>
      <c r="B13" s="134" t="s">
        <v>520</v>
      </c>
      <c r="C13" s="134" t="s">
        <v>47</v>
      </c>
      <c r="D13" s="134" t="s">
        <v>0</v>
      </c>
      <c r="E13" s="134" t="s">
        <v>48</v>
      </c>
      <c r="F13" s="134" t="s">
        <v>49</v>
      </c>
      <c r="G13" s="134" t="s">
        <v>253</v>
      </c>
      <c r="H13" s="45"/>
      <c r="I13" s="133" t="s">
        <v>9</v>
      </c>
      <c r="J13" s="5">
        <f>COUNTIF(D:D,D26)/94</f>
        <v>4.2553191489361701E-2</v>
      </c>
      <c r="K13" s="143">
        <f>COUNTIF(D:D,D26)</f>
        <v>4</v>
      </c>
    </row>
    <row r="14" spans="1:27" ht="15.75">
      <c r="A14" s="138" t="s">
        <v>519</v>
      </c>
      <c r="B14" s="134" t="s">
        <v>521</v>
      </c>
      <c r="C14" s="134" t="s">
        <v>95</v>
      </c>
      <c r="D14" s="134" t="s">
        <v>414</v>
      </c>
      <c r="E14" s="134" t="s">
        <v>96</v>
      </c>
      <c r="F14" s="134" t="s">
        <v>73</v>
      </c>
      <c r="G14" s="134" t="s">
        <v>253</v>
      </c>
      <c r="H14" s="136"/>
      <c r="I14" s="133" t="s">
        <v>10</v>
      </c>
      <c r="J14" s="5">
        <f>COUNTIF(D:D,D42)/94</f>
        <v>1.0638297872340425E-2</v>
      </c>
      <c r="K14" s="143">
        <f>COUNTIF(D:D,D42)</f>
        <v>1</v>
      </c>
    </row>
    <row r="15" spans="1:27" ht="15.75">
      <c r="A15" s="138" t="s">
        <v>519</v>
      </c>
      <c r="B15" s="134" t="s">
        <v>522</v>
      </c>
      <c r="C15" s="134" t="s">
        <v>47</v>
      </c>
      <c r="D15" s="134" t="s">
        <v>0</v>
      </c>
      <c r="E15" s="134" t="s">
        <v>48</v>
      </c>
      <c r="F15" s="134" t="s">
        <v>49</v>
      </c>
      <c r="G15" s="134" t="s">
        <v>253</v>
      </c>
      <c r="H15" s="45"/>
      <c r="I15" s="133" t="s">
        <v>12</v>
      </c>
      <c r="J15" s="5">
        <f>COUNTIF(D:D,)/94</f>
        <v>0</v>
      </c>
      <c r="K15" s="143">
        <f>COUNTIF(D:D,)</f>
        <v>0</v>
      </c>
    </row>
    <row r="16" spans="1:27" ht="15.75">
      <c r="A16" s="138" t="s">
        <v>523</v>
      </c>
      <c r="B16" s="134" t="s">
        <v>524</v>
      </c>
      <c r="C16" s="134" t="s">
        <v>281</v>
      </c>
      <c r="D16" s="134" t="s">
        <v>240</v>
      </c>
      <c r="E16" s="134" t="s">
        <v>282</v>
      </c>
      <c r="F16" s="134" t="s">
        <v>49</v>
      </c>
      <c r="G16" s="134" t="s">
        <v>255</v>
      </c>
      <c r="H16" s="136"/>
      <c r="I16" s="133" t="s">
        <v>13</v>
      </c>
      <c r="J16" s="5">
        <f>COUNTIF(D:D,)/94</f>
        <v>0</v>
      </c>
      <c r="K16" s="143">
        <f>COUNTIF(D:D,)</f>
        <v>0</v>
      </c>
    </row>
    <row r="17" spans="1:11" ht="15.75">
      <c r="A17" s="138" t="s">
        <v>523</v>
      </c>
      <c r="B17" s="134" t="s">
        <v>105</v>
      </c>
      <c r="C17" s="134" t="s">
        <v>214</v>
      </c>
      <c r="D17" s="134" t="s">
        <v>30</v>
      </c>
      <c r="E17" s="134" t="s">
        <v>216</v>
      </c>
      <c r="F17" s="134" t="s">
        <v>289</v>
      </c>
      <c r="G17" s="134" t="s">
        <v>253</v>
      </c>
      <c r="H17" s="136"/>
      <c r="I17" s="133" t="s">
        <v>14</v>
      </c>
      <c r="J17" s="5">
        <f>COUNTIF(D:D,)/94</f>
        <v>0</v>
      </c>
      <c r="K17" s="143">
        <f>COUNTIF(D:D,)</f>
        <v>0</v>
      </c>
    </row>
    <row r="18" spans="1:11" ht="15.75">
      <c r="A18" s="138" t="s">
        <v>523</v>
      </c>
      <c r="B18" s="134" t="s">
        <v>525</v>
      </c>
      <c r="C18" s="134" t="s">
        <v>201</v>
      </c>
      <c r="D18" s="134" t="s">
        <v>202</v>
      </c>
      <c r="E18" s="134" t="s">
        <v>203</v>
      </c>
      <c r="F18" s="134" t="s">
        <v>150</v>
      </c>
      <c r="G18" s="134" t="s">
        <v>257</v>
      </c>
      <c r="H18" s="136"/>
      <c r="I18" s="133" t="s">
        <v>15</v>
      </c>
      <c r="J18" s="5">
        <f>COUNTIF(D:D,D7)/94</f>
        <v>1.0638297872340425E-2</v>
      </c>
      <c r="K18" s="143">
        <f>COUNTIF(D:D,D7)</f>
        <v>1</v>
      </c>
    </row>
    <row r="19" spans="1:11" ht="15.75">
      <c r="A19" s="138" t="s">
        <v>523</v>
      </c>
      <c r="B19" s="134" t="s">
        <v>526</v>
      </c>
      <c r="C19" s="134" t="s">
        <v>157</v>
      </c>
      <c r="D19" s="134" t="s">
        <v>33</v>
      </c>
      <c r="E19" s="134" t="s">
        <v>158</v>
      </c>
      <c r="F19" s="134" t="s">
        <v>56</v>
      </c>
      <c r="G19" s="134" t="s">
        <v>257</v>
      </c>
      <c r="H19" s="136"/>
      <c r="I19" s="133" t="s">
        <v>16</v>
      </c>
      <c r="J19" s="5">
        <f>COUNTIF(D:D,)/94</f>
        <v>0</v>
      </c>
      <c r="K19" s="143">
        <f>COUNTIF(D:D,)</f>
        <v>0</v>
      </c>
    </row>
    <row r="20" spans="1:11" ht="116.25" customHeight="1">
      <c r="A20" s="138" t="s">
        <v>527</v>
      </c>
      <c r="B20" s="134" t="s">
        <v>528</v>
      </c>
      <c r="C20" s="134" t="s">
        <v>85</v>
      </c>
      <c r="D20" s="134" t="s">
        <v>4</v>
      </c>
      <c r="E20" s="134" t="s">
        <v>86</v>
      </c>
      <c r="F20" s="134" t="s">
        <v>56</v>
      </c>
      <c r="G20" s="135" t="s">
        <v>529</v>
      </c>
      <c r="H20" s="136"/>
      <c r="I20" s="133" t="s">
        <v>17</v>
      </c>
      <c r="J20" s="5">
        <f>COUNTIF(D:D,D69)/94</f>
        <v>1.0638297872340425E-2</v>
      </c>
      <c r="K20" s="143">
        <f>COUNTIF(D:D,D69)</f>
        <v>1</v>
      </c>
    </row>
    <row r="21" spans="1:11" ht="15.75">
      <c r="A21" s="138" t="s">
        <v>527</v>
      </c>
      <c r="B21" s="134" t="s">
        <v>522</v>
      </c>
      <c r="C21" s="134" t="s">
        <v>53</v>
      </c>
      <c r="D21" s="134" t="s">
        <v>54</v>
      </c>
      <c r="E21" s="134" t="s">
        <v>55</v>
      </c>
      <c r="F21" s="134" t="s">
        <v>56</v>
      </c>
      <c r="G21" s="134" t="s">
        <v>255</v>
      </c>
      <c r="H21" s="136"/>
      <c r="I21" s="133" t="s">
        <v>18</v>
      </c>
      <c r="J21" s="5">
        <f>COUNTIF(D:D,D27)/94</f>
        <v>3.1914893617021274E-2</v>
      </c>
      <c r="K21" s="143">
        <f>COUNTIF(D:D,D27)</f>
        <v>3</v>
      </c>
    </row>
    <row r="22" spans="1:11" ht="15.75">
      <c r="A22" s="138" t="s">
        <v>530</v>
      </c>
      <c r="B22" s="134" t="s">
        <v>531</v>
      </c>
      <c r="C22" s="134" t="s">
        <v>157</v>
      </c>
      <c r="D22" s="134" t="s">
        <v>33</v>
      </c>
      <c r="E22" s="134" t="s">
        <v>158</v>
      </c>
      <c r="F22" s="134" t="s">
        <v>56</v>
      </c>
      <c r="G22" s="134" t="s">
        <v>257</v>
      </c>
      <c r="H22" s="136"/>
      <c r="I22" s="133" t="s">
        <v>19</v>
      </c>
      <c r="J22" s="5">
        <f>COUNTIF(D:D,)/94</f>
        <v>0</v>
      </c>
      <c r="K22" s="143">
        <f>COUNTIF(D:D,)</f>
        <v>0</v>
      </c>
    </row>
    <row r="23" spans="1:11" ht="15.75">
      <c r="A23" s="138" t="s">
        <v>530</v>
      </c>
      <c r="B23" s="134" t="s">
        <v>532</v>
      </c>
      <c r="C23" s="134" t="s">
        <v>75</v>
      </c>
      <c r="D23" s="134" t="s">
        <v>164</v>
      </c>
      <c r="E23" s="134" t="s">
        <v>165</v>
      </c>
      <c r="F23" s="134" t="s">
        <v>78</v>
      </c>
      <c r="G23" s="134" t="s">
        <v>253</v>
      </c>
      <c r="H23" s="136"/>
      <c r="I23" s="133" t="s">
        <v>20</v>
      </c>
      <c r="J23" s="5">
        <f>COUNTIF(D:D,)/94</f>
        <v>0</v>
      </c>
      <c r="K23" s="143">
        <f>COUNTIF(D:D,)</f>
        <v>0</v>
      </c>
    </row>
    <row r="24" spans="1:11" ht="15.75">
      <c r="A24" s="138" t="s">
        <v>530</v>
      </c>
      <c r="B24" s="134" t="s">
        <v>306</v>
      </c>
      <c r="C24" s="134" t="s">
        <v>75</v>
      </c>
      <c r="D24" s="134" t="s">
        <v>164</v>
      </c>
      <c r="E24" s="134" t="s">
        <v>165</v>
      </c>
      <c r="F24" s="134" t="s">
        <v>78</v>
      </c>
      <c r="G24" s="134" t="s">
        <v>253</v>
      </c>
      <c r="H24" s="136"/>
      <c r="I24" s="133" t="s">
        <v>21</v>
      </c>
      <c r="J24" s="5">
        <f>COUNTIF(D:D,D31)/94</f>
        <v>1.0638297872340425E-2</v>
      </c>
      <c r="K24" s="143">
        <f>COUNTIF(D:D,D31)</f>
        <v>1</v>
      </c>
    </row>
    <row r="25" spans="1:11" ht="15.75">
      <c r="A25" s="138" t="s">
        <v>530</v>
      </c>
      <c r="B25" s="134" t="s">
        <v>533</v>
      </c>
      <c r="C25" s="134" t="s">
        <v>47</v>
      </c>
      <c r="D25" s="134" t="s">
        <v>0</v>
      </c>
      <c r="E25" s="134" t="s">
        <v>48</v>
      </c>
      <c r="F25" s="134" t="s">
        <v>49</v>
      </c>
      <c r="G25" s="134" t="s">
        <v>253</v>
      </c>
      <c r="H25" s="45"/>
      <c r="I25" s="133" t="s">
        <v>22</v>
      </c>
      <c r="J25" s="5">
        <f>COUNTIF(D:D,D61)/94</f>
        <v>3.1914893617021274E-2</v>
      </c>
      <c r="K25" s="143">
        <f>COUNTIF(D:D,D61)</f>
        <v>3</v>
      </c>
    </row>
    <row r="26" spans="1:11" ht="15.75">
      <c r="A26" s="138" t="s">
        <v>530</v>
      </c>
      <c r="B26" s="134" t="s">
        <v>533</v>
      </c>
      <c r="C26" s="134" t="s">
        <v>81</v>
      </c>
      <c r="D26" s="134" t="s">
        <v>9</v>
      </c>
      <c r="E26" s="134" t="s">
        <v>82</v>
      </c>
      <c r="F26" s="134" t="s">
        <v>49</v>
      </c>
      <c r="G26" s="134" t="s">
        <v>253</v>
      </c>
      <c r="H26" s="136"/>
      <c r="I26" s="133" t="s">
        <v>23</v>
      </c>
      <c r="J26" s="5">
        <f>COUNTIF(D:D,)/94</f>
        <v>0</v>
      </c>
      <c r="K26" s="143">
        <f>COUNTIF(D:D,)</f>
        <v>0</v>
      </c>
    </row>
    <row r="27" spans="1:11" ht="15.75">
      <c r="A27" s="138" t="s">
        <v>530</v>
      </c>
      <c r="B27" s="134" t="s">
        <v>533</v>
      </c>
      <c r="C27" s="134" t="s">
        <v>70</v>
      </c>
      <c r="D27" s="134" t="s">
        <v>71</v>
      </c>
      <c r="E27" s="134" t="s">
        <v>72</v>
      </c>
      <c r="F27" s="134" t="s">
        <v>73</v>
      </c>
      <c r="G27" s="134" t="s">
        <v>257</v>
      </c>
      <c r="H27" s="136"/>
      <c r="I27" s="133" t="s">
        <v>24</v>
      </c>
      <c r="J27" s="5">
        <f>COUNTIF(D:D,D39)/94</f>
        <v>4.2553191489361701E-2</v>
      </c>
      <c r="K27" s="143">
        <f>COUNTIF(D:D,D39)</f>
        <v>4</v>
      </c>
    </row>
    <row r="28" spans="1:11" ht="15.75">
      <c r="A28" s="138" t="s">
        <v>530</v>
      </c>
      <c r="B28" s="134" t="s">
        <v>534</v>
      </c>
      <c r="C28" s="134" t="s">
        <v>183</v>
      </c>
      <c r="D28" s="134" t="s">
        <v>184</v>
      </c>
      <c r="E28" s="134" t="s">
        <v>185</v>
      </c>
      <c r="F28" s="134" t="s">
        <v>73</v>
      </c>
      <c r="G28" s="134" t="s">
        <v>257</v>
      </c>
      <c r="H28" s="136"/>
      <c r="I28" s="133" t="s">
        <v>25</v>
      </c>
      <c r="J28" s="5">
        <f>COUNTIF(D:D,D60)/94</f>
        <v>2.1276595744680851E-2</v>
      </c>
      <c r="K28" s="143">
        <f>COUNTIF(D:D,D60)</f>
        <v>2</v>
      </c>
    </row>
    <row r="29" spans="1:11" ht="15.75">
      <c r="A29" s="138" t="s">
        <v>530</v>
      </c>
      <c r="B29" s="134" t="s">
        <v>534</v>
      </c>
      <c r="C29" s="134" t="s">
        <v>128</v>
      </c>
      <c r="D29" s="134" t="s">
        <v>129</v>
      </c>
      <c r="E29" s="134" t="s">
        <v>450</v>
      </c>
      <c r="F29" s="134" t="s">
        <v>49</v>
      </c>
      <c r="G29" s="134" t="s">
        <v>257</v>
      </c>
      <c r="H29" s="136"/>
      <c r="I29" s="133" t="s">
        <v>26</v>
      </c>
      <c r="J29" s="5">
        <f>COUNTIF(D:D,D33)/94</f>
        <v>9.5744680851063829E-2</v>
      </c>
      <c r="K29" s="143">
        <f>COUNTIF(D:D,D33)</f>
        <v>9</v>
      </c>
    </row>
    <row r="30" spans="1:11" ht="15.75">
      <c r="A30" s="138" t="s">
        <v>530</v>
      </c>
      <c r="B30" s="134" t="s">
        <v>535</v>
      </c>
      <c r="C30" s="134" t="s">
        <v>47</v>
      </c>
      <c r="D30" s="134" t="s">
        <v>0</v>
      </c>
      <c r="E30" s="134" t="s">
        <v>48</v>
      </c>
      <c r="F30" s="134" t="s">
        <v>49</v>
      </c>
      <c r="G30" s="134" t="s">
        <v>253</v>
      </c>
      <c r="H30" s="45"/>
      <c r="I30" s="133" t="s">
        <v>27</v>
      </c>
      <c r="J30" s="5">
        <f>COUNTIF(D:D,D80)/94</f>
        <v>2.1276595744680851E-2</v>
      </c>
      <c r="K30" s="143">
        <f>COUNTIF(D:D,D80)</f>
        <v>2</v>
      </c>
    </row>
    <row r="31" spans="1:11" ht="108.75" customHeight="1">
      <c r="A31" s="138" t="s">
        <v>530</v>
      </c>
      <c r="B31" s="134" t="s">
        <v>536</v>
      </c>
      <c r="C31" s="134" t="s">
        <v>148</v>
      </c>
      <c r="D31" s="134" t="s">
        <v>21</v>
      </c>
      <c r="E31" s="134" t="s">
        <v>149</v>
      </c>
      <c r="F31" s="134" t="s">
        <v>150</v>
      </c>
      <c r="G31" s="135" t="s">
        <v>537</v>
      </c>
      <c r="H31" s="136"/>
      <c r="I31" s="133" t="s">
        <v>28</v>
      </c>
      <c r="J31" s="5">
        <f>COUNTIF(D:D,D18)/94</f>
        <v>1.0638297872340425E-2</v>
      </c>
      <c r="K31" s="143">
        <f>COUNTIF(D:D,D18)</f>
        <v>1</v>
      </c>
    </row>
    <row r="32" spans="1:11" ht="15.75">
      <c r="A32" s="138" t="s">
        <v>538</v>
      </c>
      <c r="B32" s="134" t="s">
        <v>539</v>
      </c>
      <c r="C32" s="134" t="s">
        <v>85</v>
      </c>
      <c r="D32" s="134" t="s">
        <v>4</v>
      </c>
      <c r="E32" s="134" t="s">
        <v>86</v>
      </c>
      <c r="F32" s="134" t="s">
        <v>56</v>
      </c>
      <c r="G32" s="134" t="s">
        <v>253</v>
      </c>
      <c r="H32" s="136"/>
      <c r="I32" s="133" t="s">
        <v>29</v>
      </c>
      <c r="J32" s="5">
        <f>COUNTIF(D:D,)/94</f>
        <v>0</v>
      </c>
      <c r="K32" s="143">
        <f>COUNTIF(D:D,)</f>
        <v>0</v>
      </c>
    </row>
    <row r="33" spans="1:11" ht="15.75">
      <c r="A33" s="138" t="s">
        <v>538</v>
      </c>
      <c r="B33" s="134" t="s">
        <v>540</v>
      </c>
      <c r="C33" s="134" t="s">
        <v>183</v>
      </c>
      <c r="D33" s="134" t="s">
        <v>184</v>
      </c>
      <c r="E33" s="134" t="s">
        <v>185</v>
      </c>
      <c r="F33" s="134" t="s">
        <v>73</v>
      </c>
      <c r="G33" s="134" t="s">
        <v>257</v>
      </c>
      <c r="H33" s="136"/>
      <c r="I33" s="133" t="s">
        <v>30</v>
      </c>
      <c r="J33" s="5">
        <f>COUNTIF(D:D,D38)/94</f>
        <v>8.5106382978723402E-2</v>
      </c>
      <c r="K33" s="143">
        <f>COUNTIF(D:D,D38)</f>
        <v>8</v>
      </c>
    </row>
    <row r="34" spans="1:11" ht="15.75">
      <c r="A34" s="138" t="s">
        <v>538</v>
      </c>
      <c r="B34" s="134" t="s">
        <v>290</v>
      </c>
      <c r="C34" s="134" t="s">
        <v>47</v>
      </c>
      <c r="D34" s="134" t="s">
        <v>0</v>
      </c>
      <c r="E34" s="134" t="s">
        <v>48</v>
      </c>
      <c r="F34" s="134" t="s">
        <v>49</v>
      </c>
      <c r="G34" s="134" t="s">
        <v>253</v>
      </c>
      <c r="H34" s="45"/>
      <c r="I34" s="133" t="s">
        <v>31</v>
      </c>
      <c r="J34" s="5">
        <f>COUNTIF(D:D,)/94</f>
        <v>0</v>
      </c>
      <c r="K34" s="143">
        <f>COUNTIF(D:D,)</f>
        <v>0</v>
      </c>
    </row>
    <row r="35" spans="1:11" ht="115.5" customHeight="1">
      <c r="A35" s="138" t="s">
        <v>538</v>
      </c>
      <c r="B35" s="134" t="s">
        <v>541</v>
      </c>
      <c r="C35" s="134" t="s">
        <v>183</v>
      </c>
      <c r="D35" s="134" t="s">
        <v>184</v>
      </c>
      <c r="E35" s="134" t="s">
        <v>185</v>
      </c>
      <c r="F35" s="134" t="s">
        <v>73</v>
      </c>
      <c r="G35" s="135" t="s">
        <v>542</v>
      </c>
      <c r="H35" s="136"/>
      <c r="I35" s="133" t="s">
        <v>32</v>
      </c>
      <c r="J35" s="5">
        <f>COUNTIF(D:D,)/94</f>
        <v>0</v>
      </c>
      <c r="K35" s="143">
        <f>COUNTIF(D:D,)</f>
        <v>0</v>
      </c>
    </row>
    <row r="36" spans="1:11" ht="15.75">
      <c r="A36" s="138" t="s">
        <v>538</v>
      </c>
      <c r="B36" s="134" t="s">
        <v>313</v>
      </c>
      <c r="C36" s="134" t="s">
        <v>157</v>
      </c>
      <c r="D36" s="134" t="s">
        <v>33</v>
      </c>
      <c r="E36" s="134" t="s">
        <v>158</v>
      </c>
      <c r="F36" s="134" t="s">
        <v>56</v>
      </c>
      <c r="G36" s="134" t="s">
        <v>257</v>
      </c>
      <c r="H36" s="136"/>
      <c r="I36" s="133" t="s">
        <v>33</v>
      </c>
      <c r="J36" s="5">
        <f>COUNTIF(D:D,D49)/94</f>
        <v>8.5106382978723402E-2</v>
      </c>
      <c r="K36" s="143">
        <f>COUNTIF(D:D,D49)</f>
        <v>8</v>
      </c>
    </row>
    <row r="37" spans="1:11" ht="15.75">
      <c r="A37" s="138" t="s">
        <v>538</v>
      </c>
      <c r="B37" s="134" t="s">
        <v>543</v>
      </c>
      <c r="C37" s="134" t="s">
        <v>59</v>
      </c>
      <c r="D37" s="134" t="s">
        <v>60</v>
      </c>
      <c r="E37" s="134" t="s">
        <v>61</v>
      </c>
      <c r="F37" s="134" t="s">
        <v>56</v>
      </c>
      <c r="G37" s="134" t="s">
        <v>257</v>
      </c>
      <c r="H37" s="136"/>
      <c r="I37" s="133" t="s">
        <v>34</v>
      </c>
      <c r="J37" s="5">
        <f>COUNTIF(D:D,)/94</f>
        <v>0</v>
      </c>
      <c r="K37" s="143">
        <f>COUNTIF(D:D,)</f>
        <v>0</v>
      </c>
    </row>
    <row r="38" spans="1:11" ht="15.75">
      <c r="A38" s="138" t="s">
        <v>538</v>
      </c>
      <c r="B38" s="134" t="s">
        <v>544</v>
      </c>
      <c r="C38" s="134" t="s">
        <v>214</v>
      </c>
      <c r="D38" s="134" t="s">
        <v>30</v>
      </c>
      <c r="E38" s="134" t="s">
        <v>216</v>
      </c>
      <c r="F38" s="134" t="s">
        <v>289</v>
      </c>
      <c r="G38" s="134" t="s">
        <v>253</v>
      </c>
      <c r="H38" s="136"/>
      <c r="I38" s="132"/>
      <c r="J38" s="132"/>
      <c r="K38" s="59">
        <f>SUM(K2:K37)</f>
        <v>94</v>
      </c>
    </row>
    <row r="39" spans="1:11" ht="15.75">
      <c r="A39" s="138" t="s">
        <v>545</v>
      </c>
      <c r="B39" s="134" t="s">
        <v>468</v>
      </c>
      <c r="C39" s="134" t="s">
        <v>75</v>
      </c>
      <c r="D39" s="134" t="s">
        <v>76</v>
      </c>
      <c r="E39" s="134" t="s">
        <v>77</v>
      </c>
      <c r="F39" s="134" t="s">
        <v>78</v>
      </c>
      <c r="G39" s="134" t="s">
        <v>255</v>
      </c>
      <c r="H39" s="136"/>
    </row>
    <row r="40" spans="1:11" ht="15.75">
      <c r="A40" s="138" t="s">
        <v>545</v>
      </c>
      <c r="B40" s="134" t="s">
        <v>131</v>
      </c>
      <c r="C40" s="134" t="s">
        <v>75</v>
      </c>
      <c r="D40" s="134" t="s">
        <v>76</v>
      </c>
      <c r="E40" s="134" t="s">
        <v>77</v>
      </c>
      <c r="F40" s="134" t="s">
        <v>78</v>
      </c>
      <c r="G40" s="134" t="s">
        <v>255</v>
      </c>
      <c r="H40" s="136"/>
    </row>
    <row r="41" spans="1:11" ht="114.75" customHeight="1">
      <c r="A41" s="138" t="s">
        <v>545</v>
      </c>
      <c r="B41" s="134" t="s">
        <v>546</v>
      </c>
      <c r="C41" s="134" t="s">
        <v>128</v>
      </c>
      <c r="D41" s="134" t="s">
        <v>129</v>
      </c>
      <c r="E41" s="134" t="s">
        <v>450</v>
      </c>
      <c r="F41" s="134" t="s">
        <v>49</v>
      </c>
      <c r="G41" s="135" t="s">
        <v>547</v>
      </c>
      <c r="H41" s="45"/>
    </row>
    <row r="42" spans="1:11" ht="15.75">
      <c r="A42" s="138" t="s">
        <v>545</v>
      </c>
      <c r="B42" s="134" t="s">
        <v>548</v>
      </c>
      <c r="C42" s="134" t="s">
        <v>168</v>
      </c>
      <c r="D42" s="134" t="s">
        <v>169</v>
      </c>
      <c r="E42" s="134" t="s">
        <v>170</v>
      </c>
      <c r="F42" s="134" t="s">
        <v>73</v>
      </c>
      <c r="G42" s="134" t="s">
        <v>255</v>
      </c>
      <c r="H42" s="136"/>
    </row>
    <row r="43" spans="1:11" ht="101.25" customHeight="1">
      <c r="A43" s="138" t="s">
        <v>545</v>
      </c>
      <c r="B43" s="134" t="s">
        <v>323</v>
      </c>
      <c r="C43" s="134" t="s">
        <v>366</v>
      </c>
      <c r="D43" s="134" t="s">
        <v>367</v>
      </c>
      <c r="E43" s="134" t="s">
        <v>549</v>
      </c>
      <c r="F43" s="134" t="s">
        <v>56</v>
      </c>
      <c r="G43" s="135" t="s">
        <v>550</v>
      </c>
      <c r="H43" s="136"/>
    </row>
    <row r="44" spans="1:11" ht="15.75">
      <c r="A44" s="138" t="s">
        <v>551</v>
      </c>
      <c r="B44" s="134" t="s">
        <v>552</v>
      </c>
      <c r="C44" s="134" t="s">
        <v>47</v>
      </c>
      <c r="D44" s="134" t="s">
        <v>0</v>
      </c>
      <c r="E44" s="134" t="s">
        <v>48</v>
      </c>
      <c r="F44" s="134" t="s">
        <v>49</v>
      </c>
      <c r="G44" s="134" t="s">
        <v>249</v>
      </c>
      <c r="H44" s="136"/>
    </row>
    <row r="45" spans="1:11" ht="15.75">
      <c r="A45" s="138" t="s">
        <v>551</v>
      </c>
      <c r="B45" s="134" t="s">
        <v>146</v>
      </c>
      <c r="C45" s="134" t="s">
        <v>214</v>
      </c>
      <c r="D45" s="134" t="s">
        <v>30</v>
      </c>
      <c r="E45" s="134" t="s">
        <v>216</v>
      </c>
      <c r="F45" s="134" t="s">
        <v>289</v>
      </c>
      <c r="G45" s="134" t="s">
        <v>255</v>
      </c>
      <c r="H45" s="136"/>
    </row>
    <row r="46" spans="1:11" ht="15.75">
      <c r="A46" s="138" t="s">
        <v>551</v>
      </c>
      <c r="B46" s="134" t="s">
        <v>187</v>
      </c>
      <c r="C46" s="134" t="s">
        <v>183</v>
      </c>
      <c r="D46" s="134" t="s">
        <v>184</v>
      </c>
      <c r="E46" s="134" t="s">
        <v>185</v>
      </c>
      <c r="F46" s="134" t="s">
        <v>73</v>
      </c>
      <c r="G46" s="134" t="s">
        <v>253</v>
      </c>
      <c r="H46" s="136"/>
    </row>
    <row r="47" spans="1:11" ht="15.75">
      <c r="A47" s="138" t="s">
        <v>551</v>
      </c>
      <c r="B47" s="134" t="s">
        <v>553</v>
      </c>
      <c r="C47" s="134" t="s">
        <v>53</v>
      </c>
      <c r="D47" s="134" t="s">
        <v>54</v>
      </c>
      <c r="E47" s="134" t="s">
        <v>55</v>
      </c>
      <c r="F47" s="134" t="s">
        <v>56</v>
      </c>
      <c r="G47" s="134" t="s">
        <v>255</v>
      </c>
      <c r="H47" s="136"/>
    </row>
    <row r="48" spans="1:11" ht="15.75">
      <c r="A48" s="138" t="s">
        <v>551</v>
      </c>
      <c r="B48" s="134" t="s">
        <v>554</v>
      </c>
      <c r="C48" s="134" t="s">
        <v>47</v>
      </c>
      <c r="D48" s="134" t="s">
        <v>0</v>
      </c>
      <c r="E48" s="134" t="s">
        <v>48</v>
      </c>
      <c r="F48" s="134" t="s">
        <v>49</v>
      </c>
      <c r="G48" s="134" t="s">
        <v>249</v>
      </c>
      <c r="H48" s="136"/>
    </row>
    <row r="49" spans="1:8" ht="15.75">
      <c r="A49" s="138" t="s">
        <v>555</v>
      </c>
      <c r="B49" s="134" t="s">
        <v>556</v>
      </c>
      <c r="C49" s="134" t="s">
        <v>157</v>
      </c>
      <c r="D49" s="134" t="s">
        <v>33</v>
      </c>
      <c r="E49" s="134" t="s">
        <v>158</v>
      </c>
      <c r="F49" s="134" t="s">
        <v>56</v>
      </c>
      <c r="G49" s="134" t="s">
        <v>255</v>
      </c>
      <c r="H49" s="136"/>
    </row>
    <row r="50" spans="1:8" ht="15.75">
      <c r="A50" s="138" t="s">
        <v>555</v>
      </c>
      <c r="B50" s="134" t="s">
        <v>152</v>
      </c>
      <c r="C50" s="134" t="s">
        <v>157</v>
      </c>
      <c r="D50" s="134" t="s">
        <v>33</v>
      </c>
      <c r="E50" s="134" t="s">
        <v>158</v>
      </c>
      <c r="F50" s="134" t="s">
        <v>56</v>
      </c>
      <c r="G50" s="134" t="s">
        <v>255</v>
      </c>
      <c r="H50" s="136"/>
    </row>
    <row r="51" spans="1:8" ht="15.75">
      <c r="A51" s="138" t="s">
        <v>555</v>
      </c>
      <c r="B51" s="134" t="s">
        <v>152</v>
      </c>
      <c r="C51" s="134" t="s">
        <v>47</v>
      </c>
      <c r="D51" s="134" t="s">
        <v>0</v>
      </c>
      <c r="E51" s="134" t="s">
        <v>48</v>
      </c>
      <c r="F51" s="134" t="s">
        <v>49</v>
      </c>
      <c r="G51" s="134" t="s">
        <v>255</v>
      </c>
      <c r="H51" s="136"/>
    </row>
    <row r="52" spans="1:8" ht="15.75">
      <c r="A52" s="138" t="s">
        <v>555</v>
      </c>
      <c r="B52" s="134" t="s">
        <v>543</v>
      </c>
      <c r="C52" s="134" t="s">
        <v>111</v>
      </c>
      <c r="D52" s="134" t="s">
        <v>112</v>
      </c>
      <c r="E52" s="134" t="s">
        <v>113</v>
      </c>
      <c r="F52" s="134" t="s">
        <v>56</v>
      </c>
      <c r="G52" s="134" t="s">
        <v>255</v>
      </c>
      <c r="H52" s="136"/>
    </row>
    <row r="53" spans="1:8" ht="15.75">
      <c r="A53" s="138" t="s">
        <v>557</v>
      </c>
      <c r="B53" s="134" t="s">
        <v>558</v>
      </c>
      <c r="C53" s="134" t="s">
        <v>47</v>
      </c>
      <c r="D53" s="134" t="s">
        <v>0</v>
      </c>
      <c r="E53" s="134" t="s">
        <v>48</v>
      </c>
      <c r="F53" s="134" t="s">
        <v>49</v>
      </c>
      <c r="G53" s="134" t="s">
        <v>249</v>
      </c>
      <c r="H53" s="136"/>
    </row>
    <row r="54" spans="1:8" ht="81.75" customHeight="1">
      <c r="A54" s="138" t="s">
        <v>557</v>
      </c>
      <c r="B54" s="134" t="s">
        <v>559</v>
      </c>
      <c r="C54" s="134" t="s">
        <v>214</v>
      </c>
      <c r="D54" s="134" t="s">
        <v>30</v>
      </c>
      <c r="E54" s="134" t="s">
        <v>216</v>
      </c>
      <c r="F54" s="134" t="s">
        <v>289</v>
      </c>
      <c r="G54" s="135" t="s">
        <v>560</v>
      </c>
      <c r="H54" s="45"/>
    </row>
    <row r="55" spans="1:8" ht="15.75">
      <c r="A55" s="138" t="s">
        <v>557</v>
      </c>
      <c r="B55" s="134" t="s">
        <v>561</v>
      </c>
      <c r="C55" s="134" t="s">
        <v>75</v>
      </c>
      <c r="D55" s="134" t="s">
        <v>76</v>
      </c>
      <c r="E55" s="134" t="s">
        <v>77</v>
      </c>
      <c r="F55" s="134" t="s">
        <v>78</v>
      </c>
      <c r="G55" s="134" t="s">
        <v>255</v>
      </c>
      <c r="H55" s="136"/>
    </row>
    <row r="56" spans="1:8" ht="15.75">
      <c r="A56" s="138" t="s">
        <v>557</v>
      </c>
      <c r="B56" s="134" t="s">
        <v>562</v>
      </c>
      <c r="C56" s="134" t="s">
        <v>85</v>
      </c>
      <c r="D56" s="134" t="s">
        <v>4</v>
      </c>
      <c r="E56" s="134" t="s">
        <v>86</v>
      </c>
      <c r="F56" s="134" t="s">
        <v>56</v>
      </c>
      <c r="G56" s="134" t="s">
        <v>253</v>
      </c>
      <c r="H56" s="136"/>
    </row>
    <row r="57" spans="1:8" ht="15.75">
      <c r="A57" s="138" t="s">
        <v>557</v>
      </c>
      <c r="B57" s="134" t="s">
        <v>383</v>
      </c>
      <c r="C57" s="134" t="s">
        <v>47</v>
      </c>
      <c r="D57" s="134" t="s">
        <v>0</v>
      </c>
      <c r="E57" s="134" t="s">
        <v>48</v>
      </c>
      <c r="F57" s="134" t="s">
        <v>49</v>
      </c>
      <c r="G57" s="134" t="s">
        <v>249</v>
      </c>
      <c r="H57" s="136"/>
    </row>
    <row r="58" spans="1:8" ht="15.75">
      <c r="A58" s="138" t="s">
        <v>557</v>
      </c>
      <c r="B58" s="134" t="s">
        <v>563</v>
      </c>
      <c r="C58" s="134" t="s">
        <v>53</v>
      </c>
      <c r="D58" s="134" t="s">
        <v>54</v>
      </c>
      <c r="E58" s="134" t="s">
        <v>55</v>
      </c>
      <c r="F58" s="134" t="s">
        <v>56</v>
      </c>
      <c r="G58" s="134" t="s">
        <v>255</v>
      </c>
      <c r="H58" s="136"/>
    </row>
    <row r="59" spans="1:8" ht="15.75">
      <c r="A59" s="138" t="s">
        <v>564</v>
      </c>
      <c r="B59" s="134" t="s">
        <v>58</v>
      </c>
      <c r="C59" s="134" t="s">
        <v>47</v>
      </c>
      <c r="D59" s="134" t="s">
        <v>0</v>
      </c>
      <c r="E59" s="134" t="s">
        <v>48</v>
      </c>
      <c r="F59" s="134" t="s">
        <v>49</v>
      </c>
      <c r="G59" s="134" t="s">
        <v>249</v>
      </c>
      <c r="H59" s="136"/>
    </row>
    <row r="60" spans="1:8" ht="99" customHeight="1">
      <c r="A60" s="138" t="s">
        <v>564</v>
      </c>
      <c r="B60" s="134" t="s">
        <v>89</v>
      </c>
      <c r="C60" s="134" t="s">
        <v>139</v>
      </c>
      <c r="D60" s="134" t="s">
        <v>140</v>
      </c>
      <c r="E60" s="134" t="s">
        <v>141</v>
      </c>
      <c r="F60" s="134" t="s">
        <v>73</v>
      </c>
      <c r="G60" s="135" t="s">
        <v>565</v>
      </c>
      <c r="H60" s="136"/>
    </row>
    <row r="61" spans="1:8" ht="15.75">
      <c r="A61" s="138" t="s">
        <v>564</v>
      </c>
      <c r="B61" s="134" t="s">
        <v>541</v>
      </c>
      <c r="C61" s="134" t="s">
        <v>121</v>
      </c>
      <c r="D61" s="134" t="s">
        <v>122</v>
      </c>
      <c r="E61" s="134" t="s">
        <v>123</v>
      </c>
      <c r="F61" s="134" t="s">
        <v>124</v>
      </c>
      <c r="G61" s="134" t="s">
        <v>255</v>
      </c>
      <c r="H61" s="136"/>
    </row>
    <row r="62" spans="1:8" ht="15.75">
      <c r="A62" s="138" t="s">
        <v>564</v>
      </c>
      <c r="B62" s="134" t="s">
        <v>566</v>
      </c>
      <c r="C62" s="134" t="s">
        <v>47</v>
      </c>
      <c r="D62" s="134" t="s">
        <v>0</v>
      </c>
      <c r="E62" s="134" t="s">
        <v>48</v>
      </c>
      <c r="F62" s="134" t="s">
        <v>49</v>
      </c>
      <c r="G62" s="134" t="s">
        <v>249</v>
      </c>
      <c r="H62" s="136"/>
    </row>
    <row r="63" spans="1:8" ht="15.75">
      <c r="A63" s="138" t="s">
        <v>564</v>
      </c>
      <c r="B63" s="134" t="s">
        <v>567</v>
      </c>
      <c r="C63" s="134" t="s">
        <v>157</v>
      </c>
      <c r="D63" s="134" t="s">
        <v>33</v>
      </c>
      <c r="E63" s="134" t="s">
        <v>158</v>
      </c>
      <c r="F63" s="134" t="s">
        <v>56</v>
      </c>
      <c r="G63" s="134" t="s">
        <v>255</v>
      </c>
      <c r="H63" s="136"/>
    </row>
    <row r="64" spans="1:8" ht="15.75">
      <c r="A64" s="138" t="s">
        <v>564</v>
      </c>
      <c r="B64" s="134" t="s">
        <v>568</v>
      </c>
      <c r="C64" s="134" t="s">
        <v>121</v>
      </c>
      <c r="D64" s="134" t="s">
        <v>122</v>
      </c>
      <c r="E64" s="134" t="s">
        <v>123</v>
      </c>
      <c r="F64" s="134" t="s">
        <v>124</v>
      </c>
      <c r="G64" s="134" t="s">
        <v>255</v>
      </c>
      <c r="H64" s="136"/>
    </row>
    <row r="65" spans="1:8" ht="135.75" customHeight="1">
      <c r="A65" s="138" t="s">
        <v>564</v>
      </c>
      <c r="B65" s="134" t="s">
        <v>569</v>
      </c>
      <c r="C65" s="134" t="s">
        <v>111</v>
      </c>
      <c r="D65" s="134" t="s">
        <v>112</v>
      </c>
      <c r="E65" s="134" t="s">
        <v>113</v>
      </c>
      <c r="F65" s="134" t="s">
        <v>56</v>
      </c>
      <c r="G65" s="135" t="s">
        <v>570</v>
      </c>
      <c r="H65" s="45"/>
    </row>
    <row r="66" spans="1:8" ht="15.75">
      <c r="A66" s="138" t="s">
        <v>571</v>
      </c>
      <c r="B66" s="134" t="s">
        <v>572</v>
      </c>
      <c r="C66" s="134" t="s">
        <v>214</v>
      </c>
      <c r="D66" s="134" t="s">
        <v>30</v>
      </c>
      <c r="E66" s="134" t="s">
        <v>216</v>
      </c>
      <c r="F66" s="134" t="s">
        <v>289</v>
      </c>
      <c r="G66" s="134" t="s">
        <v>255</v>
      </c>
      <c r="H66" s="136"/>
    </row>
    <row r="67" spans="1:8" ht="15.75">
      <c r="A67" s="138" t="s">
        <v>571</v>
      </c>
      <c r="B67" s="134" t="s">
        <v>514</v>
      </c>
      <c r="C67" s="134" t="s">
        <v>59</v>
      </c>
      <c r="D67" s="134" t="s">
        <v>60</v>
      </c>
      <c r="E67" s="134" t="s">
        <v>61</v>
      </c>
      <c r="F67" s="134" t="s">
        <v>56</v>
      </c>
      <c r="G67" s="134" t="s">
        <v>257</v>
      </c>
      <c r="H67" s="136"/>
    </row>
    <row r="68" spans="1:8" ht="15.75">
      <c r="A68" s="138" t="s">
        <v>571</v>
      </c>
      <c r="B68" s="134" t="s">
        <v>382</v>
      </c>
      <c r="C68" s="134" t="s">
        <v>47</v>
      </c>
      <c r="D68" s="134" t="s">
        <v>0</v>
      </c>
      <c r="E68" s="134" t="s">
        <v>48</v>
      </c>
      <c r="F68" s="134" t="s">
        <v>49</v>
      </c>
      <c r="G68" s="134" t="s">
        <v>249</v>
      </c>
      <c r="H68" s="136"/>
    </row>
    <row r="69" spans="1:8" ht="15.75">
      <c r="A69" s="138" t="s">
        <v>571</v>
      </c>
      <c r="B69" s="134" t="s">
        <v>573</v>
      </c>
      <c r="C69" s="134" t="s">
        <v>179</v>
      </c>
      <c r="D69" s="134" t="s">
        <v>180</v>
      </c>
      <c r="E69" s="134" t="s">
        <v>178</v>
      </c>
      <c r="F69" s="134" t="s">
        <v>124</v>
      </c>
      <c r="G69" s="134" t="s">
        <v>249</v>
      </c>
      <c r="H69" s="136"/>
    </row>
    <row r="70" spans="1:8" ht="15.75">
      <c r="A70" s="138" t="s">
        <v>571</v>
      </c>
      <c r="B70" s="134" t="s">
        <v>574</v>
      </c>
      <c r="C70" s="134" t="s">
        <v>121</v>
      </c>
      <c r="D70" s="134" t="s">
        <v>122</v>
      </c>
      <c r="E70" s="134" t="s">
        <v>123</v>
      </c>
      <c r="F70" s="134" t="s">
        <v>124</v>
      </c>
      <c r="G70" s="134" t="s">
        <v>255</v>
      </c>
      <c r="H70" s="136"/>
    </row>
    <row r="71" spans="1:8" ht="15.75">
      <c r="A71" s="138" t="s">
        <v>571</v>
      </c>
      <c r="B71" s="134" t="s">
        <v>575</v>
      </c>
      <c r="C71" s="134" t="s">
        <v>160</v>
      </c>
      <c r="D71" s="134" t="s">
        <v>161</v>
      </c>
      <c r="E71" s="134" t="s">
        <v>162</v>
      </c>
      <c r="F71" s="134" t="s">
        <v>163</v>
      </c>
      <c r="G71" s="134" t="s">
        <v>257</v>
      </c>
      <c r="H71" s="136"/>
    </row>
    <row r="72" spans="1:8" ht="15.75">
      <c r="A72" s="138" t="s">
        <v>571</v>
      </c>
      <c r="B72" s="134" t="s">
        <v>576</v>
      </c>
      <c r="C72" s="134" t="s">
        <v>281</v>
      </c>
      <c r="D72" s="134" t="s">
        <v>240</v>
      </c>
      <c r="E72" s="134" t="s">
        <v>282</v>
      </c>
      <c r="F72" s="134" t="s">
        <v>49</v>
      </c>
      <c r="G72" s="134" t="s">
        <v>255</v>
      </c>
      <c r="H72" s="136"/>
    </row>
    <row r="73" spans="1:8" ht="120" customHeight="1">
      <c r="A73" s="138" t="s">
        <v>571</v>
      </c>
      <c r="B73" s="134" t="s">
        <v>577</v>
      </c>
      <c r="C73" s="134" t="s">
        <v>183</v>
      </c>
      <c r="D73" s="134" t="s">
        <v>184</v>
      </c>
      <c r="E73" s="134" t="s">
        <v>185</v>
      </c>
      <c r="F73" s="134" t="s">
        <v>73</v>
      </c>
      <c r="G73" s="135" t="s">
        <v>578</v>
      </c>
      <c r="H73" s="136"/>
    </row>
    <row r="74" spans="1:8" ht="15.75">
      <c r="A74" s="138" t="s">
        <v>571</v>
      </c>
      <c r="B74" s="134" t="s">
        <v>439</v>
      </c>
      <c r="C74" s="134" t="s">
        <v>81</v>
      </c>
      <c r="D74" s="134" t="s">
        <v>9</v>
      </c>
      <c r="E74" s="134" t="s">
        <v>82</v>
      </c>
      <c r="F74" s="134" t="s">
        <v>49</v>
      </c>
      <c r="G74" s="134" t="s">
        <v>253</v>
      </c>
      <c r="H74" s="136"/>
    </row>
    <row r="75" spans="1:8" ht="15.75">
      <c r="A75" s="138" t="s">
        <v>579</v>
      </c>
      <c r="B75" s="134" t="s">
        <v>580</v>
      </c>
      <c r="C75" s="134" t="s">
        <v>47</v>
      </c>
      <c r="D75" s="134" t="s">
        <v>0</v>
      </c>
      <c r="E75" s="134" t="s">
        <v>48</v>
      </c>
      <c r="F75" s="134" t="s">
        <v>49</v>
      </c>
      <c r="G75" s="134" t="s">
        <v>249</v>
      </c>
      <c r="H75" s="136"/>
    </row>
    <row r="76" spans="1:8" ht="76.5" customHeight="1">
      <c r="A76" s="138" t="s">
        <v>579</v>
      </c>
      <c r="B76" s="135" t="s">
        <v>581</v>
      </c>
      <c r="C76" s="135" t="s">
        <v>128</v>
      </c>
      <c r="D76" s="135" t="s">
        <v>129</v>
      </c>
      <c r="E76" s="135" t="s">
        <v>130</v>
      </c>
      <c r="F76" s="134" t="s">
        <v>49</v>
      </c>
      <c r="G76" s="135" t="s">
        <v>582</v>
      </c>
      <c r="H76" s="136"/>
    </row>
    <row r="77" spans="1:8" ht="105" customHeight="1">
      <c r="A77" s="138" t="s">
        <v>579</v>
      </c>
      <c r="B77" s="134" t="s">
        <v>583</v>
      </c>
      <c r="C77" s="134" t="s">
        <v>183</v>
      </c>
      <c r="D77" s="134" t="s">
        <v>184</v>
      </c>
      <c r="E77" s="134" t="s">
        <v>185</v>
      </c>
      <c r="F77" s="134" t="s">
        <v>73</v>
      </c>
      <c r="G77" s="135" t="s">
        <v>584</v>
      </c>
      <c r="H77" s="136"/>
    </row>
    <row r="78" spans="1:8" ht="15.75">
      <c r="A78" s="138" t="s">
        <v>579</v>
      </c>
      <c r="B78" s="134" t="s">
        <v>585</v>
      </c>
      <c r="C78" s="134" t="s">
        <v>85</v>
      </c>
      <c r="D78" s="134" t="s">
        <v>4</v>
      </c>
      <c r="E78" s="134" t="s">
        <v>86</v>
      </c>
      <c r="F78" s="134" t="s">
        <v>56</v>
      </c>
      <c r="G78" s="134" t="s">
        <v>255</v>
      </c>
      <c r="H78" s="136"/>
    </row>
    <row r="79" spans="1:8" ht="15.75">
      <c r="A79" s="138" t="s">
        <v>579</v>
      </c>
      <c r="B79" s="134" t="s">
        <v>586</v>
      </c>
      <c r="C79" s="134" t="s">
        <v>160</v>
      </c>
      <c r="D79" s="134" t="s">
        <v>161</v>
      </c>
      <c r="E79" s="134" t="s">
        <v>162</v>
      </c>
      <c r="F79" s="134" t="s">
        <v>163</v>
      </c>
      <c r="G79" s="134" t="s">
        <v>257</v>
      </c>
      <c r="H79" s="136"/>
    </row>
    <row r="80" spans="1:8" ht="15.75">
      <c r="A80" s="138" t="s">
        <v>579</v>
      </c>
      <c r="B80" s="134" t="s">
        <v>587</v>
      </c>
      <c r="C80" s="134" t="s">
        <v>95</v>
      </c>
      <c r="D80" s="134" t="s">
        <v>27</v>
      </c>
      <c r="E80" s="134" t="s">
        <v>96</v>
      </c>
      <c r="F80" s="134" t="s">
        <v>73</v>
      </c>
      <c r="G80" s="134" t="s">
        <v>255</v>
      </c>
      <c r="H80" s="136"/>
    </row>
    <row r="81" spans="1:8" ht="15.75">
      <c r="A81" s="138" t="s">
        <v>579</v>
      </c>
      <c r="B81" s="134" t="s">
        <v>447</v>
      </c>
      <c r="C81" s="134" t="s">
        <v>281</v>
      </c>
      <c r="D81" s="134" t="s">
        <v>240</v>
      </c>
      <c r="E81" s="134" t="s">
        <v>282</v>
      </c>
      <c r="F81" s="134" t="s">
        <v>49</v>
      </c>
      <c r="G81" s="134" t="s">
        <v>255</v>
      </c>
      <c r="H81" s="136"/>
    </row>
    <row r="82" spans="1:8" ht="100.5" customHeight="1">
      <c r="A82" s="138" t="s">
        <v>588</v>
      </c>
      <c r="B82" s="134" t="s">
        <v>589</v>
      </c>
      <c r="C82" s="134" t="s">
        <v>183</v>
      </c>
      <c r="D82" s="134" t="s">
        <v>184</v>
      </c>
      <c r="E82" s="134" t="s">
        <v>185</v>
      </c>
      <c r="F82" s="134" t="s">
        <v>73</v>
      </c>
      <c r="G82" s="135" t="s">
        <v>590</v>
      </c>
      <c r="H82" s="136"/>
    </row>
    <row r="83" spans="1:8" ht="15.75">
      <c r="A83" s="138" t="s">
        <v>588</v>
      </c>
      <c r="B83" s="134" t="s">
        <v>591</v>
      </c>
      <c r="C83" s="134" t="s">
        <v>53</v>
      </c>
      <c r="D83" s="134" t="s">
        <v>54</v>
      </c>
      <c r="E83" s="134" t="s">
        <v>55</v>
      </c>
      <c r="F83" s="134" t="s">
        <v>56</v>
      </c>
      <c r="G83" s="134" t="s">
        <v>592</v>
      </c>
      <c r="H83" s="136"/>
    </row>
    <row r="84" spans="1:8" ht="15.75">
      <c r="A84" s="138" t="s">
        <v>588</v>
      </c>
      <c r="B84" s="134" t="s">
        <v>120</v>
      </c>
      <c r="C84" s="134" t="s">
        <v>47</v>
      </c>
      <c r="D84" s="134" t="s">
        <v>0</v>
      </c>
      <c r="E84" s="134" t="s">
        <v>48</v>
      </c>
      <c r="F84" s="134" t="s">
        <v>49</v>
      </c>
      <c r="G84" s="134" t="s">
        <v>257</v>
      </c>
      <c r="H84" s="136"/>
    </row>
    <row r="85" spans="1:8" ht="15.75">
      <c r="A85" s="138" t="s">
        <v>588</v>
      </c>
      <c r="B85" s="134" t="s">
        <v>536</v>
      </c>
      <c r="C85" s="134" t="s">
        <v>593</v>
      </c>
      <c r="D85" s="134" t="s">
        <v>385</v>
      </c>
      <c r="E85" s="134" t="s">
        <v>594</v>
      </c>
      <c r="F85" s="134" t="s">
        <v>595</v>
      </c>
      <c r="G85" s="134" t="s">
        <v>257</v>
      </c>
      <c r="H85" s="136"/>
    </row>
    <row r="86" spans="1:8" ht="15.75">
      <c r="A86" s="138" t="s">
        <v>588</v>
      </c>
      <c r="B86" s="134" t="s">
        <v>479</v>
      </c>
      <c r="C86" s="134" t="s">
        <v>160</v>
      </c>
      <c r="D86" s="134" t="s">
        <v>161</v>
      </c>
      <c r="E86" s="134" t="s">
        <v>162</v>
      </c>
      <c r="F86" s="134" t="s">
        <v>163</v>
      </c>
      <c r="G86" s="134" t="s">
        <v>257</v>
      </c>
      <c r="H86" s="136"/>
    </row>
    <row r="87" spans="1:8" ht="15.75">
      <c r="A87" s="138" t="s">
        <v>596</v>
      </c>
      <c r="B87" s="134" t="s">
        <v>597</v>
      </c>
      <c r="C87" s="134" t="s">
        <v>47</v>
      </c>
      <c r="D87" s="134" t="s">
        <v>0</v>
      </c>
      <c r="E87" s="134" t="s">
        <v>48</v>
      </c>
      <c r="F87" s="134" t="s">
        <v>49</v>
      </c>
      <c r="G87" s="134" t="s">
        <v>249</v>
      </c>
      <c r="H87" s="136"/>
    </row>
    <row r="88" spans="1:8" ht="31.5">
      <c r="A88" s="138" t="s">
        <v>596</v>
      </c>
      <c r="B88" s="134" t="s">
        <v>107</v>
      </c>
      <c r="C88" s="135" t="s">
        <v>128</v>
      </c>
      <c r="D88" s="135" t="s">
        <v>129</v>
      </c>
      <c r="E88" s="135" t="s">
        <v>130</v>
      </c>
      <c r="F88" s="134" t="s">
        <v>49</v>
      </c>
      <c r="G88" s="134" t="s">
        <v>249</v>
      </c>
      <c r="H88" s="136"/>
    </row>
    <row r="89" spans="1:8" ht="15.75">
      <c r="A89" s="138" t="s">
        <v>596</v>
      </c>
      <c r="B89" s="134" t="s">
        <v>192</v>
      </c>
      <c r="C89" s="134" t="s">
        <v>281</v>
      </c>
      <c r="D89" s="134" t="s">
        <v>240</v>
      </c>
      <c r="E89" s="134" t="s">
        <v>282</v>
      </c>
      <c r="F89" s="134" t="s">
        <v>49</v>
      </c>
      <c r="G89" s="134" t="s">
        <v>255</v>
      </c>
      <c r="H89" s="136"/>
    </row>
    <row r="90" spans="1:8" ht="15.75">
      <c r="A90" s="138" t="s">
        <v>596</v>
      </c>
      <c r="B90" s="134" t="s">
        <v>598</v>
      </c>
      <c r="C90" s="134" t="s">
        <v>67</v>
      </c>
      <c r="D90" s="134" t="s">
        <v>68</v>
      </c>
      <c r="E90" s="134" t="s">
        <v>69</v>
      </c>
      <c r="F90" s="134" t="s">
        <v>49</v>
      </c>
      <c r="G90" s="134" t="s">
        <v>255</v>
      </c>
      <c r="H90" s="136"/>
    </row>
    <row r="91" spans="1:8" ht="15.75">
      <c r="A91" s="138" t="s">
        <v>596</v>
      </c>
      <c r="B91" s="134" t="s">
        <v>173</v>
      </c>
      <c r="C91" s="134" t="s">
        <v>183</v>
      </c>
      <c r="D91" s="134" t="s">
        <v>184</v>
      </c>
      <c r="E91" s="134" t="s">
        <v>185</v>
      </c>
      <c r="F91" s="134" t="s">
        <v>73</v>
      </c>
      <c r="G91" s="134" t="s">
        <v>255</v>
      </c>
      <c r="H91" s="136"/>
    </row>
    <row r="92" spans="1:8" ht="15.75">
      <c r="A92" s="138" t="s">
        <v>596</v>
      </c>
      <c r="B92" s="134" t="s">
        <v>599</v>
      </c>
      <c r="C92" s="134" t="s">
        <v>196</v>
      </c>
      <c r="D92" s="134" t="s">
        <v>197</v>
      </c>
      <c r="E92" s="134" t="s">
        <v>198</v>
      </c>
      <c r="F92" s="134" t="s">
        <v>199</v>
      </c>
      <c r="G92" s="134" t="s">
        <v>255</v>
      </c>
      <c r="H92" s="136"/>
    </row>
    <row r="93" spans="1:8" ht="15.75">
      <c r="A93" s="138" t="s">
        <v>600</v>
      </c>
      <c r="B93" s="134" t="s">
        <v>601</v>
      </c>
      <c r="C93" s="134" t="s">
        <v>196</v>
      </c>
      <c r="D93" s="134" t="s">
        <v>197</v>
      </c>
      <c r="E93" s="134" t="s">
        <v>198</v>
      </c>
      <c r="F93" s="134" t="s">
        <v>199</v>
      </c>
      <c r="G93" s="134" t="s">
        <v>255</v>
      </c>
      <c r="H93" s="136"/>
    </row>
    <row r="94" spans="1:8" ht="15.75">
      <c r="A94" s="138" t="s">
        <v>600</v>
      </c>
      <c r="B94" s="134" t="s">
        <v>602</v>
      </c>
      <c r="C94" s="134" t="s">
        <v>593</v>
      </c>
      <c r="D94" s="134" t="s">
        <v>385</v>
      </c>
      <c r="E94" s="134" t="s">
        <v>594</v>
      </c>
      <c r="F94" s="134" t="s">
        <v>595</v>
      </c>
      <c r="G94" s="134" t="s">
        <v>257</v>
      </c>
      <c r="H94" s="136"/>
    </row>
    <row r="95" spans="1:8" ht="15.75">
      <c r="A95" s="138" t="s">
        <v>600</v>
      </c>
      <c r="B95" s="134" t="s">
        <v>574</v>
      </c>
      <c r="C95" s="134" t="s">
        <v>70</v>
      </c>
      <c r="D95" s="134" t="s">
        <v>71</v>
      </c>
      <c r="E95" s="134" t="s">
        <v>72</v>
      </c>
      <c r="F95" s="134" t="s">
        <v>73</v>
      </c>
      <c r="G95" s="134" t="s">
        <v>257</v>
      </c>
      <c r="H95" s="136"/>
    </row>
    <row r="96" spans="1:8" ht="15.75">
      <c r="A96" s="138" t="s">
        <v>600</v>
      </c>
      <c r="B96" s="134" t="s">
        <v>516</v>
      </c>
      <c r="C96" s="134" t="s">
        <v>157</v>
      </c>
      <c r="D96" s="134" t="s">
        <v>33</v>
      </c>
      <c r="E96" s="134" t="s">
        <v>158</v>
      </c>
      <c r="F96" s="134" t="s">
        <v>56</v>
      </c>
      <c r="G96" s="134" t="s">
        <v>255</v>
      </c>
      <c r="H96" s="136"/>
    </row>
    <row r="97" spans="1:8" ht="15.75">
      <c r="A97" s="138" t="s">
        <v>600</v>
      </c>
      <c r="B97" s="134" t="s">
        <v>603</v>
      </c>
      <c r="C97" s="134" t="s">
        <v>85</v>
      </c>
      <c r="D97" s="134" t="s">
        <v>4</v>
      </c>
      <c r="E97" s="134" t="s">
        <v>86</v>
      </c>
      <c r="F97" s="134" t="s">
        <v>56</v>
      </c>
      <c r="G97" s="134" t="s">
        <v>255</v>
      </c>
      <c r="H97" s="136"/>
    </row>
    <row r="98" spans="1:8" ht="15.75">
      <c r="A98" s="138" t="s">
        <v>600</v>
      </c>
      <c r="B98" s="134" t="s">
        <v>604</v>
      </c>
      <c r="C98" s="134" t="s">
        <v>53</v>
      </c>
      <c r="D98" s="134" t="s">
        <v>54</v>
      </c>
      <c r="E98" s="134" t="s">
        <v>55</v>
      </c>
      <c r="F98" s="134" t="s">
        <v>56</v>
      </c>
      <c r="G98" s="134" t="s">
        <v>255</v>
      </c>
      <c r="H98" s="136"/>
    </row>
    <row r="99" spans="1:8" ht="15.75">
      <c r="A99" s="138" t="s">
        <v>605</v>
      </c>
      <c r="B99" s="134" t="s">
        <v>606</v>
      </c>
      <c r="C99" s="134" t="s">
        <v>47</v>
      </c>
      <c r="D99" s="134" t="s">
        <v>0</v>
      </c>
      <c r="E99" s="134" t="s">
        <v>48</v>
      </c>
      <c r="F99" s="134" t="s">
        <v>49</v>
      </c>
      <c r="G99" s="134" t="s">
        <v>249</v>
      </c>
      <c r="H99" s="136"/>
    </row>
    <row r="100" spans="1:8" ht="15.75">
      <c r="A100" s="138" t="s">
        <v>605</v>
      </c>
      <c r="B100" s="134" t="s">
        <v>607</v>
      </c>
      <c r="C100" s="134" t="s">
        <v>75</v>
      </c>
      <c r="D100" s="134" t="s">
        <v>76</v>
      </c>
      <c r="E100" s="134" t="s">
        <v>77</v>
      </c>
      <c r="F100" s="134" t="s">
        <v>78</v>
      </c>
      <c r="G100" s="134" t="s">
        <v>255</v>
      </c>
      <c r="H100" s="136"/>
    </row>
    <row r="101" spans="1:8" ht="15.75">
      <c r="A101" s="138" t="s">
        <v>605</v>
      </c>
      <c r="B101" s="134" t="s">
        <v>608</v>
      </c>
      <c r="C101" s="134" t="s">
        <v>111</v>
      </c>
      <c r="D101" s="134" t="s">
        <v>112</v>
      </c>
      <c r="E101" s="134" t="s">
        <v>113</v>
      </c>
      <c r="F101" s="134" t="s">
        <v>56</v>
      </c>
      <c r="G101" s="134" t="s">
        <v>255</v>
      </c>
      <c r="H101" s="136"/>
    </row>
    <row r="102" spans="1:8" ht="15.75">
      <c r="A102" s="138" t="s">
        <v>605</v>
      </c>
      <c r="B102" s="134" t="s">
        <v>609</v>
      </c>
      <c r="C102" s="134" t="s">
        <v>111</v>
      </c>
      <c r="D102" s="134" t="s">
        <v>112</v>
      </c>
      <c r="E102" s="134" t="s">
        <v>113</v>
      </c>
      <c r="F102" s="134" t="s">
        <v>56</v>
      </c>
      <c r="G102" s="134" t="s">
        <v>255</v>
      </c>
      <c r="H102" s="136"/>
    </row>
    <row r="103" spans="1:8" ht="15.75">
      <c r="A103" s="138" t="s">
        <v>610</v>
      </c>
      <c r="B103" s="134" t="s">
        <v>611</v>
      </c>
      <c r="C103" s="134" t="s">
        <v>81</v>
      </c>
      <c r="D103" s="134" t="s">
        <v>9</v>
      </c>
      <c r="E103" s="134" t="s">
        <v>82</v>
      </c>
      <c r="F103" s="134" t="s">
        <v>49</v>
      </c>
      <c r="G103" s="134" t="s">
        <v>253</v>
      </c>
      <c r="H103" s="136"/>
    </row>
    <row r="104" spans="1:8" ht="15.75">
      <c r="A104" s="138" t="s">
        <v>610</v>
      </c>
      <c r="B104" s="134" t="s">
        <v>612</v>
      </c>
      <c r="C104" s="134" t="s">
        <v>47</v>
      </c>
      <c r="D104" s="134" t="s">
        <v>0</v>
      </c>
      <c r="E104" s="134" t="s">
        <v>48</v>
      </c>
      <c r="F104" s="134" t="s">
        <v>49</v>
      </c>
      <c r="G104" s="134" t="s">
        <v>249</v>
      </c>
      <c r="H104" s="136"/>
    </row>
    <row r="105" spans="1:8" ht="15.75">
      <c r="A105" s="138" t="s">
        <v>610</v>
      </c>
      <c r="B105" s="134" t="s">
        <v>613</v>
      </c>
      <c r="C105" s="134" t="s">
        <v>67</v>
      </c>
      <c r="D105" s="134" t="s">
        <v>68</v>
      </c>
      <c r="E105" s="134" t="s">
        <v>69</v>
      </c>
      <c r="F105" s="134" t="s">
        <v>49</v>
      </c>
      <c r="G105" s="134" t="s">
        <v>255</v>
      </c>
      <c r="H105" s="136"/>
    </row>
    <row r="106" spans="1:8" ht="15.75">
      <c r="A106" s="138" t="s">
        <v>610</v>
      </c>
      <c r="B106" s="134" t="s">
        <v>614</v>
      </c>
      <c r="C106" s="134" t="s">
        <v>95</v>
      </c>
      <c r="D106" s="134" t="s">
        <v>27</v>
      </c>
      <c r="E106" s="134" t="s">
        <v>96</v>
      </c>
      <c r="F106" s="134" t="s">
        <v>73</v>
      </c>
      <c r="G106" s="134" t="s">
        <v>255</v>
      </c>
      <c r="H106" s="136"/>
    </row>
    <row r="107" spans="1:8" ht="15.75">
      <c r="A107" s="138" t="s">
        <v>610</v>
      </c>
      <c r="B107" s="134" t="s">
        <v>615</v>
      </c>
      <c r="C107" s="134" t="s">
        <v>157</v>
      </c>
      <c r="D107" s="134" t="s">
        <v>33</v>
      </c>
      <c r="E107" s="134" t="s">
        <v>158</v>
      </c>
      <c r="F107" s="134" t="s">
        <v>56</v>
      </c>
      <c r="G107" s="134" t="s">
        <v>255</v>
      </c>
      <c r="H107" s="136"/>
    </row>
    <row r="108" spans="1:8" ht="15.75">
      <c r="A108" s="138" t="s">
        <v>610</v>
      </c>
      <c r="B108" s="134" t="s">
        <v>604</v>
      </c>
      <c r="C108" s="134" t="s">
        <v>70</v>
      </c>
      <c r="D108" s="134" t="s">
        <v>71</v>
      </c>
      <c r="E108" s="134" t="s">
        <v>72</v>
      </c>
      <c r="F108" s="134" t="s">
        <v>73</v>
      </c>
      <c r="G108" s="134" t="s">
        <v>257</v>
      </c>
      <c r="H108" s="136"/>
    </row>
    <row r="109" spans="1:8">
      <c r="H109" s="13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A122" zoomScaleNormal="100" workbookViewId="0">
      <selection activeCell="J128" sqref="J128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76" t="s">
        <v>44</v>
      </c>
      <c r="I1" s="261" t="s">
        <v>45</v>
      </c>
      <c r="K1" s="3" t="s">
        <v>35</v>
      </c>
      <c r="L1" s="2" t="s">
        <v>619</v>
      </c>
      <c r="M1" s="3" t="s">
        <v>36</v>
      </c>
      <c r="O1" s="68" t="s">
        <v>396</v>
      </c>
      <c r="P1" s="68" t="s">
        <v>397</v>
      </c>
      <c r="R1" s="68" t="s">
        <v>394</v>
      </c>
      <c r="S1" s="68" t="s">
        <v>395</v>
      </c>
      <c r="U1" s="68" t="s">
        <v>398</v>
      </c>
      <c r="V1" s="68" t="s">
        <v>399</v>
      </c>
      <c r="X1" s="68" t="s">
        <v>400</v>
      </c>
      <c r="Y1" s="68" t="s">
        <v>401</v>
      </c>
      <c r="AA1" s="68" t="s">
        <v>402</v>
      </c>
      <c r="AB1" s="68" t="s">
        <v>403</v>
      </c>
    </row>
    <row r="2" spans="1:28" ht="15.75">
      <c r="A2" s="83" t="s">
        <v>219</v>
      </c>
      <c r="B2" s="83" t="s">
        <v>46</v>
      </c>
      <c r="C2" s="83" t="s">
        <v>47</v>
      </c>
      <c r="D2" s="83" t="s">
        <v>0</v>
      </c>
      <c r="E2" s="83" t="s">
        <v>48</v>
      </c>
      <c r="F2" s="83" t="s">
        <v>49</v>
      </c>
      <c r="G2" s="83" t="s">
        <v>46</v>
      </c>
      <c r="H2" s="83" t="s">
        <v>50</v>
      </c>
      <c r="I2" s="263" t="s">
        <v>51</v>
      </c>
      <c r="K2" s="262" t="s">
        <v>634</v>
      </c>
      <c r="L2" s="5">
        <f>COUNTIF(D:D,D2)/125</f>
        <v>0.24</v>
      </c>
      <c r="M2" s="4">
        <f>COUNTIF(D:D,D2)</f>
        <v>30</v>
      </c>
      <c r="O2" s="94" t="s">
        <v>352</v>
      </c>
      <c r="P2" s="82">
        <f>COUNTIF(E:E,)</f>
        <v>0</v>
      </c>
      <c r="R2" s="94" t="s">
        <v>352</v>
      </c>
      <c r="S2" s="82">
        <f>COUNTIF(A:A,A13)</f>
        <v>5</v>
      </c>
      <c r="U2" s="94" t="s">
        <v>352</v>
      </c>
      <c r="V2" s="82">
        <f>COUNTIF(A:A,A56)</f>
        <v>6</v>
      </c>
      <c r="X2" s="94" t="s">
        <v>352</v>
      </c>
      <c r="Y2" s="82">
        <f>COUNTIF(A:A,A84)</f>
        <v>7</v>
      </c>
      <c r="AA2" s="94" t="s">
        <v>352</v>
      </c>
      <c r="AB2" s="82">
        <f>COUNTIF(A:A,A123)</f>
        <v>8</v>
      </c>
    </row>
    <row r="3" spans="1:28" ht="15.75">
      <c r="A3" s="83" t="s">
        <v>219</v>
      </c>
      <c r="B3" s="83" t="s">
        <v>52</v>
      </c>
      <c r="C3" s="83" t="s">
        <v>53</v>
      </c>
      <c r="D3" s="83" t="s">
        <v>54</v>
      </c>
      <c r="E3" s="83" t="s">
        <v>55</v>
      </c>
      <c r="F3" s="83" t="s">
        <v>56</v>
      </c>
      <c r="G3" s="83" t="s">
        <v>52</v>
      </c>
      <c r="H3" s="83" t="s">
        <v>57</v>
      </c>
      <c r="I3" s="263" t="s">
        <v>51</v>
      </c>
      <c r="K3" s="262" t="s">
        <v>37</v>
      </c>
      <c r="L3" s="5">
        <f>COUNTIF(D:D,D9)/125</f>
        <v>0.04</v>
      </c>
      <c r="M3" s="262">
        <f>COUNTIF(D:D,D9)</f>
        <v>5</v>
      </c>
      <c r="O3" s="94" t="s">
        <v>353</v>
      </c>
      <c r="P3" s="82">
        <f>COUNTIF(E:E,Q3)</f>
        <v>0</v>
      </c>
      <c r="R3" s="94" t="s">
        <v>353</v>
      </c>
      <c r="S3" s="82">
        <f>COUNTIF(A:A,A18)</f>
        <v>17</v>
      </c>
      <c r="U3" s="94" t="s">
        <v>353</v>
      </c>
      <c r="V3" s="82">
        <f>COUNTIF(A:A,A62)</f>
        <v>5</v>
      </c>
      <c r="X3" s="94" t="s">
        <v>353</v>
      </c>
      <c r="Y3" s="82">
        <f>COUNTIF(A:A,A91)</f>
        <v>10</v>
      </c>
      <c r="AA3" s="94" t="s">
        <v>353</v>
      </c>
      <c r="AB3" s="82">
        <f>COUNTIF(A:A,)</f>
        <v>0</v>
      </c>
    </row>
    <row r="4" spans="1:28" ht="15.75">
      <c r="A4" s="83" t="s">
        <v>220</v>
      </c>
      <c r="B4" s="83" t="s">
        <v>58</v>
      </c>
      <c r="C4" s="83" t="s">
        <v>59</v>
      </c>
      <c r="D4" s="83" t="s">
        <v>60</v>
      </c>
      <c r="E4" s="83" t="s">
        <v>61</v>
      </c>
      <c r="F4" s="83" t="s">
        <v>56</v>
      </c>
      <c r="G4" s="83" t="s">
        <v>58</v>
      </c>
      <c r="H4" s="83" t="s">
        <v>62</v>
      </c>
      <c r="I4" s="263" t="s">
        <v>63</v>
      </c>
      <c r="K4" s="262" t="s">
        <v>238</v>
      </c>
      <c r="L4" s="5">
        <f>COUNTIF(D:D,)/125</f>
        <v>0</v>
      </c>
      <c r="M4" s="262">
        <f>COUNTIF(D:D,)</f>
        <v>0</v>
      </c>
      <c r="O4" s="94" t="s">
        <v>354</v>
      </c>
      <c r="P4" s="82">
        <f>COUNTIF(A:A,A2)</f>
        <v>2</v>
      </c>
      <c r="R4" s="94" t="s">
        <v>354</v>
      </c>
      <c r="S4" s="82">
        <f>COUNTIF(A:A,A36)</f>
        <v>10</v>
      </c>
      <c r="U4" s="94" t="s">
        <v>354</v>
      </c>
      <c r="V4" s="82">
        <f>COUNTIF(A:A,)</f>
        <v>0</v>
      </c>
      <c r="X4" s="94" t="s">
        <v>354</v>
      </c>
      <c r="Y4" s="82">
        <f>COUNTIF(A:A,A101)</f>
        <v>10</v>
      </c>
      <c r="AA4" s="94" t="s">
        <v>354</v>
      </c>
      <c r="AB4" s="82">
        <f>COUNTIF(A:A,)</f>
        <v>0</v>
      </c>
    </row>
    <row r="5" spans="1:28" ht="15.75">
      <c r="A5" s="83" t="s">
        <v>220</v>
      </c>
      <c r="B5" s="83" t="s">
        <v>64</v>
      </c>
      <c r="C5" s="83" t="s">
        <v>47</v>
      </c>
      <c r="D5" s="83" t="s">
        <v>0</v>
      </c>
      <c r="E5" s="83" t="s">
        <v>48</v>
      </c>
      <c r="F5" s="83" t="s">
        <v>49</v>
      </c>
      <c r="G5" s="86">
        <v>0.40972222222222227</v>
      </c>
      <c r="H5" s="265">
        <v>0.53472222222222221</v>
      </c>
      <c r="I5" s="260" t="s">
        <v>65</v>
      </c>
      <c r="K5" s="262" t="s">
        <v>11</v>
      </c>
      <c r="L5" s="5">
        <f>COUNTIF(D:D,D54)/125</f>
        <v>4.8000000000000001E-2</v>
      </c>
      <c r="M5" s="262">
        <f>COUNTIF(D:D,D54)</f>
        <v>6</v>
      </c>
      <c r="O5" s="94" t="s">
        <v>355</v>
      </c>
      <c r="P5" s="82">
        <f>COUNTIF(A:A,A4)</f>
        <v>6</v>
      </c>
      <c r="R5" s="94" t="s">
        <v>355</v>
      </c>
      <c r="S5" s="82">
        <f>COUNTIF(A:A,A46)</f>
        <v>4</v>
      </c>
      <c r="U5" s="94" t="s">
        <v>355</v>
      </c>
      <c r="V5" s="82">
        <f>COUNTIF(A:A,A67)</f>
        <v>8</v>
      </c>
      <c r="X5" s="94" t="s">
        <v>355</v>
      </c>
      <c r="Y5" s="82">
        <f>COUNTIF(A:A,A111)</f>
        <v>4</v>
      </c>
      <c r="AA5" s="94" t="s">
        <v>355</v>
      </c>
      <c r="AB5" s="82">
        <f>COUNTIF(A:A,)</f>
        <v>0</v>
      </c>
    </row>
    <row r="6" spans="1:28" ht="15.75">
      <c r="A6" s="83" t="s">
        <v>220</v>
      </c>
      <c r="B6" s="83" t="s">
        <v>66</v>
      </c>
      <c r="C6" s="83" t="s">
        <v>67</v>
      </c>
      <c r="D6" s="83" t="s">
        <v>68</v>
      </c>
      <c r="E6" s="83" t="s">
        <v>69</v>
      </c>
      <c r="F6" s="83" t="s">
        <v>49</v>
      </c>
      <c r="G6" s="85">
        <v>6.25E-2</v>
      </c>
      <c r="H6" s="265">
        <v>0.22916666666666666</v>
      </c>
      <c r="I6" s="260" t="s">
        <v>51</v>
      </c>
      <c r="K6" s="262" t="s">
        <v>2</v>
      </c>
      <c r="L6" s="5">
        <f>COUNTIF(D:D,D6)/125</f>
        <v>1.6E-2</v>
      </c>
      <c r="M6" s="262">
        <f t="shared" ref="M6" si="0">COUNTIF(D:D,D6)</f>
        <v>2</v>
      </c>
      <c r="O6" s="94" t="s">
        <v>356</v>
      </c>
      <c r="P6" s="82">
        <f>COUNTIF(A:A,A10)</f>
        <v>3</v>
      </c>
      <c r="R6" s="94" t="s">
        <v>356</v>
      </c>
      <c r="S6" s="82">
        <f>COUNTIF(A:A,A50)</f>
        <v>6</v>
      </c>
      <c r="U6" s="94" t="s">
        <v>356</v>
      </c>
      <c r="V6" s="82">
        <f>COUNTIF(A:A,A75)</f>
        <v>9</v>
      </c>
      <c r="X6" s="94" t="s">
        <v>356</v>
      </c>
      <c r="Y6" s="82">
        <f>COUNTIF(A:A,A115)</f>
        <v>8</v>
      </c>
      <c r="AA6" s="94" t="s">
        <v>356</v>
      </c>
      <c r="AB6" s="82">
        <f>COUNTIF(A:A,)</f>
        <v>0</v>
      </c>
    </row>
    <row r="7" spans="1:28" ht="15.75">
      <c r="A7" s="83" t="s">
        <v>220</v>
      </c>
      <c r="B7" s="83" t="s">
        <v>66</v>
      </c>
      <c r="C7" s="83" t="s">
        <v>70</v>
      </c>
      <c r="D7" s="83" t="s">
        <v>71</v>
      </c>
      <c r="E7" s="83" t="s">
        <v>72</v>
      </c>
      <c r="F7" s="83" t="s">
        <v>73</v>
      </c>
      <c r="G7" s="86">
        <v>6.25E-2</v>
      </c>
      <c r="H7" s="265">
        <v>0.22916666666666666</v>
      </c>
      <c r="I7" s="260" t="s">
        <v>51</v>
      </c>
      <c r="K7" s="262" t="s">
        <v>635</v>
      </c>
      <c r="L7" s="5">
        <f>COUNTIF(D:D,D83)/125</f>
        <v>1.6E-2</v>
      </c>
      <c r="M7" s="262">
        <f>COUNTIF(D:D,D83)</f>
        <v>2</v>
      </c>
    </row>
    <row r="8" spans="1:28" ht="15.75">
      <c r="A8" s="83" t="s">
        <v>220</v>
      </c>
      <c r="B8" s="83" t="s">
        <v>74</v>
      </c>
      <c r="C8" s="83" t="s">
        <v>75</v>
      </c>
      <c r="D8" s="83" t="s">
        <v>76</v>
      </c>
      <c r="E8" s="83" t="s">
        <v>77</v>
      </c>
      <c r="F8" s="83" t="s">
        <v>78</v>
      </c>
      <c r="G8" s="86">
        <v>9.7222222222222224E-2</v>
      </c>
      <c r="H8" s="265">
        <v>0.2638888888888889</v>
      </c>
      <c r="I8" s="260" t="s">
        <v>51</v>
      </c>
      <c r="K8" s="262" t="s">
        <v>4</v>
      </c>
      <c r="L8" s="5">
        <f>COUNTIF(D:D,D11)/125</f>
        <v>4.8000000000000001E-2</v>
      </c>
      <c r="M8" s="262">
        <f>COUNTIF(D:D,D11)</f>
        <v>6</v>
      </c>
    </row>
    <row r="9" spans="1:28" ht="15.75">
      <c r="A9" s="83" t="s">
        <v>220</v>
      </c>
      <c r="B9" s="83" t="s">
        <v>79</v>
      </c>
      <c r="C9" s="83" t="s">
        <v>53</v>
      </c>
      <c r="D9" s="83" t="s">
        <v>54</v>
      </c>
      <c r="E9" s="83" t="s">
        <v>55</v>
      </c>
      <c r="F9" s="83" t="s">
        <v>56</v>
      </c>
      <c r="G9" s="86">
        <v>0.1423611111111111</v>
      </c>
      <c r="H9" s="265">
        <v>0.30902777777777779</v>
      </c>
      <c r="I9" s="260" t="s">
        <v>51</v>
      </c>
      <c r="K9" s="262" t="s">
        <v>239</v>
      </c>
      <c r="L9" s="5">
        <f>COUNTIF(D:D,D84)/125</f>
        <v>3.2000000000000001E-2</v>
      </c>
      <c r="M9" s="262">
        <f>COUNTIF(D:D,D84)</f>
        <v>4</v>
      </c>
    </row>
    <row r="10" spans="1:28" ht="15.75">
      <c r="A10" s="83" t="s">
        <v>221</v>
      </c>
      <c r="B10" s="83" t="s">
        <v>80</v>
      </c>
      <c r="C10" s="83" t="s">
        <v>81</v>
      </c>
      <c r="D10" s="83" t="s">
        <v>9</v>
      </c>
      <c r="E10" s="83" t="s">
        <v>82</v>
      </c>
      <c r="F10" s="83" t="s">
        <v>49</v>
      </c>
      <c r="G10" s="86">
        <v>0.3576388888888889</v>
      </c>
      <c r="H10" s="265">
        <v>0.36805555555555558</v>
      </c>
      <c r="I10" s="260" t="s">
        <v>83</v>
      </c>
      <c r="K10" s="262" t="s">
        <v>240</v>
      </c>
      <c r="L10" s="5">
        <f>COUNTIF(D:D,)/125</f>
        <v>0</v>
      </c>
      <c r="M10" s="262">
        <f>COUNTIF(D:D,)</f>
        <v>0</v>
      </c>
    </row>
    <row r="11" spans="1:28" ht="15.75">
      <c r="A11" s="83" t="s">
        <v>221</v>
      </c>
      <c r="B11" s="83" t="s">
        <v>84</v>
      </c>
      <c r="C11" s="83" t="s">
        <v>85</v>
      </c>
      <c r="D11" s="83" t="s">
        <v>4</v>
      </c>
      <c r="E11" s="83" t="s">
        <v>86</v>
      </c>
      <c r="F11" s="83" t="s">
        <v>56</v>
      </c>
      <c r="G11" s="87">
        <v>0.5</v>
      </c>
      <c r="H11" s="265">
        <v>0.16666666666666666</v>
      </c>
      <c r="I11" s="260" t="s">
        <v>87</v>
      </c>
      <c r="K11" s="262" t="s">
        <v>7</v>
      </c>
      <c r="L11" s="5">
        <f>COUNTIF(D:D,D33)/125</f>
        <v>1.6E-2</v>
      </c>
      <c r="M11" s="262">
        <f>COUNTIF(D:D,D33)</f>
        <v>2</v>
      </c>
    </row>
    <row r="12" spans="1:28" ht="15.75">
      <c r="A12" s="83" t="s">
        <v>221</v>
      </c>
      <c r="B12" s="83" t="s">
        <v>88</v>
      </c>
      <c r="C12" s="83" t="s">
        <v>47</v>
      </c>
      <c r="D12" s="83" t="s">
        <v>0</v>
      </c>
      <c r="E12" s="83" t="s">
        <v>48</v>
      </c>
      <c r="F12" s="83" t="s">
        <v>49</v>
      </c>
      <c r="G12" s="86">
        <v>5.5555555555555552E-2</v>
      </c>
      <c r="H12" s="265">
        <v>0.22222222222222221</v>
      </c>
      <c r="I12" s="260" t="s">
        <v>87</v>
      </c>
      <c r="K12" s="262" t="s">
        <v>633</v>
      </c>
      <c r="L12" s="5">
        <f>COUNTIF(D:D,D38)/125</f>
        <v>1.6E-2</v>
      </c>
      <c r="M12" s="262">
        <f>COUNTIF(D:D,D38)</f>
        <v>2</v>
      </c>
    </row>
    <row r="13" spans="1:28" ht="15.75">
      <c r="A13" s="83" t="s">
        <v>222</v>
      </c>
      <c r="B13" s="83" t="s">
        <v>89</v>
      </c>
      <c r="C13" s="83" t="s">
        <v>47</v>
      </c>
      <c r="D13" s="83" t="s">
        <v>0</v>
      </c>
      <c r="E13" s="83" t="s">
        <v>48</v>
      </c>
      <c r="F13" s="83" t="s">
        <v>49</v>
      </c>
      <c r="G13" s="86">
        <v>0.375</v>
      </c>
      <c r="H13" s="265">
        <v>0.5</v>
      </c>
      <c r="I13" s="260" t="s">
        <v>65</v>
      </c>
      <c r="K13" s="262" t="s">
        <v>9</v>
      </c>
      <c r="L13" s="5">
        <f>COUNTIF(D:D,D14)/125</f>
        <v>0.224</v>
      </c>
      <c r="M13" s="262">
        <f>COUNTIF(D:D,D14)</f>
        <v>28</v>
      </c>
    </row>
    <row r="14" spans="1:28" ht="15.75">
      <c r="A14" s="83" t="s">
        <v>222</v>
      </c>
      <c r="B14" s="83" t="s">
        <v>90</v>
      </c>
      <c r="C14" s="83" t="s">
        <v>81</v>
      </c>
      <c r="D14" s="83" t="s">
        <v>9</v>
      </c>
      <c r="E14" s="83" t="s">
        <v>82</v>
      </c>
      <c r="F14" s="83" t="s">
        <v>49</v>
      </c>
      <c r="G14" s="86">
        <v>0.51041666666666663</v>
      </c>
      <c r="H14" s="265">
        <v>0.51388888888888895</v>
      </c>
      <c r="I14" s="260" t="s">
        <v>91</v>
      </c>
      <c r="K14" s="262" t="s">
        <v>10</v>
      </c>
      <c r="L14" s="5">
        <f>COUNTIF(D:D,D59)/125</f>
        <v>8.0000000000000002E-3</v>
      </c>
      <c r="M14" s="262">
        <f>COUNTIF(D:D,D59)</f>
        <v>1</v>
      </c>
    </row>
    <row r="15" spans="1:28" ht="15.75">
      <c r="A15" s="83" t="s">
        <v>222</v>
      </c>
      <c r="B15" s="83" t="s">
        <v>92</v>
      </c>
      <c r="C15" s="83" t="s">
        <v>81</v>
      </c>
      <c r="D15" s="83" t="s">
        <v>9</v>
      </c>
      <c r="E15" s="83" t="s">
        <v>82</v>
      </c>
      <c r="F15" s="83" t="s">
        <v>49</v>
      </c>
      <c r="G15" s="87">
        <v>0.52430555555555558</v>
      </c>
      <c r="H15" s="265">
        <v>0.53125</v>
      </c>
      <c r="I15" s="260" t="s">
        <v>93</v>
      </c>
      <c r="K15" s="262" t="s">
        <v>12</v>
      </c>
      <c r="L15" s="5">
        <f>COUNTIF(D:D,D32)/125</f>
        <v>8.0000000000000002E-3</v>
      </c>
      <c r="M15" s="262">
        <f>COUNTIF(D:D,D32)</f>
        <v>1</v>
      </c>
    </row>
    <row r="16" spans="1:28" ht="15.75">
      <c r="A16" s="83" t="s">
        <v>222</v>
      </c>
      <c r="B16" s="83" t="s">
        <v>50</v>
      </c>
      <c r="C16" s="83" t="s">
        <v>53</v>
      </c>
      <c r="D16" s="83" t="s">
        <v>54</v>
      </c>
      <c r="E16" s="83" t="s">
        <v>55</v>
      </c>
      <c r="F16" s="83" t="s">
        <v>56</v>
      </c>
      <c r="G16" s="86">
        <v>0.14583333333333334</v>
      </c>
      <c r="H16" s="265">
        <v>0.3125</v>
      </c>
      <c r="I16" s="260" t="s">
        <v>51</v>
      </c>
      <c r="K16" s="262" t="s">
        <v>242</v>
      </c>
      <c r="L16" s="5">
        <f>COUNTIF(D:D,)/125</f>
        <v>0</v>
      </c>
      <c r="M16" s="262">
        <f>COUNTIF(D:D,)</f>
        <v>0</v>
      </c>
    </row>
    <row r="17" spans="1:13" ht="15.75">
      <c r="A17" s="83" t="s">
        <v>222</v>
      </c>
      <c r="B17" s="83" t="s">
        <v>94</v>
      </c>
      <c r="C17" s="83" t="s">
        <v>95</v>
      </c>
      <c r="D17" s="83" t="s">
        <v>27</v>
      </c>
      <c r="E17" s="83" t="s">
        <v>96</v>
      </c>
      <c r="F17" s="83" t="s">
        <v>73</v>
      </c>
      <c r="G17" s="86">
        <v>0.14930555555555555</v>
      </c>
      <c r="H17" s="265">
        <v>0.31597222222222221</v>
      </c>
      <c r="I17" s="260" t="s">
        <v>51</v>
      </c>
      <c r="K17" s="262" t="s">
        <v>14</v>
      </c>
      <c r="L17" s="5">
        <f>COUNTIF(D:D,)/125</f>
        <v>0</v>
      </c>
      <c r="M17" s="262">
        <f>COUNTIF(D:D,)</f>
        <v>0</v>
      </c>
    </row>
    <row r="18" spans="1:13" ht="30">
      <c r="A18" s="83" t="s">
        <v>223</v>
      </c>
      <c r="B18" s="83" t="s">
        <v>97</v>
      </c>
      <c r="C18" s="83" t="s">
        <v>47</v>
      </c>
      <c r="D18" s="83" t="s">
        <v>0</v>
      </c>
      <c r="E18" s="83" t="s">
        <v>48</v>
      </c>
      <c r="F18" s="83" t="s">
        <v>49</v>
      </c>
      <c r="G18" s="86">
        <v>0.33333333333333331</v>
      </c>
      <c r="H18" s="265">
        <v>0.3840277777777778</v>
      </c>
      <c r="I18" s="253" t="s">
        <v>98</v>
      </c>
      <c r="K18" s="262" t="s">
        <v>15</v>
      </c>
      <c r="L18" s="5">
        <f>COUNTIF(D:D,)/125</f>
        <v>0</v>
      </c>
      <c r="M18" s="262">
        <f>COUNTIF(D:D,)</f>
        <v>0</v>
      </c>
    </row>
    <row r="19" spans="1:13" ht="15.75">
      <c r="A19" s="83" t="s">
        <v>223</v>
      </c>
      <c r="B19" s="83" t="s">
        <v>99</v>
      </c>
      <c r="C19" s="83" t="s">
        <v>47</v>
      </c>
      <c r="D19" s="83" t="s">
        <v>0</v>
      </c>
      <c r="E19" s="83" t="s">
        <v>48</v>
      </c>
      <c r="F19" s="83" t="s">
        <v>49</v>
      </c>
      <c r="G19" s="86">
        <v>0.4236111111111111</v>
      </c>
      <c r="H19" s="265">
        <v>0.45347222222222222</v>
      </c>
      <c r="I19" s="260" t="s">
        <v>100</v>
      </c>
      <c r="K19" s="262" t="s">
        <v>243</v>
      </c>
      <c r="L19" s="5">
        <f>COUNTIF(D:D,)/125</f>
        <v>0</v>
      </c>
      <c r="M19" s="262">
        <f>COUNTIF(D:D,)</f>
        <v>0</v>
      </c>
    </row>
    <row r="20" spans="1:13" ht="15.75">
      <c r="A20" s="83" t="s">
        <v>223</v>
      </c>
      <c r="B20" s="83" t="s">
        <v>99</v>
      </c>
      <c r="C20" s="83" t="s">
        <v>81</v>
      </c>
      <c r="D20" s="83" t="s">
        <v>9</v>
      </c>
      <c r="E20" s="83" t="s">
        <v>82</v>
      </c>
      <c r="F20" s="83" t="s">
        <v>49</v>
      </c>
      <c r="G20" s="86">
        <v>0.4236111111111111</v>
      </c>
      <c r="H20" s="265">
        <v>0.42499999999999999</v>
      </c>
      <c r="I20" s="260" t="s">
        <v>101</v>
      </c>
      <c r="K20" s="262" t="s">
        <v>17</v>
      </c>
      <c r="L20" s="5">
        <f>COUNTIF(D:D,D70)/125</f>
        <v>8.0000000000000002E-3</v>
      </c>
      <c r="M20" s="262">
        <f>COUNTIF(D:D,D70)</f>
        <v>1</v>
      </c>
    </row>
    <row r="21" spans="1:13" ht="15.75">
      <c r="A21" s="83" t="s">
        <v>223</v>
      </c>
      <c r="B21" s="83" t="s">
        <v>102</v>
      </c>
      <c r="C21" s="83" t="s">
        <v>81</v>
      </c>
      <c r="D21" s="83" t="s">
        <v>9</v>
      </c>
      <c r="E21" s="83" t="s">
        <v>82</v>
      </c>
      <c r="F21" s="83" t="s">
        <v>49</v>
      </c>
      <c r="G21" s="86">
        <v>0.43055555555555558</v>
      </c>
      <c r="H21" s="265">
        <v>0.42499999999999999</v>
      </c>
      <c r="I21" s="260" t="s">
        <v>101</v>
      </c>
      <c r="K21" s="262" t="s">
        <v>18</v>
      </c>
      <c r="L21" s="5">
        <f>COUNTIF(D:D,D82)/125</f>
        <v>0.08</v>
      </c>
      <c r="M21" s="262">
        <f>COUNTIF(D:D,D82)</f>
        <v>10</v>
      </c>
    </row>
    <row r="22" spans="1:13" ht="15.75">
      <c r="A22" s="83" t="s">
        <v>224</v>
      </c>
      <c r="B22" s="83" t="s">
        <v>103</v>
      </c>
      <c r="C22" s="83" t="s">
        <v>81</v>
      </c>
      <c r="D22" s="83" t="s">
        <v>9</v>
      </c>
      <c r="E22" s="83" t="s">
        <v>82</v>
      </c>
      <c r="F22" s="83" t="s">
        <v>49</v>
      </c>
      <c r="G22" s="86">
        <v>0.44097222222222227</v>
      </c>
      <c r="H22" s="265">
        <v>0.44166666666666665</v>
      </c>
      <c r="I22" s="260" t="s">
        <v>104</v>
      </c>
      <c r="K22" s="262" t="s">
        <v>19</v>
      </c>
      <c r="L22" s="5">
        <f>COUNTIF(D:D,D69)/125</f>
        <v>1.6E-2</v>
      </c>
      <c r="M22" s="262">
        <f>COUNTIF(D:D,D69)</f>
        <v>2</v>
      </c>
    </row>
    <row r="23" spans="1:13" ht="15.75">
      <c r="A23" s="83" t="s">
        <v>223</v>
      </c>
      <c r="B23" s="83" t="s">
        <v>105</v>
      </c>
      <c r="C23" s="83" t="s">
        <v>81</v>
      </c>
      <c r="D23" s="83" t="s">
        <v>9</v>
      </c>
      <c r="E23" s="83" t="s">
        <v>82</v>
      </c>
      <c r="F23" s="83" t="s">
        <v>49</v>
      </c>
      <c r="G23" s="86">
        <v>0.45208333333333334</v>
      </c>
      <c r="H23" s="265">
        <v>0.45277777777777778</v>
      </c>
      <c r="I23" s="260" t="s">
        <v>106</v>
      </c>
      <c r="K23" s="262" t="s">
        <v>20</v>
      </c>
      <c r="L23" s="5">
        <f>COUNTIF(D:D,)/125</f>
        <v>0</v>
      </c>
      <c r="M23" s="262">
        <f>COUNTIF(D:D,)</f>
        <v>0</v>
      </c>
    </row>
    <row r="24" spans="1:13" ht="15.75">
      <c r="A24" s="83" t="s">
        <v>223</v>
      </c>
      <c r="B24" s="83" t="s">
        <v>107</v>
      </c>
      <c r="C24" s="83" t="s">
        <v>81</v>
      </c>
      <c r="D24" s="83" t="s">
        <v>9</v>
      </c>
      <c r="E24" s="83" t="s">
        <v>82</v>
      </c>
      <c r="F24" s="83" t="s">
        <v>49</v>
      </c>
      <c r="G24" s="266">
        <v>0.46666666666666662</v>
      </c>
      <c r="H24" s="259">
        <v>0.46736111111111112</v>
      </c>
      <c r="I24" s="260" t="s">
        <v>106</v>
      </c>
      <c r="K24" s="262" t="s">
        <v>21</v>
      </c>
      <c r="L24" s="5">
        <f>COUNTIF(D:D,D47)/125</f>
        <v>1.6E-2</v>
      </c>
      <c r="M24" s="262">
        <f>COUNTIF(D:D,D47)</f>
        <v>2</v>
      </c>
    </row>
    <row r="25" spans="1:13" ht="15.75">
      <c r="A25" s="83" t="s">
        <v>223</v>
      </c>
      <c r="B25" s="83" t="s">
        <v>107</v>
      </c>
      <c r="C25" s="83" t="s">
        <v>81</v>
      </c>
      <c r="D25" s="83" t="s">
        <v>9</v>
      </c>
      <c r="E25" s="83" t="s">
        <v>82</v>
      </c>
      <c r="F25" s="83" t="s">
        <v>49</v>
      </c>
      <c r="G25" s="86">
        <v>0.47083333333333338</v>
      </c>
      <c r="H25" s="265">
        <v>0.47152777777777777</v>
      </c>
      <c r="I25" s="260" t="s">
        <v>106</v>
      </c>
      <c r="K25" s="262" t="s">
        <v>244</v>
      </c>
      <c r="L25" s="5">
        <f>COUNTIF(D:D,D34)/125</f>
        <v>8.0000000000000002E-3</v>
      </c>
      <c r="M25" s="262">
        <f>COUNTIF(D:D,D34)</f>
        <v>1</v>
      </c>
    </row>
    <row r="26" spans="1:13" ht="15.75">
      <c r="A26" s="83" t="s">
        <v>223</v>
      </c>
      <c r="B26" s="83" t="s">
        <v>107</v>
      </c>
      <c r="C26" s="83" t="s">
        <v>81</v>
      </c>
      <c r="D26" s="83" t="s">
        <v>9</v>
      </c>
      <c r="E26" s="83" t="s">
        <v>82</v>
      </c>
      <c r="F26" s="83" t="s">
        <v>49</v>
      </c>
      <c r="G26" s="86">
        <v>0.47152777777777777</v>
      </c>
      <c r="H26" s="265">
        <v>0.47222222222222227</v>
      </c>
      <c r="I26" s="260" t="s">
        <v>104</v>
      </c>
      <c r="K26" s="262" t="s">
        <v>245</v>
      </c>
      <c r="L26" s="5">
        <f>COUNTIF(D:D,)/125</f>
        <v>0</v>
      </c>
      <c r="M26" s="262">
        <f>COUNTIF(D:D,)</f>
        <v>0</v>
      </c>
    </row>
    <row r="27" spans="1:13" ht="15.75">
      <c r="A27" s="83" t="s">
        <v>223</v>
      </c>
      <c r="B27" s="83" t="s">
        <v>108</v>
      </c>
      <c r="C27" s="83" t="s">
        <v>81</v>
      </c>
      <c r="D27" s="83" t="s">
        <v>9</v>
      </c>
      <c r="E27" s="83" t="s">
        <v>82</v>
      </c>
      <c r="F27" s="83" t="s">
        <v>49</v>
      </c>
      <c r="G27" s="86">
        <v>0.47916666666666669</v>
      </c>
      <c r="H27" s="265">
        <v>0.47986111111111113</v>
      </c>
      <c r="I27" s="260" t="s">
        <v>104</v>
      </c>
      <c r="K27" s="262" t="s">
        <v>24</v>
      </c>
      <c r="L27" s="5">
        <f>COUNTIF(D:D,D56)/125</f>
        <v>3.2000000000000001E-2</v>
      </c>
      <c r="M27" s="262">
        <f>COUNTIF(D:D,D56)</f>
        <v>4</v>
      </c>
    </row>
    <row r="28" spans="1:13" ht="15.75">
      <c r="A28" s="83" t="s">
        <v>223</v>
      </c>
      <c r="B28" s="83" t="s">
        <v>109</v>
      </c>
      <c r="C28" s="83" t="s">
        <v>81</v>
      </c>
      <c r="D28" s="83" t="s">
        <v>9</v>
      </c>
      <c r="E28" s="83" t="s">
        <v>82</v>
      </c>
      <c r="F28" s="83" t="s">
        <v>49</v>
      </c>
      <c r="G28" s="86">
        <v>0.48125000000000001</v>
      </c>
      <c r="H28" s="265">
        <v>0.48194444444444445</v>
      </c>
      <c r="I28" s="260" t="s">
        <v>106</v>
      </c>
      <c r="K28" s="262" t="s">
        <v>25</v>
      </c>
      <c r="L28" s="5">
        <f>COUNTIF(D:D,D42)/125</f>
        <v>2.4E-2</v>
      </c>
      <c r="M28" s="262">
        <f>COUNTIF(D:D,D42)</f>
        <v>3</v>
      </c>
    </row>
    <row r="29" spans="1:13" ht="15.75">
      <c r="A29" s="83" t="s">
        <v>223</v>
      </c>
      <c r="B29" s="83" t="s">
        <v>110</v>
      </c>
      <c r="C29" s="83" t="s">
        <v>81</v>
      </c>
      <c r="D29" s="83" t="s">
        <v>9</v>
      </c>
      <c r="E29" s="83" t="s">
        <v>82</v>
      </c>
      <c r="F29" s="83" t="s">
        <v>49</v>
      </c>
      <c r="G29" s="86">
        <v>0.4861111111111111</v>
      </c>
      <c r="H29" s="265">
        <v>0.48680555555555555</v>
      </c>
      <c r="I29" s="260" t="s">
        <v>106</v>
      </c>
      <c r="K29" s="262" t="s">
        <v>391</v>
      </c>
      <c r="L29" s="5">
        <f>COUNTIF(D:D,D74)/125</f>
        <v>1.6E-2</v>
      </c>
      <c r="M29" s="262">
        <f>COUNTIF(D:D,D74)</f>
        <v>2</v>
      </c>
    </row>
    <row r="30" spans="1:13" ht="15.75">
      <c r="A30" s="83" t="s">
        <v>223</v>
      </c>
      <c r="B30" s="83" t="s">
        <v>92</v>
      </c>
      <c r="C30" s="83" t="s">
        <v>53</v>
      </c>
      <c r="D30" s="83" t="s">
        <v>54</v>
      </c>
      <c r="E30" s="83" t="s">
        <v>55</v>
      </c>
      <c r="F30" s="83" t="s">
        <v>56</v>
      </c>
      <c r="G30" s="86">
        <v>0.53472222222222221</v>
      </c>
      <c r="H30" s="265">
        <v>0.20138888888888887</v>
      </c>
      <c r="I30" s="260" t="s">
        <v>51</v>
      </c>
      <c r="K30" s="262" t="s">
        <v>27</v>
      </c>
      <c r="L30" s="5">
        <f>COUNTIF(D:D,D40)/125</f>
        <v>2.4E-2</v>
      </c>
      <c r="M30" s="262">
        <f>COUNTIF(D:D,D40)</f>
        <v>3</v>
      </c>
    </row>
    <row r="31" spans="1:13" ht="15.75">
      <c r="A31" s="83" t="s">
        <v>223</v>
      </c>
      <c r="B31" s="83" t="s">
        <v>92</v>
      </c>
      <c r="C31" s="83" t="s">
        <v>111</v>
      </c>
      <c r="D31" s="83" t="s">
        <v>112</v>
      </c>
      <c r="E31" s="83" t="s">
        <v>113</v>
      </c>
      <c r="F31" s="83" t="s">
        <v>56</v>
      </c>
      <c r="G31" s="86">
        <v>0.53472222222222221</v>
      </c>
      <c r="H31" s="265">
        <v>0.20138888888888887</v>
      </c>
      <c r="I31" s="260" t="s">
        <v>114</v>
      </c>
      <c r="K31" s="262" t="s">
        <v>28</v>
      </c>
      <c r="L31" s="5">
        <f>COUNTIF(D:D,D85)/125</f>
        <v>1.6E-2</v>
      </c>
      <c r="M31" s="262">
        <f>COUNTIF(D:D,D85)</f>
        <v>2</v>
      </c>
    </row>
    <row r="32" spans="1:13" ht="15.75">
      <c r="A32" s="83" t="s">
        <v>223</v>
      </c>
      <c r="B32" s="83" t="s">
        <v>115</v>
      </c>
      <c r="C32" s="83" t="s">
        <v>116</v>
      </c>
      <c r="D32" s="83" t="s">
        <v>117</v>
      </c>
      <c r="E32" s="83" t="s">
        <v>118</v>
      </c>
      <c r="F32" s="83" t="s">
        <v>73</v>
      </c>
      <c r="G32" s="86">
        <v>6.25E-2</v>
      </c>
      <c r="H32" s="265">
        <v>8.4722222222222213E-2</v>
      </c>
      <c r="I32" s="260" t="s">
        <v>119</v>
      </c>
      <c r="K32" s="262" t="s">
        <v>29</v>
      </c>
      <c r="L32" s="5">
        <f>COUNTIF(D:D,)/125</f>
        <v>0</v>
      </c>
      <c r="M32" s="262">
        <f>COUNTIF(D:D,)</f>
        <v>0</v>
      </c>
    </row>
    <row r="33" spans="1:13" ht="15.75">
      <c r="A33" s="83" t="s">
        <v>223</v>
      </c>
      <c r="B33" s="83" t="s">
        <v>52</v>
      </c>
      <c r="C33" s="83" t="s">
        <v>67</v>
      </c>
      <c r="D33" s="83" t="s">
        <v>68</v>
      </c>
      <c r="E33" s="83" t="s">
        <v>69</v>
      </c>
      <c r="F33" s="83" t="s">
        <v>49</v>
      </c>
      <c r="G33" s="86">
        <v>0.10416666666666667</v>
      </c>
      <c r="H33" s="265">
        <v>0.27083333333333331</v>
      </c>
      <c r="I33" s="260" t="s">
        <v>51</v>
      </c>
      <c r="K33" s="262" t="s">
        <v>30</v>
      </c>
      <c r="L33" s="5">
        <f>COUNTIF(D:D,D104)/125</f>
        <v>1.6E-2</v>
      </c>
      <c r="M33" s="262">
        <f>COUNTIF(D:D,D104)</f>
        <v>2</v>
      </c>
    </row>
    <row r="34" spans="1:13" ht="15.75">
      <c r="A34" s="83" t="s">
        <v>223</v>
      </c>
      <c r="B34" s="83" t="s">
        <v>120</v>
      </c>
      <c r="C34" s="83" t="s">
        <v>121</v>
      </c>
      <c r="D34" s="83" t="s">
        <v>122</v>
      </c>
      <c r="E34" s="83" t="s">
        <v>123</v>
      </c>
      <c r="F34" s="83" t="s">
        <v>124</v>
      </c>
      <c r="G34" s="86">
        <v>0.13194444444444445</v>
      </c>
      <c r="H34" s="265">
        <v>0.13541666666666666</v>
      </c>
      <c r="I34" s="260" t="s">
        <v>91</v>
      </c>
      <c r="K34" s="262" t="s">
        <v>636</v>
      </c>
      <c r="L34" s="5">
        <f>COUNTIF(D:D,)/125</f>
        <v>0</v>
      </c>
      <c r="M34" s="262">
        <f>COUNTIF(D:D,)</f>
        <v>0</v>
      </c>
    </row>
    <row r="35" spans="1:13" ht="15.75">
      <c r="A35" s="83" t="s">
        <v>223</v>
      </c>
      <c r="B35" s="83" t="s">
        <v>125</v>
      </c>
      <c r="C35" s="83" t="s">
        <v>47</v>
      </c>
      <c r="D35" s="83" t="s">
        <v>0</v>
      </c>
      <c r="E35" s="83" t="s">
        <v>48</v>
      </c>
      <c r="F35" s="83" t="s">
        <v>49</v>
      </c>
      <c r="G35" s="86">
        <v>0.15972222222222224</v>
      </c>
      <c r="H35" s="265">
        <v>0.16319444444444445</v>
      </c>
      <c r="I35" s="260" t="s">
        <v>91</v>
      </c>
      <c r="K35" s="262" t="s">
        <v>32</v>
      </c>
      <c r="L35" s="5">
        <f>COUNTIF(D:D,)/125</f>
        <v>0</v>
      </c>
      <c r="M35" s="262">
        <f>COUNTIF(D:D,)</f>
        <v>0</v>
      </c>
    </row>
    <row r="36" spans="1:13" ht="15.75">
      <c r="A36" s="83" t="s">
        <v>225</v>
      </c>
      <c r="B36" s="83" t="s">
        <v>126</v>
      </c>
      <c r="C36" s="83" t="s">
        <v>47</v>
      </c>
      <c r="D36" s="83" t="s">
        <v>0</v>
      </c>
      <c r="E36" s="83" t="s">
        <v>48</v>
      </c>
      <c r="F36" s="83" t="s">
        <v>49</v>
      </c>
      <c r="G36" s="86">
        <v>0.3888888888888889</v>
      </c>
      <c r="H36" s="265">
        <v>0.51388888888888895</v>
      </c>
      <c r="I36" s="260" t="s">
        <v>65</v>
      </c>
      <c r="K36" s="262" t="s">
        <v>637</v>
      </c>
      <c r="L36" s="5">
        <f>COUNTIF(D:D,D51)/125</f>
        <v>3.2000000000000001E-2</v>
      </c>
      <c r="M36" s="262">
        <f>COUNTIF(D:D,D51)</f>
        <v>4</v>
      </c>
    </row>
    <row r="37" spans="1:13" ht="15.75">
      <c r="A37" s="83" t="s">
        <v>225</v>
      </c>
      <c r="B37" s="83" t="s">
        <v>127</v>
      </c>
      <c r="C37" s="83" t="s">
        <v>81</v>
      </c>
      <c r="D37" s="83" t="s">
        <v>9</v>
      </c>
      <c r="E37" s="83" t="s">
        <v>82</v>
      </c>
      <c r="F37" s="83" t="s">
        <v>49</v>
      </c>
      <c r="G37" s="86">
        <v>0.39930555555555558</v>
      </c>
      <c r="H37" s="265">
        <v>0.40625</v>
      </c>
      <c r="I37" s="260" t="s">
        <v>93</v>
      </c>
      <c r="K37" s="262" t="s">
        <v>34</v>
      </c>
      <c r="L37" s="5">
        <f>COUNTIF(D:D,)/125</f>
        <v>0</v>
      </c>
      <c r="M37" s="262">
        <f>COUNTIF(D:D,)</f>
        <v>0</v>
      </c>
    </row>
    <row r="38" spans="1:13" ht="31.5">
      <c r="A38" s="83" t="s">
        <v>225</v>
      </c>
      <c r="B38" s="83" t="s">
        <v>84</v>
      </c>
      <c r="C38" s="84" t="s">
        <v>128</v>
      </c>
      <c r="D38" s="84" t="s">
        <v>129</v>
      </c>
      <c r="E38" s="84" t="s">
        <v>130</v>
      </c>
      <c r="F38" s="83" t="s">
        <v>49</v>
      </c>
      <c r="G38" s="83" t="s">
        <v>84</v>
      </c>
      <c r="H38" s="263" t="s">
        <v>131</v>
      </c>
      <c r="I38" s="260" t="s">
        <v>93</v>
      </c>
      <c r="M38" s="59">
        <f>SUM(M2:M37)</f>
        <v>125</v>
      </c>
    </row>
    <row r="39" spans="1:13" ht="31.5">
      <c r="A39" s="83" t="s">
        <v>225</v>
      </c>
      <c r="B39" s="83" t="s">
        <v>132</v>
      </c>
      <c r="C39" s="83" t="s">
        <v>81</v>
      </c>
      <c r="D39" s="83" t="s">
        <v>9</v>
      </c>
      <c r="E39" s="83" t="s">
        <v>82</v>
      </c>
      <c r="F39" s="83" t="s">
        <v>49</v>
      </c>
      <c r="G39" s="83" t="s">
        <v>132</v>
      </c>
      <c r="H39" s="263" t="s">
        <v>133</v>
      </c>
      <c r="I39" s="264" t="s">
        <v>134</v>
      </c>
    </row>
    <row r="40" spans="1:13" ht="15.75">
      <c r="A40" s="83" t="s">
        <v>225</v>
      </c>
      <c r="B40" s="83" t="s">
        <v>135</v>
      </c>
      <c r="C40" s="83" t="s">
        <v>95</v>
      </c>
      <c r="D40" s="83" t="s">
        <v>27</v>
      </c>
      <c r="E40" s="83" t="s">
        <v>96</v>
      </c>
      <c r="F40" s="83" t="s">
        <v>73</v>
      </c>
      <c r="G40" s="83" t="s">
        <v>135</v>
      </c>
      <c r="H40" s="263" t="s">
        <v>136</v>
      </c>
      <c r="I40" s="263" t="s">
        <v>137</v>
      </c>
    </row>
    <row r="41" spans="1:13" ht="15.75">
      <c r="A41" s="83" t="s">
        <v>225</v>
      </c>
      <c r="B41" s="83" t="s">
        <v>74</v>
      </c>
      <c r="C41" s="83" t="s">
        <v>81</v>
      </c>
      <c r="D41" s="83" t="s">
        <v>9</v>
      </c>
      <c r="E41" s="83" t="s">
        <v>82</v>
      </c>
      <c r="F41" s="83" t="s">
        <v>49</v>
      </c>
      <c r="G41" s="83" t="s">
        <v>74</v>
      </c>
      <c r="H41" s="263" t="s">
        <v>138</v>
      </c>
      <c r="I41" s="263" t="s">
        <v>104</v>
      </c>
    </row>
    <row r="42" spans="1:13" ht="15.75">
      <c r="A42" s="83" t="s">
        <v>225</v>
      </c>
      <c r="B42" s="83" t="s">
        <v>74</v>
      </c>
      <c r="C42" s="83" t="s">
        <v>139</v>
      </c>
      <c r="D42" s="83" t="s">
        <v>140</v>
      </c>
      <c r="E42" s="83" t="s">
        <v>141</v>
      </c>
      <c r="F42" s="83" t="s">
        <v>73</v>
      </c>
      <c r="G42" s="83" t="s">
        <v>74</v>
      </c>
      <c r="H42" s="263" t="s">
        <v>142</v>
      </c>
      <c r="I42" s="263" t="s">
        <v>91</v>
      </c>
    </row>
    <row r="43" spans="1:13" ht="15.75">
      <c r="A43" s="83" t="s">
        <v>225</v>
      </c>
      <c r="B43" s="83" t="s">
        <v>120</v>
      </c>
      <c r="C43" s="83" t="s">
        <v>81</v>
      </c>
      <c r="D43" s="83" t="s">
        <v>9</v>
      </c>
      <c r="E43" s="83" t="s">
        <v>82</v>
      </c>
      <c r="F43" s="83" t="s">
        <v>49</v>
      </c>
      <c r="G43" s="83" t="s">
        <v>120</v>
      </c>
      <c r="H43" s="263" t="s">
        <v>143</v>
      </c>
      <c r="I43" s="263" t="s">
        <v>137</v>
      </c>
    </row>
    <row r="44" spans="1:13" ht="15.75">
      <c r="A44" s="83" t="s">
        <v>225</v>
      </c>
      <c r="B44" s="83" t="s">
        <v>144</v>
      </c>
      <c r="C44" s="83" t="s">
        <v>139</v>
      </c>
      <c r="D44" s="83" t="s">
        <v>140</v>
      </c>
      <c r="E44" s="83" t="s">
        <v>141</v>
      </c>
      <c r="F44" s="83" t="s">
        <v>73</v>
      </c>
      <c r="G44" s="83" t="s">
        <v>144</v>
      </c>
      <c r="H44" s="263" t="s">
        <v>145</v>
      </c>
      <c r="I44" s="263" t="s">
        <v>91</v>
      </c>
    </row>
    <row r="45" spans="1:13" ht="15.75">
      <c r="A45" s="83" t="s">
        <v>225</v>
      </c>
      <c r="B45" s="83" t="s">
        <v>144</v>
      </c>
      <c r="C45" s="83" t="s">
        <v>47</v>
      </c>
      <c r="D45" s="83" t="s">
        <v>0</v>
      </c>
      <c r="E45" s="83" t="s">
        <v>48</v>
      </c>
      <c r="F45" s="83" t="s">
        <v>49</v>
      </c>
      <c r="G45" s="83" t="s">
        <v>144</v>
      </c>
      <c r="H45" s="263" t="s">
        <v>145</v>
      </c>
      <c r="I45" s="263" t="s">
        <v>91</v>
      </c>
    </row>
    <row r="46" spans="1:13" ht="15.75">
      <c r="A46" s="83" t="s">
        <v>226</v>
      </c>
      <c r="B46" s="83" t="s">
        <v>58</v>
      </c>
      <c r="C46" s="83" t="s">
        <v>47</v>
      </c>
      <c r="D46" s="83" t="s">
        <v>0</v>
      </c>
      <c r="E46" s="83" t="s">
        <v>48</v>
      </c>
      <c r="F46" s="83" t="s">
        <v>49</v>
      </c>
      <c r="G46" s="83" t="s">
        <v>58</v>
      </c>
      <c r="H46" s="263" t="s">
        <v>146</v>
      </c>
      <c r="I46" s="263" t="s">
        <v>147</v>
      </c>
    </row>
    <row r="47" spans="1:13" ht="15.75">
      <c r="A47" s="83" t="s">
        <v>226</v>
      </c>
      <c r="B47" s="83" t="s">
        <v>105</v>
      </c>
      <c r="C47" s="83" t="s">
        <v>148</v>
      </c>
      <c r="D47" s="83" t="s">
        <v>21</v>
      </c>
      <c r="E47" s="83" t="s">
        <v>149</v>
      </c>
      <c r="F47" s="83" t="s">
        <v>150</v>
      </c>
      <c r="G47" s="83" t="s">
        <v>151</v>
      </c>
      <c r="H47" s="263" t="s">
        <v>152</v>
      </c>
      <c r="I47" s="263" t="s">
        <v>137</v>
      </c>
    </row>
    <row r="48" spans="1:13" ht="15.75">
      <c r="A48" s="83" t="s">
        <v>226</v>
      </c>
      <c r="B48" s="83" t="s">
        <v>153</v>
      </c>
      <c r="C48" s="83" t="s">
        <v>81</v>
      </c>
      <c r="D48" s="83" t="s">
        <v>9</v>
      </c>
      <c r="E48" s="83" t="s">
        <v>82</v>
      </c>
      <c r="F48" s="83" t="s">
        <v>49</v>
      </c>
      <c r="G48" s="86">
        <v>0.52083333333333337</v>
      </c>
      <c r="H48" s="265">
        <v>0.12638888888888888</v>
      </c>
      <c r="I48" s="260" t="s">
        <v>65</v>
      </c>
    </row>
    <row r="49" spans="1:9" ht="15.75">
      <c r="A49" s="83" t="s">
        <v>226</v>
      </c>
      <c r="B49" s="83" t="s">
        <v>154</v>
      </c>
      <c r="C49" s="83" t="s">
        <v>139</v>
      </c>
      <c r="D49" s="83" t="s">
        <v>140</v>
      </c>
      <c r="E49" s="83" t="s">
        <v>141</v>
      </c>
      <c r="F49" s="83" t="s">
        <v>73</v>
      </c>
      <c r="G49" s="86">
        <v>0.52083333333333337</v>
      </c>
      <c r="H49" s="265">
        <v>0.5229166666666667</v>
      </c>
      <c r="I49" s="260" t="s">
        <v>155</v>
      </c>
    </row>
    <row r="50" spans="1:9" ht="15.75">
      <c r="A50" s="83" t="s">
        <v>227</v>
      </c>
      <c r="B50" s="83" t="s">
        <v>89</v>
      </c>
      <c r="C50" s="83" t="s">
        <v>47</v>
      </c>
      <c r="D50" s="83" t="s">
        <v>0</v>
      </c>
      <c r="E50" s="83" t="s">
        <v>48</v>
      </c>
      <c r="F50" s="83" t="s">
        <v>49</v>
      </c>
      <c r="G50" s="86">
        <v>0.375</v>
      </c>
      <c r="H50" s="260"/>
      <c r="I50" s="260"/>
    </row>
    <row r="51" spans="1:9" ht="15.75">
      <c r="A51" s="83" t="s">
        <v>227</v>
      </c>
      <c r="B51" s="83" t="s">
        <v>156</v>
      </c>
      <c r="C51" s="83" t="s">
        <v>157</v>
      </c>
      <c r="D51" s="83" t="s">
        <v>33</v>
      </c>
      <c r="E51" s="83" t="s">
        <v>158</v>
      </c>
      <c r="F51" s="83" t="s">
        <v>56</v>
      </c>
      <c r="G51" s="86">
        <v>0.40625</v>
      </c>
      <c r="H51" s="265">
        <v>0.40972222222222227</v>
      </c>
      <c r="I51" s="260" t="s">
        <v>91</v>
      </c>
    </row>
    <row r="52" spans="1:9" ht="31.5">
      <c r="A52" s="83" t="s">
        <v>227</v>
      </c>
      <c r="B52" s="83" t="s">
        <v>52</v>
      </c>
      <c r="C52" s="84" t="s">
        <v>128</v>
      </c>
      <c r="D52" s="84" t="s">
        <v>129</v>
      </c>
      <c r="E52" s="84" t="s">
        <v>130</v>
      </c>
      <c r="F52" s="83" t="s">
        <v>49</v>
      </c>
      <c r="G52" s="86">
        <v>0.10416666666666667</v>
      </c>
      <c r="H52" s="265">
        <v>0.1076388888888889</v>
      </c>
      <c r="I52" s="260" t="s">
        <v>91</v>
      </c>
    </row>
    <row r="53" spans="1:9" ht="15.75">
      <c r="A53" s="83" t="s">
        <v>227</v>
      </c>
      <c r="B53" s="83" t="s">
        <v>159</v>
      </c>
      <c r="C53" s="83" t="s">
        <v>81</v>
      </c>
      <c r="D53" s="83" t="s">
        <v>9</v>
      </c>
      <c r="E53" s="83" t="s">
        <v>82</v>
      </c>
      <c r="F53" s="83" t="s">
        <v>49</v>
      </c>
      <c r="G53" s="86">
        <v>0.125</v>
      </c>
      <c r="H53" s="265">
        <v>0.16666666666666666</v>
      </c>
      <c r="I53" s="260" t="s">
        <v>147</v>
      </c>
    </row>
    <row r="54" spans="1:9" ht="15.75">
      <c r="A54" s="83" t="s">
        <v>227</v>
      </c>
      <c r="B54" s="83" t="s">
        <v>159</v>
      </c>
      <c r="C54" s="83" t="s">
        <v>160</v>
      </c>
      <c r="D54" s="83" t="s">
        <v>161</v>
      </c>
      <c r="E54" s="83" t="s">
        <v>162</v>
      </c>
      <c r="F54" s="83" t="s">
        <v>163</v>
      </c>
      <c r="G54" s="86">
        <v>0.125</v>
      </c>
      <c r="H54" s="265">
        <v>0.16666666666666666</v>
      </c>
      <c r="I54" s="260" t="s">
        <v>147</v>
      </c>
    </row>
    <row r="55" spans="1:9" ht="15.75">
      <c r="A55" s="83" t="s">
        <v>227</v>
      </c>
      <c r="B55" s="83" t="s">
        <v>120</v>
      </c>
      <c r="C55" s="83" t="s">
        <v>47</v>
      </c>
      <c r="D55" s="83" t="s">
        <v>0</v>
      </c>
      <c r="E55" s="83" t="s">
        <v>48</v>
      </c>
      <c r="F55" s="83" t="s">
        <v>49</v>
      </c>
      <c r="G55" s="86">
        <v>0.13194444444444445</v>
      </c>
      <c r="H55" s="265">
        <v>0.17361111111111113</v>
      </c>
      <c r="I55" s="260" t="s">
        <v>147</v>
      </c>
    </row>
    <row r="56" spans="1:9" ht="15.75">
      <c r="A56" s="83" t="s">
        <v>228</v>
      </c>
      <c r="B56" s="83" t="s">
        <v>108</v>
      </c>
      <c r="C56" s="83" t="s">
        <v>75</v>
      </c>
      <c r="D56" s="83" t="s">
        <v>164</v>
      </c>
      <c r="E56" s="83" t="s">
        <v>165</v>
      </c>
      <c r="F56" s="83" t="s">
        <v>78</v>
      </c>
      <c r="G56" s="86">
        <v>0.47916666666666669</v>
      </c>
      <c r="H56" s="265">
        <v>0.16666666666666666</v>
      </c>
      <c r="I56" s="260" t="s">
        <v>166</v>
      </c>
    </row>
    <row r="57" spans="1:9" ht="15.75">
      <c r="A57" s="83" t="s">
        <v>228</v>
      </c>
      <c r="B57" s="83" t="s">
        <v>46</v>
      </c>
      <c r="C57" s="83" t="s">
        <v>47</v>
      </c>
      <c r="D57" s="83" t="s">
        <v>0</v>
      </c>
      <c r="E57" s="83" t="s">
        <v>48</v>
      </c>
      <c r="F57" s="83" t="s">
        <v>49</v>
      </c>
      <c r="G57" s="86">
        <v>0.5</v>
      </c>
      <c r="H57" s="265">
        <v>0.1277777777777778</v>
      </c>
      <c r="I57" s="260" t="s">
        <v>65</v>
      </c>
    </row>
    <row r="58" spans="1:9" ht="15.75">
      <c r="A58" s="83" t="s">
        <v>228</v>
      </c>
      <c r="B58" s="83" t="s">
        <v>46</v>
      </c>
      <c r="C58" s="83" t="s">
        <v>85</v>
      </c>
      <c r="D58" s="83" t="s">
        <v>4</v>
      </c>
      <c r="E58" s="83" t="s">
        <v>86</v>
      </c>
      <c r="F58" s="83" t="s">
        <v>56</v>
      </c>
      <c r="G58" s="86">
        <v>0.5</v>
      </c>
      <c r="H58" s="265">
        <v>0.15277777777777776</v>
      </c>
      <c r="I58" s="260" t="s">
        <v>65</v>
      </c>
    </row>
    <row r="59" spans="1:9" ht="15.75">
      <c r="A59" s="83" t="s">
        <v>228</v>
      </c>
      <c r="B59" s="83" t="s">
        <v>167</v>
      </c>
      <c r="C59" s="83" t="s">
        <v>168</v>
      </c>
      <c r="D59" s="83" t="s">
        <v>169</v>
      </c>
      <c r="E59" s="83" t="s">
        <v>170</v>
      </c>
      <c r="F59" s="83" t="s">
        <v>73</v>
      </c>
      <c r="G59" s="86">
        <v>0.51458333333333328</v>
      </c>
      <c r="H59" s="265">
        <v>0.53472222222222221</v>
      </c>
      <c r="I59" s="260" t="s">
        <v>171</v>
      </c>
    </row>
    <row r="60" spans="1:9" ht="15.75">
      <c r="A60" s="83" t="s">
        <v>228</v>
      </c>
      <c r="B60" s="83" t="s">
        <v>172</v>
      </c>
      <c r="C60" s="83" t="s">
        <v>157</v>
      </c>
      <c r="D60" s="83" t="s">
        <v>33</v>
      </c>
      <c r="E60" s="83" t="s">
        <v>158</v>
      </c>
      <c r="F60" s="83" t="s">
        <v>56</v>
      </c>
      <c r="G60" s="86">
        <v>0.11805555555555557</v>
      </c>
      <c r="H60" s="265">
        <v>0.28472222222222221</v>
      </c>
      <c r="I60" s="260" t="s">
        <v>51</v>
      </c>
    </row>
    <row r="61" spans="1:9" ht="15.75">
      <c r="A61" s="83" t="s">
        <v>228</v>
      </c>
      <c r="B61" s="83" t="s">
        <v>173</v>
      </c>
      <c r="C61" s="83" t="s">
        <v>160</v>
      </c>
      <c r="D61" s="83" t="s">
        <v>161</v>
      </c>
      <c r="E61" s="83" t="s">
        <v>162</v>
      </c>
      <c r="F61" s="83" t="s">
        <v>163</v>
      </c>
      <c r="G61" s="86">
        <v>0.16805555555555554</v>
      </c>
      <c r="H61" s="265">
        <v>0.20972222222222223</v>
      </c>
      <c r="I61" s="260" t="s">
        <v>147</v>
      </c>
    </row>
    <row r="62" spans="1:9" ht="15.75">
      <c r="A62" s="83" t="s">
        <v>229</v>
      </c>
      <c r="B62" s="83" t="s">
        <v>89</v>
      </c>
      <c r="C62" s="83" t="s">
        <v>47</v>
      </c>
      <c r="D62" s="83" t="s">
        <v>0</v>
      </c>
      <c r="E62" s="83" t="s">
        <v>48</v>
      </c>
      <c r="F62" s="83" t="s">
        <v>49</v>
      </c>
      <c r="G62" s="88">
        <v>0.375</v>
      </c>
      <c r="H62" s="267">
        <v>0.51388888888888895</v>
      </c>
      <c r="I62" s="252" t="s">
        <v>65</v>
      </c>
    </row>
    <row r="63" spans="1:9" ht="15.75">
      <c r="A63" s="83" t="s">
        <v>229</v>
      </c>
      <c r="B63" s="83" t="s">
        <v>131</v>
      </c>
      <c r="C63" s="83" t="s">
        <v>85</v>
      </c>
      <c r="D63" s="83" t="s">
        <v>4</v>
      </c>
      <c r="E63" s="83" t="s">
        <v>86</v>
      </c>
      <c r="F63" s="83" t="s">
        <v>56</v>
      </c>
      <c r="G63" s="86">
        <v>0.50694444444444442</v>
      </c>
      <c r="H63" s="265">
        <v>8.7500000000000008E-2</v>
      </c>
      <c r="I63" s="260" t="s">
        <v>137</v>
      </c>
    </row>
    <row r="64" spans="1:9" ht="15.75">
      <c r="A64" s="83" t="s">
        <v>229</v>
      </c>
      <c r="B64" s="83" t="s">
        <v>131</v>
      </c>
      <c r="C64" s="83" t="s">
        <v>148</v>
      </c>
      <c r="D64" s="83" t="s">
        <v>21</v>
      </c>
      <c r="E64" s="83" t="s">
        <v>149</v>
      </c>
      <c r="F64" s="83" t="s">
        <v>150</v>
      </c>
      <c r="G64" s="86">
        <v>0.50694444444444442</v>
      </c>
      <c r="H64" s="265">
        <v>0.17361111111111113</v>
      </c>
      <c r="I64" s="260" t="s">
        <v>51</v>
      </c>
    </row>
    <row r="65" spans="1:9" ht="15.75">
      <c r="A65" s="83" t="s">
        <v>229</v>
      </c>
      <c r="B65" s="83" t="s">
        <v>125</v>
      </c>
      <c r="C65" s="83" t="s">
        <v>53</v>
      </c>
      <c r="D65" s="83" t="s">
        <v>54</v>
      </c>
      <c r="E65" s="83" t="s">
        <v>55</v>
      </c>
      <c r="F65" s="83" t="s">
        <v>56</v>
      </c>
      <c r="G65" s="86">
        <v>0.15972222222222224</v>
      </c>
      <c r="H65" s="265">
        <v>0.3263888888888889</v>
      </c>
      <c r="I65" s="260" t="s">
        <v>114</v>
      </c>
    </row>
    <row r="66" spans="1:9" ht="15.75">
      <c r="A66" s="83" t="s">
        <v>229</v>
      </c>
      <c r="B66" s="83" t="s">
        <v>125</v>
      </c>
      <c r="C66" s="83" t="s">
        <v>47</v>
      </c>
      <c r="D66" s="83" t="s">
        <v>0</v>
      </c>
      <c r="E66" s="83" t="s">
        <v>48</v>
      </c>
      <c r="F66" s="83" t="s">
        <v>49</v>
      </c>
      <c r="G66" s="86">
        <v>0.15972222222222224</v>
      </c>
      <c r="H66" s="265">
        <v>0.20138888888888887</v>
      </c>
      <c r="I66" s="260" t="s">
        <v>147</v>
      </c>
    </row>
    <row r="67" spans="1:9" ht="15.75">
      <c r="A67" s="83" t="s">
        <v>230</v>
      </c>
      <c r="B67" s="83" t="s">
        <v>156</v>
      </c>
      <c r="C67" s="83" t="s">
        <v>85</v>
      </c>
      <c r="D67" s="83" t="s">
        <v>4</v>
      </c>
      <c r="E67" s="83" t="s">
        <v>86</v>
      </c>
      <c r="F67" s="83" t="s">
        <v>56</v>
      </c>
      <c r="G67" s="86">
        <v>0.40625</v>
      </c>
      <c r="H67" s="265">
        <v>0.40833333333333338</v>
      </c>
      <c r="I67" s="260" t="s">
        <v>155</v>
      </c>
    </row>
    <row r="68" spans="1:9" ht="15.75">
      <c r="A68" s="83" t="s">
        <v>230</v>
      </c>
      <c r="B68" s="83" t="s">
        <v>174</v>
      </c>
      <c r="C68" s="83" t="s">
        <v>47</v>
      </c>
      <c r="D68" s="83" t="s">
        <v>0</v>
      </c>
      <c r="E68" s="83" t="s">
        <v>175</v>
      </c>
      <c r="F68" s="83" t="s">
        <v>124</v>
      </c>
      <c r="G68" s="86">
        <v>0.41319444444444442</v>
      </c>
      <c r="H68" s="265">
        <v>0.50694444444444442</v>
      </c>
      <c r="I68" s="260" t="s">
        <v>65</v>
      </c>
    </row>
    <row r="69" spans="1:9" ht="15.75">
      <c r="A69" s="83" t="s">
        <v>230</v>
      </c>
      <c r="B69" s="83" t="s">
        <v>84</v>
      </c>
      <c r="C69" s="83" t="s">
        <v>176</v>
      </c>
      <c r="D69" s="83" t="s">
        <v>177</v>
      </c>
      <c r="E69" s="83" t="s">
        <v>178</v>
      </c>
      <c r="F69" s="83" t="s">
        <v>124</v>
      </c>
      <c r="G69" s="86">
        <v>0.5</v>
      </c>
      <c r="H69" s="265">
        <v>0.50069444444444444</v>
      </c>
      <c r="I69" s="260" t="s">
        <v>104</v>
      </c>
    </row>
    <row r="70" spans="1:9" ht="15.75">
      <c r="A70" s="83" t="s">
        <v>230</v>
      </c>
      <c r="B70" s="83" t="s">
        <v>154</v>
      </c>
      <c r="C70" s="83" t="s">
        <v>179</v>
      </c>
      <c r="D70" s="83" t="s">
        <v>180</v>
      </c>
      <c r="E70" s="83" t="s">
        <v>178</v>
      </c>
      <c r="F70" s="83" t="s">
        <v>124</v>
      </c>
      <c r="G70" s="86">
        <v>4.1666666666666664E-2</v>
      </c>
      <c r="H70" s="265">
        <v>4.3750000000000004E-2</v>
      </c>
      <c r="I70" s="260" t="s">
        <v>155</v>
      </c>
    </row>
    <row r="71" spans="1:9" ht="15.75">
      <c r="A71" s="83" t="s">
        <v>230</v>
      </c>
      <c r="B71" s="83" t="s">
        <v>115</v>
      </c>
      <c r="C71" s="83" t="s">
        <v>111</v>
      </c>
      <c r="D71" s="83" t="s">
        <v>112</v>
      </c>
      <c r="E71" s="83" t="s">
        <v>113</v>
      </c>
      <c r="F71" s="83" t="s">
        <v>56</v>
      </c>
      <c r="G71" s="86">
        <v>6.25E-2</v>
      </c>
      <c r="H71" s="265">
        <v>0.1875</v>
      </c>
      <c r="I71" s="260" t="s">
        <v>51</v>
      </c>
    </row>
    <row r="72" spans="1:9" ht="15.75">
      <c r="A72" s="83" t="s">
        <v>230</v>
      </c>
      <c r="B72" s="83" t="s">
        <v>181</v>
      </c>
      <c r="C72" s="83" t="s">
        <v>47</v>
      </c>
      <c r="D72" s="83" t="s">
        <v>0</v>
      </c>
      <c r="E72" s="83" t="s">
        <v>175</v>
      </c>
      <c r="F72" s="83" t="s">
        <v>124</v>
      </c>
      <c r="G72" s="86">
        <v>0.12708333333333333</v>
      </c>
      <c r="H72" s="265">
        <v>0.16874999999999998</v>
      </c>
      <c r="I72" s="260" t="s">
        <v>147</v>
      </c>
    </row>
    <row r="73" spans="1:9" ht="15.75">
      <c r="A73" s="83" t="s">
        <v>230</v>
      </c>
      <c r="B73" s="83" t="s">
        <v>144</v>
      </c>
      <c r="C73" s="83" t="s">
        <v>81</v>
      </c>
      <c r="D73" s="83" t="s">
        <v>9</v>
      </c>
      <c r="E73" s="83" t="s">
        <v>82</v>
      </c>
      <c r="F73" s="83" t="s">
        <v>49</v>
      </c>
      <c r="G73" s="86">
        <v>0.15277777777777776</v>
      </c>
      <c r="H73" s="265">
        <v>0.19444444444444445</v>
      </c>
      <c r="I73" s="260" t="s">
        <v>147</v>
      </c>
    </row>
    <row r="74" spans="1:9" ht="15.75">
      <c r="A74" s="83" t="s">
        <v>230</v>
      </c>
      <c r="B74" s="83" t="s">
        <v>182</v>
      </c>
      <c r="C74" s="83" t="s">
        <v>183</v>
      </c>
      <c r="D74" s="83" t="s">
        <v>184</v>
      </c>
      <c r="E74" s="83" t="s">
        <v>185</v>
      </c>
      <c r="F74" s="83" t="s">
        <v>73</v>
      </c>
      <c r="G74" s="86">
        <v>0.17013888888888887</v>
      </c>
      <c r="H74" s="265">
        <v>0.17430555555555557</v>
      </c>
      <c r="I74" s="260" t="s">
        <v>186</v>
      </c>
    </row>
    <row r="75" spans="1:9" ht="15.75">
      <c r="A75" s="83" t="s">
        <v>231</v>
      </c>
      <c r="B75" s="83" t="s">
        <v>58</v>
      </c>
      <c r="C75" s="83" t="s">
        <v>47</v>
      </c>
      <c r="D75" s="83" t="s">
        <v>0</v>
      </c>
      <c r="E75" s="83" t="s">
        <v>175</v>
      </c>
      <c r="F75" s="83" t="s">
        <v>124</v>
      </c>
      <c r="G75" s="86">
        <v>0.35416666666666669</v>
      </c>
      <c r="H75" s="265">
        <v>0.38055555555555554</v>
      </c>
      <c r="I75" s="260" t="s">
        <v>147</v>
      </c>
    </row>
    <row r="76" spans="1:9" ht="15.75">
      <c r="A76" s="83" t="s">
        <v>231</v>
      </c>
      <c r="B76" s="83" t="s">
        <v>187</v>
      </c>
      <c r="C76" s="83" t="s">
        <v>183</v>
      </c>
      <c r="D76" s="83" t="s">
        <v>184</v>
      </c>
      <c r="E76" s="83" t="s">
        <v>185</v>
      </c>
      <c r="F76" s="83" t="s">
        <v>73</v>
      </c>
      <c r="G76" s="86">
        <v>0.41666666666666669</v>
      </c>
      <c r="H76" s="265">
        <v>0.10555555555555556</v>
      </c>
      <c r="I76" s="260" t="s">
        <v>114</v>
      </c>
    </row>
    <row r="77" spans="1:9" ht="15.75">
      <c r="A77" s="83" t="s">
        <v>231</v>
      </c>
      <c r="B77" s="83" t="s">
        <v>102</v>
      </c>
      <c r="C77" s="83" t="s">
        <v>160</v>
      </c>
      <c r="D77" s="83" t="s">
        <v>161</v>
      </c>
      <c r="E77" s="83" t="s">
        <v>162</v>
      </c>
      <c r="F77" s="83" t="s">
        <v>163</v>
      </c>
      <c r="G77" s="86">
        <v>0.43055555555555558</v>
      </c>
      <c r="H77" s="265">
        <v>0.11458333333333333</v>
      </c>
      <c r="I77" s="260" t="s">
        <v>51</v>
      </c>
    </row>
    <row r="78" spans="1:9" ht="15.75">
      <c r="A78" s="83" t="s">
        <v>231</v>
      </c>
      <c r="B78" s="83" t="s">
        <v>188</v>
      </c>
      <c r="C78" s="83" t="s">
        <v>85</v>
      </c>
      <c r="D78" s="83" t="s">
        <v>4</v>
      </c>
      <c r="E78" s="83" t="s">
        <v>86</v>
      </c>
      <c r="F78" s="83" t="s">
        <v>56</v>
      </c>
      <c r="G78" s="86">
        <v>0.43055555555555558</v>
      </c>
      <c r="H78" s="265">
        <v>0.20833333333333334</v>
      </c>
      <c r="I78" s="260" t="s">
        <v>189</v>
      </c>
    </row>
    <row r="79" spans="1:9" ht="15.75">
      <c r="A79" s="83" t="s">
        <v>231</v>
      </c>
      <c r="B79" s="83" t="s">
        <v>131</v>
      </c>
      <c r="C79" s="83" t="s">
        <v>47</v>
      </c>
      <c r="D79" s="83" t="s">
        <v>0</v>
      </c>
      <c r="E79" s="83" t="s">
        <v>175</v>
      </c>
      <c r="F79" s="83" t="s">
        <v>124</v>
      </c>
      <c r="G79" s="86">
        <v>0.50694444444444442</v>
      </c>
      <c r="H79" s="265">
        <v>0.12916666666666668</v>
      </c>
      <c r="I79" s="260" t="s">
        <v>65</v>
      </c>
    </row>
    <row r="80" spans="1:9" ht="15.75">
      <c r="A80" s="83" t="s">
        <v>231</v>
      </c>
      <c r="B80" s="83" t="s">
        <v>190</v>
      </c>
      <c r="C80" s="83" t="s">
        <v>81</v>
      </c>
      <c r="D80" s="83" t="s">
        <v>9</v>
      </c>
      <c r="E80" s="83" t="s">
        <v>82</v>
      </c>
      <c r="F80" s="83" t="s">
        <v>49</v>
      </c>
      <c r="G80" s="86">
        <v>0.44444444444444442</v>
      </c>
      <c r="H80" s="265">
        <v>0.44722222222222219</v>
      </c>
      <c r="I80" s="260" t="s">
        <v>191</v>
      </c>
    </row>
    <row r="81" spans="1:9" ht="15.75">
      <c r="A81" s="83" t="s">
        <v>231</v>
      </c>
      <c r="B81" s="83" t="s">
        <v>192</v>
      </c>
      <c r="C81" s="83" t="s">
        <v>176</v>
      </c>
      <c r="D81" s="83" t="s">
        <v>193</v>
      </c>
      <c r="E81" s="83" t="s">
        <v>194</v>
      </c>
      <c r="F81" s="83" t="s">
        <v>124</v>
      </c>
      <c r="G81" s="86">
        <v>0.52430555555555558</v>
      </c>
      <c r="H81" s="265">
        <v>0.17083333333333331</v>
      </c>
      <c r="I81" s="260" t="s">
        <v>114</v>
      </c>
    </row>
    <row r="82" spans="1:9" ht="15.75">
      <c r="A82" s="83" t="s">
        <v>231</v>
      </c>
      <c r="B82" s="83" t="s">
        <v>195</v>
      </c>
      <c r="C82" s="83" t="s">
        <v>70</v>
      </c>
      <c r="D82" s="83" t="s">
        <v>71</v>
      </c>
      <c r="E82" s="83" t="s">
        <v>72</v>
      </c>
      <c r="F82" s="83" t="s">
        <v>73</v>
      </c>
      <c r="G82" s="86">
        <v>0.53125</v>
      </c>
      <c r="H82" s="265">
        <v>0.17083333333333331</v>
      </c>
      <c r="I82" s="260" t="s">
        <v>114</v>
      </c>
    </row>
    <row r="83" spans="1:9" ht="15.75">
      <c r="A83" s="83" t="s">
        <v>231</v>
      </c>
      <c r="B83" s="83" t="s">
        <v>120</v>
      </c>
      <c r="C83" s="83" t="s">
        <v>59</v>
      </c>
      <c r="D83" s="83" t="s">
        <v>60</v>
      </c>
      <c r="E83" s="83" t="s">
        <v>61</v>
      </c>
      <c r="F83" s="83" t="s">
        <v>56</v>
      </c>
      <c r="G83" s="86">
        <v>0.13194444444444445</v>
      </c>
      <c r="H83" s="265">
        <v>0.2986111111111111</v>
      </c>
      <c r="I83" s="260" t="s">
        <v>114</v>
      </c>
    </row>
    <row r="84" spans="1:9" ht="15.75">
      <c r="A84" s="83" t="s">
        <v>232</v>
      </c>
      <c r="B84" s="83" t="s">
        <v>62</v>
      </c>
      <c r="C84" s="83" t="s">
        <v>196</v>
      </c>
      <c r="D84" s="83" t="s">
        <v>197</v>
      </c>
      <c r="E84" s="83" t="s">
        <v>198</v>
      </c>
      <c r="F84" s="83" t="s">
        <v>199</v>
      </c>
      <c r="G84" s="87">
        <v>0.35416666666666669</v>
      </c>
      <c r="H84" s="266">
        <v>6.9444444444444434E-2</v>
      </c>
      <c r="I84" s="260" t="s">
        <v>166</v>
      </c>
    </row>
    <row r="85" spans="1:9" ht="15.75">
      <c r="A85" s="83" t="s">
        <v>232</v>
      </c>
      <c r="B85" s="83" t="s">
        <v>200</v>
      </c>
      <c r="C85" s="83" t="s">
        <v>201</v>
      </c>
      <c r="D85" s="83" t="s">
        <v>202</v>
      </c>
      <c r="E85" s="83" t="s">
        <v>203</v>
      </c>
      <c r="F85" s="83" t="s">
        <v>150</v>
      </c>
      <c r="G85" s="87">
        <v>0.36805555555555558</v>
      </c>
      <c r="H85" s="266">
        <v>0.50694444444444442</v>
      </c>
      <c r="I85" s="251" t="s">
        <v>65</v>
      </c>
    </row>
    <row r="86" spans="1:9" ht="15.75">
      <c r="A86" s="83" t="s">
        <v>232</v>
      </c>
      <c r="B86" s="83" t="s">
        <v>204</v>
      </c>
      <c r="C86" s="83" t="s">
        <v>81</v>
      </c>
      <c r="D86" s="83" t="s">
        <v>9</v>
      </c>
      <c r="E86" s="83" t="s">
        <v>82</v>
      </c>
      <c r="F86" s="83" t="s">
        <v>49</v>
      </c>
      <c r="G86" s="87">
        <v>0.38194444444444442</v>
      </c>
      <c r="H86" s="266">
        <v>0.50694444444444442</v>
      </c>
      <c r="I86" s="251" t="s">
        <v>65</v>
      </c>
    </row>
    <row r="87" spans="1:9" ht="15.75">
      <c r="A87" s="83" t="s">
        <v>232</v>
      </c>
      <c r="B87" s="83" t="s">
        <v>200</v>
      </c>
      <c r="C87" s="83" t="s">
        <v>47</v>
      </c>
      <c r="D87" s="83" t="s">
        <v>0</v>
      </c>
      <c r="E87" s="83" t="s">
        <v>175</v>
      </c>
      <c r="F87" s="83" t="s">
        <v>124</v>
      </c>
      <c r="G87" s="87">
        <v>0.3923611111111111</v>
      </c>
      <c r="H87" s="266">
        <v>0.50694444444444442</v>
      </c>
      <c r="I87" s="251" t="s">
        <v>65</v>
      </c>
    </row>
    <row r="88" spans="1:9" ht="15.75">
      <c r="A88" s="83" t="s">
        <v>232</v>
      </c>
      <c r="B88" s="83" t="s">
        <v>131</v>
      </c>
      <c r="C88" s="83" t="s">
        <v>75</v>
      </c>
      <c r="D88" s="83" t="s">
        <v>164</v>
      </c>
      <c r="E88" s="83" t="s">
        <v>165</v>
      </c>
      <c r="F88" s="83" t="s">
        <v>78</v>
      </c>
      <c r="G88" s="87">
        <v>0.50694444444444442</v>
      </c>
      <c r="H88" s="266">
        <v>0.17361111111111113</v>
      </c>
      <c r="I88" s="251" t="s">
        <v>51</v>
      </c>
    </row>
    <row r="89" spans="1:9" ht="15.75">
      <c r="A89" s="83" t="s">
        <v>232</v>
      </c>
      <c r="B89" s="83" t="s">
        <v>90</v>
      </c>
      <c r="C89" s="83" t="s">
        <v>70</v>
      </c>
      <c r="D89" s="83" t="s">
        <v>71</v>
      </c>
      <c r="E89" s="83" t="s">
        <v>72</v>
      </c>
      <c r="F89" s="83" t="s">
        <v>73</v>
      </c>
      <c r="G89" s="87">
        <v>0.51041666666666663</v>
      </c>
      <c r="H89" s="266">
        <v>0.51388888888888895</v>
      </c>
      <c r="I89" s="251" t="s">
        <v>91</v>
      </c>
    </row>
    <row r="90" spans="1:9" ht="15.75">
      <c r="A90" s="83" t="s">
        <v>232</v>
      </c>
      <c r="B90" s="83" t="s">
        <v>205</v>
      </c>
      <c r="C90" s="83" t="s">
        <v>85</v>
      </c>
      <c r="D90" s="83" t="s">
        <v>4</v>
      </c>
      <c r="E90" s="83" t="s">
        <v>86</v>
      </c>
      <c r="F90" s="83" t="s">
        <v>56</v>
      </c>
      <c r="G90" s="87">
        <v>7.2916666666666671E-2</v>
      </c>
      <c r="H90" s="266">
        <v>0.19791666666666666</v>
      </c>
      <c r="I90" s="251" t="s">
        <v>51</v>
      </c>
    </row>
    <row r="91" spans="1:9" ht="15.75">
      <c r="A91" s="83" t="s">
        <v>233</v>
      </c>
      <c r="B91" s="83" t="s">
        <v>62</v>
      </c>
      <c r="C91" s="83" t="s">
        <v>70</v>
      </c>
      <c r="D91" s="83" t="s">
        <v>71</v>
      </c>
      <c r="E91" s="83" t="s">
        <v>72</v>
      </c>
      <c r="F91" s="83" t="s">
        <v>73</v>
      </c>
      <c r="G91" s="83" t="s">
        <v>62</v>
      </c>
      <c r="H91" s="263" t="s">
        <v>187</v>
      </c>
      <c r="I91" s="263" t="s">
        <v>137</v>
      </c>
    </row>
    <row r="92" spans="1:9" ht="15.75">
      <c r="A92" s="83" t="s">
        <v>233</v>
      </c>
      <c r="B92" s="83" t="s">
        <v>62</v>
      </c>
      <c r="C92" s="83" t="s">
        <v>47</v>
      </c>
      <c r="D92" s="83" t="s">
        <v>0</v>
      </c>
      <c r="E92" s="83" t="s">
        <v>175</v>
      </c>
      <c r="F92" s="83" t="s">
        <v>124</v>
      </c>
      <c r="G92" s="83" t="s">
        <v>62</v>
      </c>
      <c r="H92" s="263" t="s">
        <v>206</v>
      </c>
      <c r="I92" s="263" t="s">
        <v>93</v>
      </c>
    </row>
    <row r="93" spans="1:9" ht="15.75">
      <c r="A93" s="83" t="s">
        <v>233</v>
      </c>
      <c r="B93" s="83" t="s">
        <v>62</v>
      </c>
      <c r="C93" s="83" t="s">
        <v>196</v>
      </c>
      <c r="D93" s="83" t="s">
        <v>197</v>
      </c>
      <c r="E93" s="83" t="s">
        <v>198</v>
      </c>
      <c r="F93" s="83" t="s">
        <v>199</v>
      </c>
      <c r="G93" s="83" t="s">
        <v>62</v>
      </c>
      <c r="H93" s="263" t="s">
        <v>207</v>
      </c>
      <c r="I93" s="263" t="s">
        <v>51</v>
      </c>
    </row>
    <row r="94" spans="1:9" ht="15.75">
      <c r="A94" s="83" t="s">
        <v>233</v>
      </c>
      <c r="B94" s="83" t="s">
        <v>187</v>
      </c>
      <c r="C94" s="83" t="s">
        <v>81</v>
      </c>
      <c r="D94" s="83" t="s">
        <v>9</v>
      </c>
      <c r="E94" s="83" t="s">
        <v>82</v>
      </c>
      <c r="F94" s="83" t="s">
        <v>49</v>
      </c>
      <c r="G94" s="83" t="s">
        <v>187</v>
      </c>
      <c r="H94" s="263" t="s">
        <v>208</v>
      </c>
      <c r="I94" s="263" t="s">
        <v>104</v>
      </c>
    </row>
    <row r="95" spans="1:9" ht="15.75">
      <c r="A95" s="83" t="s">
        <v>233</v>
      </c>
      <c r="B95" s="83" t="s">
        <v>209</v>
      </c>
      <c r="C95" s="83" t="s">
        <v>95</v>
      </c>
      <c r="D95" s="83" t="s">
        <v>27</v>
      </c>
      <c r="E95" s="83" t="s">
        <v>96</v>
      </c>
      <c r="F95" s="83" t="s">
        <v>73</v>
      </c>
      <c r="G95" s="83" t="s">
        <v>209</v>
      </c>
      <c r="H95" s="263" t="s">
        <v>210</v>
      </c>
      <c r="I95" s="263" t="s">
        <v>137</v>
      </c>
    </row>
    <row r="96" spans="1:9" ht="15.75">
      <c r="A96" s="83" t="s">
        <v>233</v>
      </c>
      <c r="B96" s="83" t="s">
        <v>84</v>
      </c>
      <c r="C96" s="83" t="s">
        <v>47</v>
      </c>
      <c r="D96" s="83" t="s">
        <v>0</v>
      </c>
      <c r="E96" s="83" t="s">
        <v>175</v>
      </c>
      <c r="F96" s="83" t="s">
        <v>124</v>
      </c>
      <c r="G96" s="83" t="s">
        <v>84</v>
      </c>
      <c r="H96" s="263" t="s">
        <v>136</v>
      </c>
      <c r="I96" s="263" t="s">
        <v>65</v>
      </c>
    </row>
    <row r="97" spans="1:9" ht="15.75">
      <c r="A97" s="83" t="s">
        <v>233</v>
      </c>
      <c r="B97" s="89">
        <v>0.5</v>
      </c>
      <c r="C97" s="83" t="s">
        <v>81</v>
      </c>
      <c r="D97" s="83" t="s">
        <v>9</v>
      </c>
      <c r="E97" s="83" t="s">
        <v>82</v>
      </c>
      <c r="F97" s="83" t="s">
        <v>49</v>
      </c>
      <c r="G97" s="89">
        <v>0.5</v>
      </c>
      <c r="H97" s="268">
        <v>0.53125</v>
      </c>
      <c r="I97" s="260" t="s">
        <v>211</v>
      </c>
    </row>
    <row r="98" spans="1:9" ht="15.75">
      <c r="A98" s="83" t="s">
        <v>233</v>
      </c>
      <c r="B98" s="89">
        <v>6.25E-2</v>
      </c>
      <c r="C98" s="83" t="s">
        <v>81</v>
      </c>
      <c r="D98" s="83" t="s">
        <v>9</v>
      </c>
      <c r="E98" s="83" t="s">
        <v>82</v>
      </c>
      <c r="F98" s="83" t="s">
        <v>49</v>
      </c>
      <c r="G98" s="86">
        <v>6.25E-2</v>
      </c>
      <c r="H98" s="265">
        <v>0.15625</v>
      </c>
      <c r="I98" s="260" t="s">
        <v>137</v>
      </c>
    </row>
    <row r="99" spans="1:9" ht="15.75">
      <c r="A99" s="83" t="s">
        <v>233</v>
      </c>
      <c r="B99" s="254" t="s">
        <v>212</v>
      </c>
      <c r="C99" s="83" t="s">
        <v>157</v>
      </c>
      <c r="D99" s="83" t="s">
        <v>33</v>
      </c>
      <c r="E99" s="83" t="s">
        <v>158</v>
      </c>
      <c r="F99" s="83" t="s">
        <v>56</v>
      </c>
      <c r="G99" s="265">
        <v>7.9861111111111105E-2</v>
      </c>
      <c r="H99" s="265">
        <v>8.6805555555555566E-2</v>
      </c>
      <c r="I99" s="260" t="s">
        <v>93</v>
      </c>
    </row>
    <row r="100" spans="1:9" ht="15.75">
      <c r="A100" s="83" t="s">
        <v>233</v>
      </c>
      <c r="B100" s="258">
        <v>0.1423611111111111</v>
      </c>
      <c r="C100" s="83" t="s">
        <v>201</v>
      </c>
      <c r="D100" s="90" t="s">
        <v>202</v>
      </c>
      <c r="E100" s="90" t="s">
        <v>203</v>
      </c>
      <c r="F100" s="90">
        <v>790</v>
      </c>
      <c r="G100" s="257">
        <v>0.1423611111111111</v>
      </c>
      <c r="H100" s="257">
        <v>0.14583333333333334</v>
      </c>
      <c r="I100" s="250" t="s">
        <v>91</v>
      </c>
    </row>
    <row r="101" spans="1:9" ht="15.75">
      <c r="A101" s="83" t="s">
        <v>234</v>
      </c>
      <c r="B101" s="89">
        <v>0.35416666666666669</v>
      </c>
      <c r="C101" s="83" t="s">
        <v>70</v>
      </c>
      <c r="D101" s="83" t="s">
        <v>71</v>
      </c>
      <c r="E101" s="83" t="s">
        <v>72</v>
      </c>
      <c r="F101" s="83" t="s">
        <v>73</v>
      </c>
      <c r="G101" s="268">
        <v>0.35416666666666669</v>
      </c>
      <c r="H101" s="268">
        <v>0.41666666666666669</v>
      </c>
      <c r="I101" s="269" t="s">
        <v>137</v>
      </c>
    </row>
    <row r="102" spans="1:9" ht="15.75">
      <c r="A102" s="83" t="s">
        <v>234</v>
      </c>
      <c r="B102" s="268">
        <v>0.37152777777777773</v>
      </c>
      <c r="C102" s="83" t="s">
        <v>47</v>
      </c>
      <c r="D102" s="83" t="s">
        <v>0</v>
      </c>
      <c r="E102" s="83" t="s">
        <v>175</v>
      </c>
      <c r="F102" s="83" t="s">
        <v>124</v>
      </c>
      <c r="G102" s="268">
        <v>0.37152777777777773</v>
      </c>
      <c r="H102" s="268">
        <v>0.50902777777777775</v>
      </c>
      <c r="I102" s="269" t="s">
        <v>51</v>
      </c>
    </row>
    <row r="103" spans="1:9" ht="15.75">
      <c r="A103" s="83" t="s">
        <v>234</v>
      </c>
      <c r="B103" s="258">
        <v>0.4236111111111111</v>
      </c>
      <c r="C103" s="83" t="s">
        <v>160</v>
      </c>
      <c r="D103" s="83" t="s">
        <v>161</v>
      </c>
      <c r="E103" s="83" t="s">
        <v>162</v>
      </c>
      <c r="F103" s="83" t="s">
        <v>163</v>
      </c>
      <c r="G103" s="258">
        <v>0.4236111111111111</v>
      </c>
      <c r="H103" s="258">
        <v>0.43263888888888885</v>
      </c>
      <c r="I103" s="249" t="s">
        <v>213</v>
      </c>
    </row>
    <row r="104" spans="1:9" ht="15.75">
      <c r="A104" s="83" t="s">
        <v>234</v>
      </c>
      <c r="B104" s="89">
        <v>0.46875</v>
      </c>
      <c r="C104" s="83" t="s">
        <v>214</v>
      </c>
      <c r="D104" s="91" t="s">
        <v>215</v>
      </c>
      <c r="E104" s="91" t="s">
        <v>216</v>
      </c>
      <c r="F104" s="91">
        <v>707</v>
      </c>
      <c r="G104" s="268">
        <v>0.46875</v>
      </c>
      <c r="H104" s="268">
        <v>0.47569444444444442</v>
      </c>
      <c r="I104" s="269" t="s">
        <v>93</v>
      </c>
    </row>
    <row r="105" spans="1:9" ht="15.75">
      <c r="A105" s="83" t="s">
        <v>234</v>
      </c>
      <c r="B105" s="268">
        <v>0.4826388888888889</v>
      </c>
      <c r="C105" s="83" t="s">
        <v>75</v>
      </c>
      <c r="D105" s="83" t="s">
        <v>164</v>
      </c>
      <c r="E105" s="83" t="s">
        <v>165</v>
      </c>
      <c r="F105" s="83" t="s">
        <v>78</v>
      </c>
      <c r="G105" s="268">
        <v>0.4826388888888889</v>
      </c>
      <c r="H105" s="268">
        <v>0.1423611111111111</v>
      </c>
      <c r="I105" s="269" t="s">
        <v>114</v>
      </c>
    </row>
    <row r="106" spans="1:9" ht="15.75">
      <c r="A106" s="83" t="s">
        <v>234</v>
      </c>
      <c r="B106" s="258">
        <v>0.51111111111111118</v>
      </c>
      <c r="C106" s="83" t="s">
        <v>47</v>
      </c>
      <c r="D106" s="83" t="s">
        <v>0</v>
      </c>
      <c r="E106" s="83" t="s">
        <v>175</v>
      </c>
      <c r="F106" s="83" t="s">
        <v>124</v>
      </c>
      <c r="G106" s="258">
        <v>0.51111111111111118</v>
      </c>
      <c r="H106" s="258">
        <v>5.2777777777777778E-2</v>
      </c>
      <c r="I106" s="249" t="s">
        <v>147</v>
      </c>
    </row>
    <row r="107" spans="1:9" ht="15.75">
      <c r="A107" s="83" t="s">
        <v>234</v>
      </c>
      <c r="B107" s="89">
        <v>5.5555555555555552E-2</v>
      </c>
      <c r="C107" s="83" t="s">
        <v>111</v>
      </c>
      <c r="D107" s="83" t="s">
        <v>112</v>
      </c>
      <c r="E107" s="83" t="s">
        <v>113</v>
      </c>
      <c r="F107" s="83" t="s">
        <v>56</v>
      </c>
      <c r="G107" s="265">
        <v>5.5555555555555552E-2</v>
      </c>
      <c r="H107" s="268">
        <v>0.17361111111111113</v>
      </c>
      <c r="I107" s="269" t="s">
        <v>65</v>
      </c>
    </row>
    <row r="108" spans="1:9" ht="15.75">
      <c r="A108" s="83" t="s">
        <v>234</v>
      </c>
      <c r="B108" s="268">
        <v>0.13541666666666666</v>
      </c>
      <c r="C108" s="83" t="s">
        <v>70</v>
      </c>
      <c r="D108" s="83" t="s">
        <v>71</v>
      </c>
      <c r="E108" s="83" t="s">
        <v>72</v>
      </c>
      <c r="F108" s="83" t="s">
        <v>73</v>
      </c>
      <c r="G108" s="268">
        <v>0.13541666666666666</v>
      </c>
      <c r="H108" s="268">
        <v>0.1361111111111111</v>
      </c>
      <c r="I108" s="269" t="s">
        <v>106</v>
      </c>
    </row>
    <row r="109" spans="1:9" ht="15.75">
      <c r="A109" s="83" t="s">
        <v>234</v>
      </c>
      <c r="B109" s="258">
        <v>0.1423611111111111</v>
      </c>
      <c r="C109" s="83" t="s">
        <v>47</v>
      </c>
      <c r="D109" s="83" t="s">
        <v>0</v>
      </c>
      <c r="E109" s="83" t="s">
        <v>175</v>
      </c>
      <c r="F109" s="83" t="s">
        <v>124</v>
      </c>
      <c r="G109" s="258">
        <v>0.1423611111111111</v>
      </c>
      <c r="H109" s="258">
        <v>0.18402777777777779</v>
      </c>
      <c r="I109" s="249" t="s">
        <v>147</v>
      </c>
    </row>
    <row r="110" spans="1:9" ht="15.75">
      <c r="A110" s="83" t="s">
        <v>234</v>
      </c>
      <c r="B110" s="89">
        <v>0.14930555555555555</v>
      </c>
      <c r="C110" s="83" t="s">
        <v>157</v>
      </c>
      <c r="D110" s="83" t="s">
        <v>33</v>
      </c>
      <c r="E110" s="83" t="s">
        <v>158</v>
      </c>
      <c r="F110" s="83" t="s">
        <v>56</v>
      </c>
      <c r="G110" s="268">
        <v>0.14930555555555555</v>
      </c>
      <c r="H110" s="268">
        <v>0.19097222222222221</v>
      </c>
      <c r="I110" s="269" t="s">
        <v>147</v>
      </c>
    </row>
    <row r="111" spans="1:9" ht="15.75">
      <c r="A111" s="83" t="s">
        <v>235</v>
      </c>
      <c r="B111" s="268">
        <v>0.33333333333333331</v>
      </c>
      <c r="C111" s="83" t="s">
        <v>47</v>
      </c>
      <c r="D111" s="83" t="s">
        <v>0</v>
      </c>
      <c r="E111" s="83" t="s">
        <v>175</v>
      </c>
      <c r="F111" s="83" t="s">
        <v>124</v>
      </c>
      <c r="G111" s="268">
        <v>0.33333333333333331</v>
      </c>
      <c r="H111" s="268">
        <v>0.375</v>
      </c>
      <c r="I111" s="269" t="s">
        <v>147</v>
      </c>
    </row>
    <row r="112" spans="1:9" ht="15.75">
      <c r="A112" s="83" t="s">
        <v>235</v>
      </c>
      <c r="B112" s="258">
        <v>0.51041666666666663</v>
      </c>
      <c r="C112" s="83" t="s">
        <v>81</v>
      </c>
      <c r="D112" s="83" t="s">
        <v>9</v>
      </c>
      <c r="E112" s="83" t="s">
        <v>82</v>
      </c>
      <c r="F112" s="83" t="s">
        <v>49</v>
      </c>
      <c r="G112" s="258">
        <v>0.51041666666666663</v>
      </c>
      <c r="H112" s="258">
        <v>0.125</v>
      </c>
      <c r="I112" s="269" t="s">
        <v>65</v>
      </c>
    </row>
    <row r="113" spans="1:9" ht="15.75">
      <c r="A113" s="83" t="s">
        <v>235</v>
      </c>
      <c r="B113" s="89">
        <v>0.51041666666666663</v>
      </c>
      <c r="C113" s="83" t="s">
        <v>47</v>
      </c>
      <c r="D113" s="83" t="s">
        <v>0</v>
      </c>
      <c r="E113" s="83" t="s">
        <v>175</v>
      </c>
      <c r="F113" s="83" t="s">
        <v>124</v>
      </c>
      <c r="G113" s="268">
        <v>0.51041666666666663</v>
      </c>
      <c r="H113" s="268">
        <v>0.13194444444444445</v>
      </c>
      <c r="I113" s="269" t="s">
        <v>65</v>
      </c>
    </row>
    <row r="114" spans="1:9" ht="15.75">
      <c r="A114" s="83" t="s">
        <v>235</v>
      </c>
      <c r="B114" s="268">
        <v>0.10069444444444443</v>
      </c>
      <c r="C114" s="83" t="s">
        <v>196</v>
      </c>
      <c r="D114" s="83" t="s">
        <v>197</v>
      </c>
      <c r="E114" s="83" t="s">
        <v>198</v>
      </c>
      <c r="F114" s="83" t="s">
        <v>199</v>
      </c>
      <c r="G114" s="268">
        <v>0.10069444444444443</v>
      </c>
      <c r="H114" s="268">
        <v>0.12152777777777778</v>
      </c>
      <c r="I114" s="269" t="s">
        <v>171</v>
      </c>
    </row>
    <row r="115" spans="1:9" ht="15.75">
      <c r="A115" s="83" t="s">
        <v>236</v>
      </c>
      <c r="B115" s="258">
        <v>0.34027777777777773</v>
      </c>
      <c r="C115" s="83" t="s">
        <v>196</v>
      </c>
      <c r="D115" s="83" t="s">
        <v>197</v>
      </c>
      <c r="E115" s="83" t="s">
        <v>198</v>
      </c>
      <c r="F115" s="83" t="s">
        <v>199</v>
      </c>
      <c r="G115" s="258">
        <v>0.34027777777777773</v>
      </c>
      <c r="H115" s="258">
        <v>7.2916666666666671E-2</v>
      </c>
      <c r="I115" s="249" t="s">
        <v>166</v>
      </c>
    </row>
    <row r="116" spans="1:9" ht="15.75">
      <c r="A116" s="83" t="s">
        <v>236</v>
      </c>
      <c r="B116" s="89">
        <v>0.38194444444444442</v>
      </c>
      <c r="C116" s="83" t="s">
        <v>47</v>
      </c>
      <c r="D116" s="83" t="s">
        <v>0</v>
      </c>
      <c r="E116" s="83" t="s">
        <v>175</v>
      </c>
      <c r="F116" s="83" t="s">
        <v>124</v>
      </c>
      <c r="G116" s="268">
        <v>0.38194444444444442</v>
      </c>
      <c r="H116" s="268">
        <v>0.51041666666666663</v>
      </c>
      <c r="I116" s="269" t="s">
        <v>65</v>
      </c>
    </row>
    <row r="117" spans="1:9" ht="15.75">
      <c r="A117" s="83" t="s">
        <v>236</v>
      </c>
      <c r="B117" s="268">
        <v>0.38194444444444442</v>
      </c>
      <c r="C117" s="83" t="s">
        <v>70</v>
      </c>
      <c r="D117" s="83" t="s">
        <v>71</v>
      </c>
      <c r="E117" s="83" t="s">
        <v>72</v>
      </c>
      <c r="F117" s="83" t="s">
        <v>73</v>
      </c>
      <c r="G117" s="268">
        <v>0.38194444444444442</v>
      </c>
      <c r="H117" s="268">
        <v>0.3833333333333333</v>
      </c>
      <c r="I117" s="269" t="s">
        <v>101</v>
      </c>
    </row>
    <row r="118" spans="1:9" ht="15.75">
      <c r="A118" s="83" t="s">
        <v>236</v>
      </c>
      <c r="B118" s="258">
        <v>0.44097222222222227</v>
      </c>
      <c r="C118" s="83" t="s">
        <v>160</v>
      </c>
      <c r="D118" s="83" t="s">
        <v>161</v>
      </c>
      <c r="E118" s="83" t="s">
        <v>162</v>
      </c>
      <c r="F118" s="83" t="s">
        <v>163</v>
      </c>
      <c r="G118" s="258">
        <v>0.44097222222222227</v>
      </c>
      <c r="H118" s="258">
        <v>0.12013888888888889</v>
      </c>
      <c r="I118" s="249" t="s">
        <v>51</v>
      </c>
    </row>
    <row r="119" spans="1:9" ht="15.75">
      <c r="A119" s="83" t="s">
        <v>236</v>
      </c>
      <c r="B119" s="89">
        <v>0.44791666666666669</v>
      </c>
      <c r="C119" s="83" t="s">
        <v>70</v>
      </c>
      <c r="D119" s="83" t="s">
        <v>71</v>
      </c>
      <c r="E119" s="83" t="s">
        <v>72</v>
      </c>
      <c r="F119" s="83" t="s">
        <v>73</v>
      </c>
      <c r="G119" s="89">
        <v>0.44791666666666669</v>
      </c>
      <c r="H119" s="268">
        <v>0.44861111111111113</v>
      </c>
      <c r="I119" s="269" t="s">
        <v>106</v>
      </c>
    </row>
    <row r="120" spans="1:9" ht="15.75">
      <c r="A120" s="83" t="s">
        <v>236</v>
      </c>
      <c r="B120" s="268">
        <v>0.53472222222222221</v>
      </c>
      <c r="C120" s="83" t="s">
        <v>81</v>
      </c>
      <c r="D120" s="83" t="s">
        <v>9</v>
      </c>
      <c r="E120" s="83" t="s">
        <v>82</v>
      </c>
      <c r="F120" s="83" t="s">
        <v>49</v>
      </c>
      <c r="G120" s="268">
        <v>0.53472222222222221</v>
      </c>
      <c r="H120" s="268">
        <v>0.53611111111111109</v>
      </c>
      <c r="I120" s="269" t="s">
        <v>101</v>
      </c>
    </row>
    <row r="121" spans="1:9" ht="15.75">
      <c r="A121" s="83" t="s">
        <v>236</v>
      </c>
      <c r="B121" s="258">
        <v>0.14930555555555555</v>
      </c>
      <c r="C121" s="83" t="s">
        <v>47</v>
      </c>
      <c r="D121" s="83" t="s">
        <v>0</v>
      </c>
      <c r="E121" s="83" t="s">
        <v>175</v>
      </c>
      <c r="F121" s="83" t="s">
        <v>124</v>
      </c>
      <c r="G121" s="257">
        <v>0.14930555555555555</v>
      </c>
      <c r="H121" s="257">
        <v>0.19791666666666666</v>
      </c>
      <c r="I121" s="249" t="s">
        <v>147</v>
      </c>
    </row>
    <row r="122" spans="1:9" ht="15.75">
      <c r="A122" s="83" t="s">
        <v>236</v>
      </c>
      <c r="B122" s="70">
        <v>0.15277777777777776</v>
      </c>
      <c r="C122" s="83" t="s">
        <v>81</v>
      </c>
      <c r="D122" s="83" t="s">
        <v>9</v>
      </c>
      <c r="E122" s="83" t="s">
        <v>82</v>
      </c>
      <c r="F122" s="83" t="s">
        <v>49</v>
      </c>
      <c r="G122" s="70">
        <v>0.15277777777777776</v>
      </c>
      <c r="H122" s="70">
        <v>0.19791666666666666</v>
      </c>
      <c r="I122" s="269" t="s">
        <v>147</v>
      </c>
    </row>
    <row r="123" spans="1:9" ht="15.75">
      <c r="A123" s="83" t="s">
        <v>237</v>
      </c>
      <c r="B123" s="70">
        <v>0.375</v>
      </c>
      <c r="C123" s="83" t="s">
        <v>70</v>
      </c>
      <c r="D123" s="83" t="s">
        <v>71</v>
      </c>
      <c r="E123" s="83" t="s">
        <v>72</v>
      </c>
      <c r="F123" s="83" t="s">
        <v>73</v>
      </c>
      <c r="G123" s="70">
        <v>0.375</v>
      </c>
      <c r="H123" s="70">
        <v>0.37916666666666665</v>
      </c>
      <c r="I123" s="72" t="s">
        <v>186</v>
      </c>
    </row>
    <row r="124" spans="1:9" ht="15.75">
      <c r="A124" s="83" t="s">
        <v>237</v>
      </c>
      <c r="B124" s="256">
        <v>0.4861111111111111</v>
      </c>
      <c r="C124" s="83" t="s">
        <v>214</v>
      </c>
      <c r="D124" s="91" t="s">
        <v>215</v>
      </c>
      <c r="E124" s="91" t="s">
        <v>216</v>
      </c>
      <c r="F124" s="91">
        <v>707</v>
      </c>
      <c r="G124" s="256">
        <v>0.4861111111111111</v>
      </c>
      <c r="H124" s="256">
        <v>0.52777777777777779</v>
      </c>
      <c r="I124" s="249" t="s">
        <v>147</v>
      </c>
    </row>
    <row r="125" spans="1:9" ht="15.75">
      <c r="A125" s="83" t="s">
        <v>237</v>
      </c>
      <c r="B125" s="70">
        <v>0.5</v>
      </c>
      <c r="C125" s="83" t="s">
        <v>47</v>
      </c>
      <c r="D125" s="83" t="s">
        <v>0</v>
      </c>
      <c r="E125" s="83" t="s">
        <v>175</v>
      </c>
      <c r="F125" s="83" t="s">
        <v>124</v>
      </c>
      <c r="G125" s="70">
        <v>0.5</v>
      </c>
      <c r="H125" s="70">
        <v>4.1666666666666664E-2</v>
      </c>
      <c r="I125" s="269" t="s">
        <v>147</v>
      </c>
    </row>
    <row r="126" spans="1:9" ht="15.75">
      <c r="A126" s="83" t="s">
        <v>237</v>
      </c>
      <c r="B126" s="70">
        <v>0.52083333333333337</v>
      </c>
      <c r="C126" s="83" t="s">
        <v>75</v>
      </c>
      <c r="D126" s="83" t="s">
        <v>164</v>
      </c>
      <c r="E126" s="83" t="s">
        <v>165</v>
      </c>
      <c r="F126" s="83" t="s">
        <v>78</v>
      </c>
      <c r="G126" s="70">
        <v>0.52083333333333337</v>
      </c>
      <c r="H126" s="70">
        <v>6.25E-2</v>
      </c>
      <c r="I126" s="269" t="s">
        <v>147</v>
      </c>
    </row>
    <row r="127" spans="1:9" ht="15.75">
      <c r="A127" s="83" t="s">
        <v>237</v>
      </c>
      <c r="B127" s="256">
        <v>0.52083333333333337</v>
      </c>
      <c r="C127" s="83" t="s">
        <v>160</v>
      </c>
      <c r="D127" s="83" t="s">
        <v>161</v>
      </c>
      <c r="E127" s="83" t="s">
        <v>162</v>
      </c>
      <c r="F127" s="83" t="s">
        <v>163</v>
      </c>
      <c r="G127" s="255">
        <v>0.52083333333333337</v>
      </c>
      <c r="H127" s="255">
        <v>6.25E-2</v>
      </c>
      <c r="I127" s="269" t="s">
        <v>147</v>
      </c>
    </row>
    <row r="128" spans="1:9" ht="31.5">
      <c r="A128" s="83" t="s">
        <v>237</v>
      </c>
      <c r="B128" s="70">
        <v>4.5138888888888888E-2</v>
      </c>
      <c r="C128" s="83" t="s">
        <v>81</v>
      </c>
      <c r="D128" s="71" t="s">
        <v>177</v>
      </c>
      <c r="E128" s="72" t="s">
        <v>194</v>
      </c>
      <c r="F128" s="72">
        <v>405</v>
      </c>
      <c r="G128" s="70">
        <v>4.5138888888888888E-2</v>
      </c>
      <c r="H128" s="70">
        <v>0.1111111111111111</v>
      </c>
      <c r="I128" s="248" t="s">
        <v>217</v>
      </c>
    </row>
    <row r="129" spans="1:9" ht="15.75">
      <c r="A129" s="83" t="s">
        <v>237</v>
      </c>
      <c r="B129" s="70">
        <v>0.10069444444444443</v>
      </c>
      <c r="C129" s="83" t="s">
        <v>111</v>
      </c>
      <c r="D129" s="83" t="s">
        <v>112</v>
      </c>
      <c r="E129" s="83" t="s">
        <v>113</v>
      </c>
      <c r="F129" s="83" t="s">
        <v>56</v>
      </c>
      <c r="G129" s="70">
        <v>0.10069444444444443</v>
      </c>
      <c r="H129" s="72"/>
      <c r="I129" s="72"/>
    </row>
    <row r="130" spans="1:9" ht="15.75">
      <c r="A130" s="69" t="s">
        <v>237</v>
      </c>
      <c r="B130" s="70">
        <v>0.1423611111111111</v>
      </c>
      <c r="C130" s="263" t="s">
        <v>70</v>
      </c>
      <c r="D130" s="263" t="s">
        <v>71</v>
      </c>
      <c r="E130" s="263" t="s">
        <v>72</v>
      </c>
      <c r="F130" s="263" t="s">
        <v>73</v>
      </c>
      <c r="G130" s="70">
        <v>0.1423611111111111</v>
      </c>
      <c r="H130" s="70">
        <v>0.14305555555555557</v>
      </c>
      <c r="I130" s="72" t="s">
        <v>104</v>
      </c>
    </row>
    <row r="131" spans="1:9" ht="15.75">
      <c r="A131" s="92"/>
      <c r="B131" s="92"/>
      <c r="C131" s="92"/>
      <c r="D131" s="92"/>
      <c r="E131" s="92"/>
      <c r="F131" s="92"/>
      <c r="G131" s="92"/>
      <c r="H131" s="92"/>
      <c r="I131" s="92"/>
    </row>
    <row r="132" spans="1:9" ht="15.75">
      <c r="A132" s="92"/>
      <c r="B132" s="92"/>
      <c r="C132" s="92"/>
      <c r="D132" s="92"/>
      <c r="E132" s="92"/>
      <c r="F132" s="92"/>
      <c r="G132" s="92"/>
      <c r="H132" s="92"/>
      <c r="I132" s="45"/>
    </row>
    <row r="133" spans="1:9" ht="15.75">
      <c r="A133" s="92"/>
      <c r="B133" s="92"/>
      <c r="C133" s="92"/>
      <c r="D133" s="92"/>
      <c r="E133" s="92"/>
      <c r="F133" s="92"/>
      <c r="G133" s="92"/>
      <c r="H133" s="92"/>
      <c r="I133" s="92"/>
    </row>
    <row r="134" spans="1:9" ht="15.75">
      <c r="A134" s="92"/>
      <c r="B134" s="92"/>
      <c r="C134" s="92"/>
      <c r="D134" s="92"/>
      <c r="E134" s="92"/>
      <c r="F134" s="92"/>
      <c r="G134" s="92"/>
      <c r="H134" s="92"/>
      <c r="I134" s="92"/>
    </row>
    <row r="135" spans="1:9" ht="15.75">
      <c r="A135" s="92"/>
      <c r="B135" s="92"/>
      <c r="C135" s="92"/>
      <c r="D135" s="92"/>
      <c r="E135" s="92"/>
      <c r="F135" s="92"/>
      <c r="G135" s="92"/>
      <c r="H135" s="92"/>
      <c r="I135" s="92"/>
    </row>
    <row r="136" spans="1:9" ht="15.75">
      <c r="A136" s="92"/>
      <c r="B136" s="92"/>
      <c r="C136" s="92"/>
      <c r="D136" s="92"/>
      <c r="E136" s="92"/>
      <c r="F136" s="92"/>
      <c r="G136" s="92"/>
      <c r="H136" s="92"/>
      <c r="I136" s="92"/>
    </row>
    <row r="137" spans="1:9" ht="15.75">
      <c r="A137" s="92"/>
      <c r="B137" s="92"/>
      <c r="C137" s="92"/>
      <c r="D137" s="92"/>
      <c r="E137" s="92"/>
      <c r="F137" s="92"/>
      <c r="G137" s="92"/>
      <c r="H137" s="92"/>
      <c r="I137" s="92"/>
    </row>
    <row r="138" spans="1:9" ht="15.75">
      <c r="A138" s="92"/>
      <c r="B138" s="92"/>
      <c r="C138" s="92"/>
      <c r="D138" s="92"/>
      <c r="E138" s="92"/>
      <c r="F138" s="92"/>
      <c r="G138" s="92"/>
      <c r="H138" s="92"/>
      <c r="I138" s="92"/>
    </row>
    <row r="139" spans="1:9" ht="15.75">
      <c r="A139" s="92"/>
      <c r="B139" s="92"/>
      <c r="C139" s="92"/>
      <c r="D139" s="92"/>
      <c r="E139" s="92"/>
      <c r="F139" s="92"/>
      <c r="G139" s="92"/>
      <c r="H139" s="92"/>
      <c r="I139" s="92"/>
    </row>
    <row r="140" spans="1:9" ht="15.75">
      <c r="A140" s="92"/>
      <c r="B140" s="92"/>
      <c r="C140" s="92"/>
      <c r="D140" s="92"/>
      <c r="E140" s="92"/>
      <c r="F140" s="92"/>
      <c r="G140" s="92"/>
      <c r="H140" s="92"/>
      <c r="I140" s="92"/>
    </row>
    <row r="141" spans="1:9" ht="15.75">
      <c r="A141" s="92"/>
      <c r="B141" s="92"/>
      <c r="C141" s="92"/>
      <c r="D141" s="92"/>
      <c r="E141" s="92"/>
      <c r="F141" s="92"/>
      <c r="G141" s="92"/>
      <c r="H141" s="92"/>
      <c r="I141" s="92"/>
    </row>
    <row r="142" spans="1:9" ht="15.75">
      <c r="A142" s="92"/>
      <c r="B142" s="92"/>
      <c r="C142" s="92"/>
      <c r="D142" s="92"/>
      <c r="E142" s="92"/>
      <c r="F142" s="92"/>
      <c r="G142" s="92"/>
      <c r="H142" s="92"/>
      <c r="I142" s="92"/>
    </row>
    <row r="143" spans="1:9" ht="15.75">
      <c r="A143" s="92"/>
      <c r="B143" s="92"/>
      <c r="C143" s="92"/>
      <c r="D143" s="92"/>
      <c r="E143" s="92"/>
      <c r="F143" s="92"/>
      <c r="G143" s="92"/>
      <c r="H143" s="92"/>
      <c r="I143" s="92"/>
    </row>
    <row r="144" spans="1:9" ht="15.75">
      <c r="A144" s="92"/>
      <c r="B144" s="92"/>
      <c r="C144" s="92"/>
      <c r="D144" s="92"/>
      <c r="E144" s="92"/>
      <c r="F144" s="92"/>
      <c r="G144" s="92"/>
      <c r="H144" s="92"/>
      <c r="I144" s="92"/>
    </row>
    <row r="145" spans="1:9" ht="15.75">
      <c r="A145" s="92"/>
      <c r="B145" s="92"/>
      <c r="C145" s="92"/>
      <c r="D145" s="92"/>
      <c r="E145" s="92"/>
      <c r="F145" s="92"/>
      <c r="G145" s="92"/>
      <c r="H145" s="92"/>
      <c r="I145" s="92"/>
    </row>
    <row r="146" spans="1:9" ht="15.75">
      <c r="A146" s="92"/>
      <c r="B146" s="92"/>
      <c r="C146" s="92"/>
      <c r="D146" s="92"/>
      <c r="E146" s="92"/>
      <c r="F146" s="92"/>
      <c r="G146" s="92"/>
      <c r="H146" s="92"/>
      <c r="I146" s="92"/>
    </row>
    <row r="147" spans="1:9" ht="15.75">
      <c r="A147" s="92"/>
      <c r="B147" s="92"/>
      <c r="C147" s="92"/>
      <c r="D147" s="92"/>
      <c r="E147" s="92"/>
      <c r="F147" s="92"/>
      <c r="G147" s="92"/>
      <c r="H147" s="92"/>
      <c r="I147" s="92"/>
    </row>
    <row r="148" spans="1:9" ht="15.75">
      <c r="A148" s="92"/>
      <c r="B148" s="92"/>
      <c r="C148" s="92"/>
      <c r="D148" s="92"/>
      <c r="E148" s="92"/>
      <c r="F148" s="92"/>
      <c r="G148" s="92"/>
      <c r="H148" s="92"/>
      <c r="I148" s="92"/>
    </row>
    <row r="149" spans="1:9" ht="15.75">
      <c r="A149" s="92"/>
      <c r="B149" s="92"/>
      <c r="C149" s="92"/>
      <c r="D149" s="92"/>
      <c r="E149" s="92"/>
      <c r="F149" s="92"/>
      <c r="G149" s="92"/>
      <c r="H149" s="92"/>
      <c r="I149" s="92"/>
    </row>
    <row r="150" spans="1:9" ht="15.75">
      <c r="A150" s="92"/>
      <c r="B150" s="92"/>
      <c r="C150" s="92"/>
      <c r="D150" s="92"/>
      <c r="E150" s="92"/>
      <c r="F150" s="92"/>
      <c r="G150" s="92"/>
      <c r="H150" s="92"/>
      <c r="I150" s="92"/>
    </row>
    <row r="151" spans="1:9" ht="15.75">
      <c r="A151" s="92"/>
      <c r="B151" s="92"/>
      <c r="C151" s="92"/>
      <c r="D151" s="92"/>
      <c r="E151" s="92"/>
      <c r="F151" s="92"/>
      <c r="G151" s="92"/>
      <c r="H151" s="92"/>
      <c r="I151" s="92"/>
    </row>
    <row r="152" spans="1:9" ht="15.75">
      <c r="A152" s="92"/>
      <c r="B152" s="92"/>
      <c r="C152" s="92"/>
      <c r="D152" s="92"/>
      <c r="E152" s="92"/>
      <c r="F152" s="92"/>
      <c r="G152" s="92"/>
      <c r="H152" s="92"/>
      <c r="I152" s="92"/>
    </row>
    <row r="153" spans="1:9" ht="15.75">
      <c r="A153" s="92"/>
      <c r="B153" s="92"/>
      <c r="C153" s="92"/>
      <c r="D153" s="92"/>
      <c r="E153" s="92"/>
      <c r="F153" s="92"/>
      <c r="G153" s="92"/>
      <c r="H153" s="92"/>
      <c r="I153" s="92"/>
    </row>
    <row r="154" spans="1:9" ht="15.75">
      <c r="A154" s="92"/>
      <c r="B154" s="92"/>
      <c r="C154" s="92"/>
      <c r="D154" s="92"/>
      <c r="E154" s="92"/>
      <c r="F154" s="92"/>
      <c r="G154" s="92"/>
      <c r="H154" s="92"/>
      <c r="I154" s="92"/>
    </row>
    <row r="155" spans="1:9" ht="15.75">
      <c r="A155" s="92"/>
      <c r="B155" s="92"/>
      <c r="C155" s="92"/>
      <c r="D155" s="92"/>
      <c r="E155" s="92"/>
      <c r="F155" s="92"/>
      <c r="G155" s="92"/>
      <c r="H155" s="92"/>
      <c r="I155" s="92"/>
    </row>
    <row r="156" spans="1:9" ht="15.75">
      <c r="A156" s="92"/>
      <c r="B156" s="92"/>
      <c r="C156" s="92"/>
      <c r="D156" s="92"/>
      <c r="E156" s="92"/>
      <c r="F156" s="92"/>
      <c r="G156" s="92"/>
      <c r="H156" s="92"/>
      <c r="I156" s="92"/>
    </row>
    <row r="157" spans="1:9" ht="15.75">
      <c r="A157" s="92"/>
      <c r="B157" s="92"/>
      <c r="C157" s="92"/>
      <c r="D157" s="92"/>
      <c r="E157" s="92"/>
      <c r="F157" s="92"/>
      <c r="G157" s="92"/>
      <c r="H157" s="92"/>
      <c r="I157" s="92"/>
    </row>
    <row r="158" spans="1:9" ht="15.75">
      <c r="A158" s="92"/>
      <c r="B158" s="92"/>
      <c r="C158" s="92"/>
      <c r="D158" s="92"/>
      <c r="E158" s="92"/>
      <c r="F158" s="92"/>
      <c r="G158" s="92"/>
      <c r="H158" s="92"/>
      <c r="I158" s="92"/>
    </row>
    <row r="159" spans="1:9" ht="15.75">
      <c r="A159" s="92"/>
      <c r="B159" s="92"/>
      <c r="C159" s="92"/>
      <c r="D159" s="92"/>
      <c r="E159" s="92"/>
      <c r="F159" s="92"/>
      <c r="G159" s="92"/>
      <c r="H159" s="92"/>
      <c r="I159" s="92"/>
    </row>
    <row r="160" spans="1:9" ht="15.75">
      <c r="A160" s="92"/>
      <c r="B160" s="92"/>
      <c r="C160" s="92"/>
      <c r="D160" s="92"/>
      <c r="E160" s="92"/>
      <c r="F160" s="92"/>
      <c r="G160" s="92"/>
      <c r="H160" s="92"/>
      <c r="I160" s="92"/>
    </row>
    <row r="161" spans="1:9" ht="15.75">
      <c r="A161" s="92"/>
      <c r="B161" s="92"/>
      <c r="C161" s="92"/>
      <c r="D161" s="92"/>
      <c r="E161" s="92"/>
      <c r="F161" s="92"/>
      <c r="G161" s="92"/>
      <c r="H161" s="92"/>
      <c r="I161" s="92"/>
    </row>
    <row r="162" spans="1:9" ht="15.75">
      <c r="A162" s="92"/>
      <c r="B162" s="92"/>
      <c r="C162" s="92"/>
      <c r="D162" s="92"/>
      <c r="E162" s="92"/>
      <c r="F162" s="92"/>
      <c r="G162" s="92"/>
      <c r="H162" s="92"/>
      <c r="I162" s="92"/>
    </row>
    <row r="163" spans="1:9" ht="15.75">
      <c r="A163" s="92"/>
      <c r="B163" s="92"/>
      <c r="C163" s="92"/>
      <c r="D163" s="92"/>
      <c r="E163" s="92"/>
      <c r="F163" s="92"/>
      <c r="G163" s="92"/>
      <c r="H163" s="92"/>
      <c r="I163" s="92"/>
    </row>
    <row r="164" spans="1:9" ht="15.75">
      <c r="A164" s="92"/>
      <c r="B164" s="92"/>
      <c r="C164" s="92"/>
      <c r="D164" s="92"/>
      <c r="E164" s="92"/>
      <c r="F164" s="92"/>
      <c r="G164" s="92"/>
      <c r="H164" s="92"/>
      <c r="I164" s="92"/>
    </row>
    <row r="165" spans="1:9" ht="15.75">
      <c r="A165" s="92"/>
      <c r="B165" s="92"/>
      <c r="C165" s="92"/>
      <c r="D165" s="92"/>
      <c r="E165" s="92"/>
      <c r="F165" s="92"/>
      <c r="G165" s="92"/>
      <c r="H165" s="92"/>
      <c r="I165" s="92"/>
    </row>
    <row r="166" spans="1:9" ht="15.75">
      <c r="A166" s="92"/>
      <c r="B166" s="92"/>
      <c r="C166" s="92"/>
      <c r="D166" s="92"/>
      <c r="E166" s="92"/>
      <c r="F166" s="92"/>
      <c r="G166" s="92"/>
      <c r="H166" s="92"/>
      <c r="I166" s="92"/>
    </row>
    <row r="167" spans="1:9" ht="15.75">
      <c r="A167" s="92"/>
      <c r="B167" s="92"/>
      <c r="C167" s="92"/>
      <c r="D167" s="92"/>
      <c r="E167" s="92"/>
      <c r="F167" s="92"/>
      <c r="G167" s="92"/>
      <c r="H167" s="92"/>
      <c r="I167" s="45"/>
    </row>
    <row r="168" spans="1:9" ht="15.75">
      <c r="A168" s="92"/>
      <c r="B168" s="92"/>
      <c r="C168" s="92"/>
      <c r="D168" s="92"/>
      <c r="E168" s="92"/>
      <c r="F168" s="92"/>
      <c r="G168" s="92"/>
      <c r="H168" s="92"/>
      <c r="I168" s="92"/>
    </row>
    <row r="169" spans="1:9" ht="15.75">
      <c r="A169" s="92"/>
      <c r="B169" s="92"/>
      <c r="C169" s="92"/>
      <c r="D169" s="92"/>
      <c r="E169" s="92"/>
      <c r="F169" s="92"/>
      <c r="G169" s="92"/>
      <c r="H169" s="92"/>
      <c r="I169" s="92"/>
    </row>
    <row r="170" spans="1:9" ht="15.75">
      <c r="A170" s="92"/>
      <c r="B170" s="92"/>
      <c r="C170" s="92"/>
      <c r="D170" s="92"/>
      <c r="E170" s="92"/>
      <c r="F170" s="92"/>
      <c r="G170" s="92"/>
      <c r="H170" s="92"/>
      <c r="I170" s="92"/>
    </row>
    <row r="171" spans="1:9" ht="15.75">
      <c r="A171" s="92"/>
      <c r="B171" s="92"/>
      <c r="C171" s="92"/>
      <c r="D171" s="92"/>
      <c r="E171" s="92"/>
      <c r="F171" s="92"/>
      <c r="G171" s="92"/>
      <c r="H171" s="92"/>
      <c r="I171" s="92"/>
    </row>
    <row r="172" spans="1:9" ht="15.75">
      <c r="A172" s="92"/>
      <c r="B172" s="92"/>
      <c r="C172" s="92"/>
      <c r="D172" s="92"/>
      <c r="E172" s="92"/>
      <c r="F172" s="92"/>
      <c r="G172" s="92"/>
      <c r="H172" s="92"/>
      <c r="I172" s="92"/>
    </row>
    <row r="173" spans="1:9" ht="15.75">
      <c r="A173" s="92"/>
      <c r="B173" s="92"/>
      <c r="C173" s="92"/>
      <c r="D173" s="92"/>
      <c r="E173" s="92"/>
      <c r="F173" s="92"/>
      <c r="G173" s="92"/>
      <c r="H173" s="92"/>
      <c r="I173" s="45"/>
    </row>
    <row r="174" spans="1:9" ht="15.75">
      <c r="A174" s="92"/>
      <c r="B174" s="92"/>
      <c r="C174" s="92"/>
      <c r="D174" s="92"/>
      <c r="E174" s="92"/>
      <c r="F174" s="92"/>
      <c r="G174" s="92"/>
      <c r="H174" s="45"/>
      <c r="I174" s="45"/>
    </row>
    <row r="175" spans="1:9" ht="15.75">
      <c r="A175" s="92"/>
      <c r="B175" s="92"/>
      <c r="C175" s="92"/>
      <c r="D175" s="92"/>
      <c r="E175" s="92"/>
      <c r="F175" s="92"/>
      <c r="G175" s="92"/>
      <c r="H175" s="92"/>
      <c r="I175" s="92"/>
    </row>
    <row r="176" spans="1:9" ht="15.75">
      <c r="A176" s="92"/>
      <c r="B176" s="92"/>
      <c r="C176" s="92"/>
      <c r="D176" s="92"/>
      <c r="E176" s="92"/>
      <c r="F176" s="92"/>
      <c r="G176" s="92"/>
      <c r="H176" s="45"/>
      <c r="I176" s="45"/>
    </row>
    <row r="177" spans="1:9" ht="15.75">
      <c r="A177" s="92"/>
      <c r="B177" s="92"/>
      <c r="C177" s="92"/>
      <c r="D177" s="92"/>
      <c r="E177" s="92"/>
      <c r="F177" s="92"/>
      <c r="G177" s="92"/>
      <c r="H177" s="92"/>
      <c r="I177" s="92"/>
    </row>
    <row r="178" spans="1:9" ht="15.75">
      <c r="A178" s="92"/>
      <c r="B178" s="92"/>
      <c r="C178" s="92"/>
      <c r="D178" s="92"/>
      <c r="E178" s="92"/>
      <c r="F178" s="92"/>
      <c r="G178" s="92"/>
      <c r="H178" s="92"/>
      <c r="I178" s="92"/>
    </row>
    <row r="179" spans="1:9" ht="15.75">
      <c r="A179" s="92"/>
      <c r="B179" s="92"/>
      <c r="C179" s="92"/>
      <c r="D179" s="92"/>
      <c r="E179" s="92"/>
      <c r="F179" s="92"/>
      <c r="G179" s="92"/>
      <c r="H179" s="92"/>
      <c r="I179" s="92"/>
    </row>
    <row r="180" spans="1:9" ht="15.75">
      <c r="A180" s="92"/>
      <c r="B180" s="92"/>
      <c r="C180" s="92"/>
      <c r="D180" s="92"/>
      <c r="E180" s="92"/>
      <c r="F180" s="92"/>
      <c r="G180" s="92"/>
      <c r="H180" s="92"/>
      <c r="I180" s="92"/>
    </row>
    <row r="181" spans="1:9" ht="15.75">
      <c r="A181" s="92"/>
      <c r="B181" s="92"/>
      <c r="C181" s="92"/>
      <c r="D181" s="92"/>
      <c r="E181" s="92"/>
      <c r="F181" s="92"/>
      <c r="G181" s="92"/>
      <c r="H181" s="92"/>
      <c r="I181" s="92"/>
    </row>
    <row r="182" spans="1:9" ht="15.75">
      <c r="A182" s="92"/>
      <c r="B182" s="92"/>
      <c r="C182" s="92"/>
      <c r="D182" s="92"/>
      <c r="E182" s="92"/>
      <c r="F182" s="92"/>
      <c r="G182" s="92"/>
      <c r="H182" s="92"/>
      <c r="I182" s="92"/>
    </row>
    <row r="183" spans="1:9" ht="15.75">
      <c r="A183" s="92"/>
      <c r="B183" s="92"/>
      <c r="C183" s="92"/>
      <c r="D183" s="92"/>
      <c r="E183" s="92"/>
      <c r="F183" s="92"/>
      <c r="G183" s="92"/>
      <c r="H183" s="92"/>
      <c r="I183" s="45"/>
    </row>
    <row r="184" spans="1:9" ht="15.75">
      <c r="A184" s="92"/>
      <c r="B184" s="92"/>
      <c r="C184" s="92"/>
      <c r="D184" s="92"/>
      <c r="E184" s="92"/>
      <c r="F184" s="92"/>
      <c r="G184" s="92"/>
      <c r="H184" s="92"/>
      <c r="I184" s="92"/>
    </row>
    <row r="185" spans="1:9" ht="15.75">
      <c r="A185" s="92"/>
      <c r="B185" s="92"/>
      <c r="C185" s="92"/>
      <c r="D185" s="92"/>
      <c r="E185" s="92"/>
      <c r="F185" s="92"/>
      <c r="G185" s="92"/>
      <c r="H185" s="92"/>
      <c r="I185" s="92"/>
    </row>
    <row r="186" spans="1:9" ht="15.75">
      <c r="A186" s="92"/>
      <c r="B186" s="92"/>
      <c r="C186" s="92"/>
      <c r="D186" s="92"/>
      <c r="E186" s="92"/>
      <c r="F186" s="92"/>
      <c r="G186" s="92"/>
      <c r="H186" s="92"/>
      <c r="I186" s="92"/>
    </row>
    <row r="187" spans="1:9" ht="15.75">
      <c r="A187" s="92"/>
      <c r="B187" s="92"/>
      <c r="C187" s="92"/>
      <c r="D187" s="92"/>
      <c r="E187" s="92"/>
      <c r="F187" s="92"/>
      <c r="G187" s="92"/>
      <c r="H187" s="92"/>
      <c r="I187" s="92"/>
    </row>
    <row r="188" spans="1:9" ht="15.75">
      <c r="A188" s="92"/>
      <c r="B188" s="92"/>
      <c r="C188" s="92"/>
      <c r="D188" s="92"/>
      <c r="E188" s="92"/>
      <c r="F188" s="92"/>
      <c r="G188" s="92"/>
      <c r="H188" s="92"/>
      <c r="I188" s="92"/>
    </row>
    <row r="189" spans="1:9" ht="15.75">
      <c r="A189" s="92"/>
      <c r="B189" s="92"/>
      <c r="C189" s="92"/>
      <c r="D189" s="92"/>
      <c r="E189" s="92"/>
      <c r="F189" s="92"/>
      <c r="G189" s="92"/>
      <c r="H189" s="92"/>
      <c r="I189" s="92"/>
    </row>
    <row r="190" spans="1:9" ht="15.75">
      <c r="A190" s="92"/>
      <c r="B190" s="92"/>
      <c r="C190" s="92"/>
      <c r="D190" s="92"/>
      <c r="E190" s="92"/>
      <c r="F190" s="92"/>
      <c r="G190" s="92"/>
      <c r="H190" s="92"/>
      <c r="I190" s="92"/>
    </row>
    <row r="191" spans="1:9" ht="15.75">
      <c r="A191" s="92"/>
      <c r="B191" s="92"/>
      <c r="C191" s="92"/>
      <c r="D191" s="92"/>
      <c r="E191" s="92"/>
      <c r="F191" s="92"/>
      <c r="G191" s="92"/>
      <c r="H191" s="92"/>
      <c r="I191" s="92"/>
    </row>
    <row r="192" spans="1:9" ht="15.75">
      <c r="A192" s="92"/>
      <c r="B192" s="92"/>
      <c r="C192" s="92"/>
      <c r="D192" s="92"/>
      <c r="E192" s="92"/>
      <c r="F192" s="92"/>
      <c r="G192" s="92"/>
      <c r="H192" s="92"/>
      <c r="I192" s="92"/>
    </row>
    <row r="193" spans="1:9" ht="15.75">
      <c r="A193" s="92"/>
      <c r="B193" s="92"/>
      <c r="C193" s="92"/>
      <c r="D193" s="92"/>
      <c r="E193" s="92"/>
      <c r="F193" s="92"/>
      <c r="G193" s="92"/>
      <c r="H193" s="92"/>
      <c r="I193" s="92"/>
    </row>
    <row r="194" spans="1:9" ht="15.75">
      <c r="A194" s="92"/>
      <c r="B194" s="92"/>
      <c r="C194" s="92"/>
      <c r="D194" s="92"/>
      <c r="E194" s="92"/>
      <c r="F194" s="92"/>
      <c r="G194" s="92"/>
      <c r="H194" s="92"/>
      <c r="I194" s="92"/>
    </row>
    <row r="195" spans="1:9" ht="15.75">
      <c r="A195" s="92"/>
      <c r="B195" s="92"/>
      <c r="C195" s="92"/>
      <c r="D195" s="92"/>
      <c r="E195" s="92"/>
      <c r="F195" s="92"/>
      <c r="G195" s="92"/>
      <c r="H195" s="92"/>
      <c r="I195" s="92"/>
    </row>
    <row r="196" spans="1:9" ht="15.75">
      <c r="A196" s="92"/>
      <c r="B196" s="92"/>
      <c r="C196" s="92"/>
      <c r="D196" s="92"/>
      <c r="E196" s="92"/>
      <c r="F196" s="92"/>
      <c r="G196" s="92"/>
      <c r="H196" s="92"/>
      <c r="I196" s="92"/>
    </row>
    <row r="197" spans="1:9" ht="15.75">
      <c r="A197" s="92"/>
      <c r="B197" s="92"/>
      <c r="C197" s="92"/>
      <c r="D197" s="92"/>
      <c r="E197" s="92"/>
      <c r="F197" s="92"/>
      <c r="G197" s="92"/>
      <c r="H197" s="92"/>
      <c r="I197" s="92"/>
    </row>
    <row r="198" spans="1:9" ht="15.75">
      <c r="A198" s="92"/>
      <c r="B198" s="92"/>
      <c r="C198" s="92"/>
      <c r="D198" s="92"/>
      <c r="E198" s="92"/>
      <c r="F198" s="92"/>
      <c r="G198" s="92"/>
      <c r="H198" s="92"/>
      <c r="I198" s="92"/>
    </row>
    <row r="199" spans="1:9" ht="15.75">
      <c r="A199" s="92"/>
      <c r="B199" s="92"/>
      <c r="C199" s="92"/>
      <c r="D199" s="92"/>
      <c r="E199" s="92"/>
      <c r="F199" s="92"/>
      <c r="G199" s="92"/>
      <c r="H199" s="92"/>
      <c r="I199" s="92"/>
    </row>
    <row r="200" spans="1:9" ht="15.75">
      <c r="A200" s="92"/>
      <c r="B200" s="92"/>
      <c r="C200" s="92"/>
      <c r="D200" s="92"/>
      <c r="E200" s="92"/>
      <c r="F200" s="92"/>
      <c r="G200" s="92"/>
      <c r="H200" s="92"/>
      <c r="I200" s="92"/>
    </row>
    <row r="201" spans="1:9" ht="15.75">
      <c r="A201" s="92"/>
      <c r="B201" s="92"/>
      <c r="C201" s="92"/>
      <c r="D201" s="92"/>
      <c r="E201" s="92"/>
      <c r="F201" s="92"/>
      <c r="G201" s="92"/>
      <c r="H201" s="92"/>
      <c r="I201" s="92"/>
    </row>
    <row r="202" spans="1:9" ht="15.75">
      <c r="A202" s="92"/>
      <c r="B202" s="92"/>
      <c r="C202" s="92"/>
      <c r="D202" s="92"/>
      <c r="E202" s="92"/>
      <c r="F202" s="92"/>
      <c r="G202" s="92"/>
      <c r="H202" s="92"/>
      <c r="I202" s="92"/>
    </row>
    <row r="203" spans="1:9" ht="15.75">
      <c r="A203" s="92"/>
      <c r="B203" s="92"/>
      <c r="C203" s="92"/>
      <c r="D203" s="92"/>
      <c r="E203" s="92"/>
      <c r="F203" s="92"/>
      <c r="G203" s="92"/>
      <c r="H203" s="92"/>
      <c r="I203" s="92"/>
    </row>
    <row r="204" spans="1:9" ht="15.75">
      <c r="A204" s="92"/>
      <c r="B204" s="92"/>
      <c r="C204" s="92"/>
      <c r="D204" s="92"/>
      <c r="E204" s="92"/>
      <c r="F204" s="92"/>
      <c r="G204" s="92"/>
      <c r="H204" s="92"/>
      <c r="I204" s="92"/>
    </row>
    <row r="205" spans="1:9" ht="15.75">
      <c r="A205" s="92"/>
      <c r="B205" s="92"/>
      <c r="C205" s="92"/>
      <c r="D205" s="92"/>
      <c r="E205" s="92"/>
      <c r="F205" s="92"/>
      <c r="G205" s="92"/>
      <c r="H205" s="92"/>
      <c r="I205" s="92"/>
    </row>
    <row r="206" spans="1:9" ht="15.75">
      <c r="A206" s="92"/>
      <c r="B206" s="92"/>
      <c r="C206" s="92"/>
      <c r="D206" s="92"/>
      <c r="E206" s="92"/>
      <c r="F206" s="92"/>
      <c r="G206" s="92"/>
      <c r="H206" s="92"/>
      <c r="I206" s="92"/>
    </row>
    <row r="207" spans="1:9" ht="15.75">
      <c r="A207" s="92"/>
      <c r="B207" s="92"/>
      <c r="C207" s="92"/>
      <c r="D207" s="92"/>
      <c r="E207" s="92"/>
      <c r="F207" s="92"/>
      <c r="G207" s="92"/>
      <c r="H207" s="92"/>
      <c r="I207" s="92"/>
    </row>
    <row r="208" spans="1:9" ht="15.75">
      <c r="A208" s="92"/>
      <c r="B208" s="92"/>
      <c r="C208" s="92"/>
      <c r="D208" s="92"/>
      <c r="E208" s="92"/>
      <c r="F208" s="92"/>
      <c r="G208" s="92"/>
      <c r="H208" s="92"/>
      <c r="I208" s="92"/>
    </row>
    <row r="209" spans="1:9" ht="15.75">
      <c r="A209" s="92"/>
      <c r="B209" s="92"/>
      <c r="C209" s="92"/>
      <c r="D209" s="92"/>
      <c r="E209" s="92"/>
      <c r="F209" s="92"/>
      <c r="G209" s="92"/>
      <c r="H209" s="92"/>
      <c r="I209" s="45"/>
    </row>
    <row r="210" spans="1:9" ht="15.75">
      <c r="A210" s="92"/>
      <c r="B210" s="92"/>
      <c r="C210" s="92"/>
      <c r="D210" s="92"/>
      <c r="E210" s="92"/>
      <c r="F210" s="92"/>
      <c r="G210" s="92"/>
      <c r="H210" s="92"/>
      <c r="I210" s="92"/>
    </row>
    <row r="211" spans="1:9" ht="15.75">
      <c r="A211" s="92"/>
      <c r="B211" s="92"/>
      <c r="C211" s="92"/>
      <c r="D211" s="92"/>
      <c r="E211" s="92"/>
      <c r="F211" s="92"/>
      <c r="G211" s="92"/>
      <c r="H211" s="92"/>
      <c r="I211" s="92"/>
    </row>
    <row r="212" spans="1:9" ht="15.75">
      <c r="A212" s="92"/>
      <c r="B212" s="92"/>
      <c r="C212" s="92"/>
      <c r="D212" s="92"/>
      <c r="E212" s="92"/>
      <c r="F212" s="92"/>
      <c r="G212" s="92"/>
      <c r="H212" s="92"/>
      <c r="I212" s="92"/>
    </row>
    <row r="213" spans="1:9" ht="15.75">
      <c r="A213" s="92"/>
      <c r="B213" s="92"/>
      <c r="C213" s="92"/>
      <c r="D213" s="92"/>
      <c r="E213" s="92"/>
      <c r="F213" s="92"/>
      <c r="G213" s="92"/>
      <c r="H213" s="92"/>
      <c r="I213" s="92"/>
    </row>
    <row r="214" spans="1:9" ht="15.75">
      <c r="A214" s="92"/>
      <c r="B214" s="92"/>
      <c r="C214" s="92"/>
      <c r="D214" s="92"/>
      <c r="E214" s="92"/>
      <c r="F214" s="92"/>
      <c r="G214" s="92"/>
      <c r="H214" s="92"/>
      <c r="I214" s="92"/>
    </row>
    <row r="215" spans="1:9" ht="15.75">
      <c r="A215" s="92"/>
      <c r="B215" s="92"/>
      <c r="C215" s="92"/>
      <c r="D215" s="92"/>
      <c r="E215" s="92"/>
      <c r="F215" s="92"/>
      <c r="G215" s="92"/>
      <c r="H215" s="92"/>
      <c r="I215" s="92"/>
    </row>
    <row r="216" spans="1:9" ht="15.75">
      <c r="A216" s="92"/>
      <c r="B216" s="92"/>
      <c r="C216" s="92"/>
      <c r="D216" s="92"/>
      <c r="E216" s="92"/>
      <c r="F216" s="92"/>
      <c r="G216" s="92"/>
      <c r="H216" s="92"/>
      <c r="I216" s="92"/>
    </row>
    <row r="217" spans="1:9" ht="15.75">
      <c r="A217" s="92"/>
      <c r="B217" s="92"/>
      <c r="C217" s="92"/>
      <c r="D217" s="92"/>
      <c r="E217" s="92"/>
      <c r="F217" s="92"/>
      <c r="G217" s="92"/>
      <c r="H217" s="92"/>
      <c r="I217" s="92"/>
    </row>
    <row r="218" spans="1:9" ht="15.75">
      <c r="A218" s="92"/>
      <c r="B218" s="92"/>
      <c r="C218" s="92"/>
      <c r="D218" s="92"/>
      <c r="E218" s="92"/>
      <c r="F218" s="92"/>
      <c r="G218" s="92"/>
      <c r="H218" s="45"/>
      <c r="I218" s="45"/>
    </row>
    <row r="219" spans="1:9" ht="15.75">
      <c r="A219" s="92"/>
      <c r="B219" s="92"/>
      <c r="C219" s="92"/>
      <c r="D219" s="92"/>
      <c r="E219" s="92"/>
      <c r="F219" s="92"/>
      <c r="G219" s="92"/>
      <c r="H219" s="45"/>
      <c r="I219" s="45"/>
    </row>
    <row r="220" spans="1:9" ht="15.75">
      <c r="A220" s="92"/>
      <c r="B220" s="92"/>
      <c r="C220" s="92"/>
      <c r="D220" s="92"/>
      <c r="E220" s="92"/>
      <c r="F220" s="92"/>
      <c r="G220" s="92"/>
      <c r="H220" s="45"/>
      <c r="I220" s="45"/>
    </row>
    <row r="221" spans="1:9" ht="15.75">
      <c r="A221" s="92"/>
      <c r="B221" s="92"/>
      <c r="C221" s="92"/>
      <c r="D221" s="92"/>
      <c r="E221" s="92"/>
      <c r="F221" s="92"/>
      <c r="G221" s="92"/>
      <c r="H221" s="92"/>
      <c r="I221" s="45"/>
    </row>
    <row r="222" spans="1:9" ht="15.75">
      <c r="A222" s="92"/>
      <c r="B222" s="92"/>
      <c r="C222" s="92"/>
      <c r="D222" s="92"/>
      <c r="E222" s="92"/>
      <c r="F222" s="92"/>
      <c r="G222" s="92"/>
      <c r="H222" s="92"/>
      <c r="I222" s="45"/>
    </row>
    <row r="223" spans="1:9" ht="15.75">
      <c r="A223" s="92"/>
      <c r="B223" s="92"/>
      <c r="C223" s="92"/>
      <c r="D223" s="92"/>
      <c r="E223" s="92"/>
      <c r="F223" s="92"/>
      <c r="G223" s="92"/>
      <c r="H223" s="92"/>
      <c r="I223" s="92"/>
    </row>
    <row r="224" spans="1:9" ht="15.75">
      <c r="A224" s="92"/>
      <c r="B224" s="92"/>
      <c r="C224" s="92"/>
      <c r="D224" s="92"/>
      <c r="E224" s="92"/>
      <c r="F224" s="92"/>
      <c r="G224" s="92"/>
      <c r="H224" s="92"/>
      <c r="I224" s="92"/>
    </row>
    <row r="225" spans="1:9" ht="15.75">
      <c r="A225" s="92"/>
      <c r="B225" s="92"/>
      <c r="C225" s="92"/>
      <c r="D225" s="92"/>
      <c r="E225" s="92"/>
      <c r="F225" s="92"/>
      <c r="G225" s="92"/>
      <c r="H225" s="92"/>
      <c r="I225" s="92"/>
    </row>
    <row r="226" spans="1:9" ht="15.75">
      <c r="A226" s="92"/>
      <c r="B226" s="92"/>
      <c r="C226" s="92"/>
      <c r="D226" s="92"/>
      <c r="E226" s="92"/>
      <c r="F226" s="92"/>
      <c r="G226" s="92"/>
      <c r="H226" s="92"/>
      <c r="I226" s="92"/>
    </row>
    <row r="227" spans="1:9" ht="15.75">
      <c r="A227" s="92"/>
      <c r="B227" s="92"/>
      <c r="C227" s="92"/>
      <c r="D227" s="92"/>
      <c r="E227" s="92"/>
      <c r="F227" s="92"/>
      <c r="G227" s="92"/>
      <c r="H227" s="92"/>
      <c r="I227" s="92"/>
    </row>
    <row r="228" spans="1:9" ht="15.75">
      <c r="A228" s="92"/>
      <c r="B228" s="92"/>
      <c r="C228" s="92"/>
      <c r="D228" s="92"/>
      <c r="E228" s="92"/>
      <c r="F228" s="92"/>
      <c r="G228" s="92"/>
      <c r="H228" s="92"/>
      <c r="I228" s="92"/>
    </row>
    <row r="229" spans="1:9" ht="15.75">
      <c r="A229" s="92"/>
      <c r="B229" s="92"/>
      <c r="C229" s="92"/>
      <c r="D229" s="92"/>
      <c r="E229" s="92"/>
      <c r="F229" s="92"/>
      <c r="G229" s="92"/>
      <c r="H229" s="92"/>
      <c r="I229" s="92"/>
    </row>
    <row r="230" spans="1:9" ht="15.75">
      <c r="A230" s="92"/>
      <c r="B230" s="92"/>
      <c r="C230" s="92"/>
      <c r="D230" s="92"/>
      <c r="E230" s="92"/>
      <c r="F230" s="92"/>
      <c r="G230" s="92"/>
      <c r="H230" s="92"/>
      <c r="I230" s="92"/>
    </row>
    <row r="231" spans="1:9" ht="15.75">
      <c r="A231" s="92"/>
      <c r="B231" s="92"/>
      <c r="C231" s="92"/>
      <c r="D231" s="92"/>
      <c r="E231" s="92"/>
      <c r="F231" s="92"/>
      <c r="G231" s="92"/>
      <c r="H231" s="92"/>
      <c r="I231" s="92"/>
    </row>
    <row r="232" spans="1:9" ht="15.75">
      <c r="A232" s="92"/>
      <c r="B232" s="92"/>
      <c r="C232" s="92"/>
      <c r="D232" s="92"/>
      <c r="E232" s="92"/>
      <c r="F232" s="92"/>
      <c r="G232" s="92"/>
      <c r="H232" s="92"/>
      <c r="I232" s="92"/>
    </row>
    <row r="233" spans="1:9" ht="15.75">
      <c r="A233" s="92"/>
      <c r="B233" s="92"/>
      <c r="C233" s="92"/>
      <c r="D233" s="92"/>
      <c r="E233" s="92"/>
      <c r="F233" s="92"/>
      <c r="G233" s="92"/>
      <c r="H233" s="92"/>
      <c r="I233" s="45"/>
    </row>
    <row r="234" spans="1:9" ht="15.75">
      <c r="A234" s="92"/>
      <c r="B234" s="92"/>
      <c r="C234" s="92"/>
      <c r="D234" s="92"/>
      <c r="E234" s="92"/>
      <c r="F234" s="92"/>
      <c r="G234" s="92"/>
      <c r="H234" s="92"/>
      <c r="I234" s="92"/>
    </row>
    <row r="235" spans="1:9" ht="15.75">
      <c r="A235" s="92"/>
      <c r="B235" s="92"/>
      <c r="C235" s="92"/>
      <c r="D235" s="92"/>
      <c r="E235" s="92"/>
      <c r="F235" s="92"/>
      <c r="G235" s="92"/>
      <c r="H235" s="92"/>
      <c r="I235" s="92"/>
    </row>
    <row r="236" spans="1:9" ht="15.75">
      <c r="A236" s="92"/>
      <c r="B236" s="92"/>
      <c r="C236" s="92"/>
      <c r="D236" s="92"/>
      <c r="E236" s="92"/>
      <c r="F236" s="92"/>
      <c r="G236" s="92"/>
      <c r="H236" s="92"/>
      <c r="I236" s="92"/>
    </row>
    <row r="237" spans="1:9" ht="15.75">
      <c r="A237" s="92"/>
      <c r="B237" s="92"/>
      <c r="C237" s="92"/>
      <c r="D237" s="92"/>
      <c r="E237" s="92"/>
      <c r="F237" s="92"/>
      <c r="G237" s="92"/>
      <c r="H237" s="92"/>
      <c r="I237" s="92"/>
    </row>
    <row r="238" spans="1:9" ht="15.75">
      <c r="A238" s="92"/>
      <c r="B238" s="92"/>
      <c r="C238" s="92"/>
      <c r="D238" s="92"/>
      <c r="E238" s="92"/>
      <c r="F238" s="92"/>
      <c r="G238" s="92"/>
      <c r="H238" s="92"/>
      <c r="I238" s="92"/>
    </row>
    <row r="239" spans="1:9" ht="15.75">
      <c r="A239" s="92"/>
      <c r="B239" s="92"/>
      <c r="C239" s="92"/>
      <c r="D239" s="92"/>
      <c r="E239" s="92"/>
      <c r="F239" s="92"/>
      <c r="G239" s="92"/>
      <c r="H239" s="92"/>
      <c r="I239" s="92"/>
    </row>
    <row r="240" spans="1:9" ht="15.75">
      <c r="A240" s="92"/>
      <c r="B240" s="92"/>
      <c r="C240" s="92"/>
      <c r="D240" s="92"/>
      <c r="E240" s="92"/>
      <c r="F240" s="92"/>
      <c r="G240" s="92"/>
      <c r="H240" s="92"/>
      <c r="I240" s="92"/>
    </row>
    <row r="241" spans="1:9" ht="15.75">
      <c r="A241" s="92"/>
      <c r="B241" s="92"/>
      <c r="C241" s="92"/>
      <c r="D241" s="92"/>
      <c r="E241" s="92"/>
      <c r="F241" s="92"/>
      <c r="G241" s="92"/>
      <c r="H241" s="92"/>
      <c r="I241" s="92"/>
    </row>
    <row r="242" spans="1:9" ht="15.75">
      <c r="A242" s="92"/>
      <c r="B242" s="92"/>
      <c r="C242" s="92"/>
      <c r="D242" s="92"/>
      <c r="E242" s="92"/>
      <c r="F242" s="92"/>
      <c r="G242" s="92"/>
      <c r="H242" s="92"/>
      <c r="I242" s="45"/>
    </row>
    <row r="243" spans="1:9" ht="15.75">
      <c r="A243" s="92"/>
      <c r="B243" s="92"/>
      <c r="C243" s="92"/>
      <c r="D243" s="92"/>
      <c r="E243" s="92"/>
      <c r="F243" s="92"/>
      <c r="G243" s="92"/>
      <c r="H243" s="92"/>
      <c r="I243" s="92"/>
    </row>
    <row r="244" spans="1:9" ht="15.75">
      <c r="A244" s="92"/>
      <c r="B244" s="92"/>
      <c r="C244" s="92"/>
      <c r="D244" s="92"/>
      <c r="E244" s="92"/>
      <c r="F244" s="92"/>
      <c r="G244" s="92"/>
      <c r="H244" s="92"/>
      <c r="I244" s="92"/>
    </row>
    <row r="245" spans="1:9" ht="15.75">
      <c r="A245" s="92"/>
      <c r="B245" s="92"/>
      <c r="C245" s="92"/>
      <c r="D245" s="92"/>
      <c r="E245" s="92"/>
      <c r="F245" s="92"/>
      <c r="G245" s="92"/>
      <c r="H245" s="92"/>
      <c r="I245" s="92"/>
    </row>
    <row r="246" spans="1:9">
      <c r="A246" s="93"/>
      <c r="B246" s="93"/>
      <c r="C246" s="93"/>
      <c r="D246" s="93"/>
      <c r="E246" s="93"/>
      <c r="F246" s="93"/>
      <c r="G246" s="93"/>
      <c r="H246" s="93"/>
      <c r="I246" s="93"/>
    </row>
    <row r="247" spans="1:9">
      <c r="A247" s="93"/>
      <c r="B247" s="93"/>
      <c r="C247" s="93"/>
      <c r="D247" s="93"/>
      <c r="E247" s="93"/>
      <c r="F247" s="93"/>
      <c r="G247" s="93"/>
      <c r="H247" s="93"/>
      <c r="I247" s="93"/>
    </row>
    <row r="248" spans="1:9">
      <c r="A248" s="93"/>
      <c r="B248" s="93"/>
      <c r="C248" s="93"/>
      <c r="D248" s="93"/>
      <c r="E248" s="93"/>
      <c r="F248" s="93"/>
      <c r="G248" s="93"/>
      <c r="H248" s="93"/>
      <c r="I248" s="9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68" t="s">
        <v>396</v>
      </c>
      <c r="Q1" s="68" t="s">
        <v>397</v>
      </c>
      <c r="S1" s="68" t="s">
        <v>394</v>
      </c>
      <c r="T1" s="68" t="s">
        <v>395</v>
      </c>
      <c r="V1" s="68" t="s">
        <v>398</v>
      </c>
      <c r="W1" s="68" t="s">
        <v>399</v>
      </c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67" t="s">
        <v>352</v>
      </c>
      <c r="Q2" s="64">
        <f>COUNTIF(A:A,)</f>
        <v>0</v>
      </c>
      <c r="S2" s="94" t="s">
        <v>352</v>
      </c>
      <c r="T2" s="82">
        <f>COUNTIF(A:A,A29)</f>
        <v>3</v>
      </c>
      <c r="V2" s="94" t="s">
        <v>352</v>
      </c>
      <c r="W2" s="82">
        <f>COUNTIF(A:A,A71)</f>
        <v>5</v>
      </c>
      <c r="Y2" s="94" t="s">
        <v>352</v>
      </c>
      <c r="Z2" s="82">
        <f>COUNTIF(A:A,A89)</f>
        <v>6</v>
      </c>
      <c r="AB2" s="94" t="s">
        <v>352</v>
      </c>
      <c r="AC2" s="82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82">
        <f>COUNTIF(D:D,)</f>
        <v>0</v>
      </c>
      <c r="P3" s="67" t="s">
        <v>353</v>
      </c>
      <c r="Q3" s="64">
        <f>COUNTIF(A:A,A2)</f>
        <v>2</v>
      </c>
      <c r="S3" s="94" t="s">
        <v>353</v>
      </c>
      <c r="T3" s="82">
        <f>COUNTIF(A:A,A32)</f>
        <v>12</v>
      </c>
      <c r="V3" s="94" t="s">
        <v>353</v>
      </c>
      <c r="W3" s="82">
        <f>COUNTIF(A:A,A76)</f>
        <v>9</v>
      </c>
      <c r="Y3" s="94" t="s">
        <v>353</v>
      </c>
      <c r="Z3" s="82">
        <f>COUNTIF(A:A,A95)</f>
        <v>7</v>
      </c>
      <c r="AB3" s="94" t="s">
        <v>353</v>
      </c>
      <c r="AC3" s="82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82">
        <f>COUNTIF(D:D,D110)</f>
        <v>1</v>
      </c>
      <c r="P4" s="67" t="s">
        <v>354</v>
      </c>
      <c r="Q4" s="64">
        <f>COUNTIF(A:A,A4)</f>
        <v>7</v>
      </c>
      <c r="S4" s="94" t="s">
        <v>354</v>
      </c>
      <c r="T4" s="82">
        <f>COUNTIF(A:A,A44)</f>
        <v>8</v>
      </c>
      <c r="V4" s="94" t="s">
        <v>354</v>
      </c>
      <c r="W4" s="82">
        <f>COUNTIF(A:A,A85)</f>
        <v>4</v>
      </c>
      <c r="Y4" s="94" t="s">
        <v>354</v>
      </c>
      <c r="Z4" s="82">
        <f>COUNTIF(A:A,A102)</f>
        <v>8</v>
      </c>
      <c r="AB4" s="94" t="s">
        <v>354</v>
      </c>
      <c r="AC4" s="82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82">
        <f>COUNTIF(D:D,D52)</f>
        <v>5</v>
      </c>
      <c r="P5" s="67" t="s">
        <v>355</v>
      </c>
      <c r="Q5" s="64">
        <f>COUNTIF(A:A,A11)</f>
        <v>10</v>
      </c>
      <c r="S5" s="94" t="s">
        <v>355</v>
      </c>
      <c r="T5" s="82">
        <f>COUNTIF(A:A,A52)</f>
        <v>2</v>
      </c>
      <c r="V5" s="94" t="s">
        <v>355</v>
      </c>
      <c r="W5" s="82">
        <f>COUNTIF(A:A,)</f>
        <v>0</v>
      </c>
      <c r="Y5" s="94" t="s">
        <v>355</v>
      </c>
      <c r="Z5" s="82">
        <f>COUNTIF(A:A,A110)</f>
        <v>2</v>
      </c>
      <c r="AB5" s="94" t="s">
        <v>355</v>
      </c>
      <c r="AC5" s="82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82">
        <f>COUNTIF(D:D,D93)</f>
        <v>2</v>
      </c>
      <c r="P6" s="67" t="s">
        <v>356</v>
      </c>
      <c r="Q6" s="64">
        <f>COUNTIF(A:A,A21)</f>
        <v>8</v>
      </c>
      <c r="S6" s="94" t="s">
        <v>356</v>
      </c>
      <c r="T6" s="82">
        <f>COUNTIF(A:A,A54)</f>
        <v>17</v>
      </c>
      <c r="V6" s="94" t="s">
        <v>356</v>
      </c>
      <c r="W6" s="82">
        <f>COUNTIF(A:A,)</f>
        <v>0</v>
      </c>
      <c r="Y6" s="94" t="s">
        <v>356</v>
      </c>
      <c r="Z6" s="82">
        <f>COUNTIF(A:A,A112)</f>
        <v>2</v>
      </c>
      <c r="AB6" s="94" t="s">
        <v>356</v>
      </c>
      <c r="AC6" s="82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82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82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82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82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82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82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82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82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82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82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82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82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82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82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82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82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82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82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82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82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82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82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82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82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82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82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82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82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82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82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82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5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49" t="s">
        <v>357</v>
      </c>
      <c r="B76" s="47" t="s">
        <v>89</v>
      </c>
      <c r="C76" s="47" t="s">
        <v>95</v>
      </c>
      <c r="D76" s="47" t="s">
        <v>27</v>
      </c>
      <c r="E76" s="47" t="s">
        <v>96</v>
      </c>
      <c r="F76" s="47" t="s">
        <v>73</v>
      </c>
      <c r="G76" s="47"/>
      <c r="H76" s="47"/>
      <c r="I76" s="47" t="s">
        <v>255</v>
      </c>
    </row>
    <row r="77" spans="1:9" ht="15.75">
      <c r="A77" s="49" t="s">
        <v>357</v>
      </c>
      <c r="B77" s="47" t="s">
        <v>204</v>
      </c>
      <c r="C77" s="47" t="s">
        <v>47</v>
      </c>
      <c r="D77" s="47" t="s">
        <v>0</v>
      </c>
      <c r="E77" s="47" t="s">
        <v>264</v>
      </c>
      <c r="F77" s="47" t="s">
        <v>49</v>
      </c>
      <c r="G77" s="47"/>
      <c r="H77" s="47"/>
      <c r="I77" s="47" t="s">
        <v>257</v>
      </c>
    </row>
    <row r="78" spans="1:9" ht="15.75">
      <c r="A78" s="49" t="s">
        <v>357</v>
      </c>
      <c r="B78" s="47" t="s">
        <v>102</v>
      </c>
      <c r="C78" s="47" t="s">
        <v>85</v>
      </c>
      <c r="D78" s="47" t="s">
        <v>4</v>
      </c>
      <c r="E78" s="47" t="s">
        <v>86</v>
      </c>
      <c r="F78" s="47" t="s">
        <v>56</v>
      </c>
      <c r="G78" s="47"/>
      <c r="H78" s="47"/>
      <c r="I78" s="47" t="s">
        <v>253</v>
      </c>
    </row>
    <row r="79" spans="1:9" ht="15.75">
      <c r="A79" s="49" t="s">
        <v>357</v>
      </c>
      <c r="B79" s="47" t="s">
        <v>209</v>
      </c>
      <c r="C79" s="47" t="s">
        <v>75</v>
      </c>
      <c r="D79" s="47" t="s">
        <v>164</v>
      </c>
      <c r="E79" s="47" t="s">
        <v>77</v>
      </c>
      <c r="F79" s="47" t="s">
        <v>78</v>
      </c>
      <c r="G79" s="47"/>
      <c r="H79" s="47"/>
      <c r="I79" s="47" t="s">
        <v>257</v>
      </c>
    </row>
    <row r="80" spans="1:9" ht="78.75">
      <c r="A80" s="49" t="s">
        <v>357</v>
      </c>
      <c r="B80" s="47" t="s">
        <v>167</v>
      </c>
      <c r="C80" s="47" t="s">
        <v>183</v>
      </c>
      <c r="D80" s="47" t="s">
        <v>184</v>
      </c>
      <c r="E80" s="47" t="s">
        <v>185</v>
      </c>
      <c r="F80" s="47" t="s">
        <v>73</v>
      </c>
      <c r="G80" s="47"/>
      <c r="H80" s="47"/>
      <c r="I80" s="48" t="s">
        <v>358</v>
      </c>
    </row>
    <row r="81" spans="1:9" ht="15.75">
      <c r="A81" s="49" t="s">
        <v>357</v>
      </c>
      <c r="B81" s="47" t="s">
        <v>359</v>
      </c>
      <c r="C81" s="47" t="s">
        <v>47</v>
      </c>
      <c r="D81" s="47" t="s">
        <v>0</v>
      </c>
      <c r="E81" s="47" t="s">
        <v>264</v>
      </c>
      <c r="F81" s="47" t="s">
        <v>49</v>
      </c>
      <c r="G81" s="47"/>
      <c r="H81" s="47"/>
      <c r="I81" s="47" t="s">
        <v>257</v>
      </c>
    </row>
    <row r="82" spans="1:9" ht="15.75">
      <c r="A82" s="49" t="s">
        <v>357</v>
      </c>
      <c r="B82" s="47" t="s">
        <v>120</v>
      </c>
      <c r="C82" s="47" t="s">
        <v>85</v>
      </c>
      <c r="D82" s="47" t="s">
        <v>4</v>
      </c>
      <c r="E82" s="47" t="s">
        <v>86</v>
      </c>
      <c r="F82" s="47" t="s">
        <v>56</v>
      </c>
      <c r="G82" s="47"/>
      <c r="H82" s="47"/>
      <c r="I82" s="47" t="s">
        <v>253</v>
      </c>
    </row>
    <row r="83" spans="1:9" ht="15.75">
      <c r="A83" s="49" t="s">
        <v>357</v>
      </c>
      <c r="B83" s="47" t="s">
        <v>120</v>
      </c>
      <c r="C83" s="47" t="s">
        <v>214</v>
      </c>
      <c r="D83" s="47" t="s">
        <v>30</v>
      </c>
      <c r="E83" s="47" t="s">
        <v>216</v>
      </c>
      <c r="F83" s="47" t="s">
        <v>289</v>
      </c>
      <c r="G83" s="47"/>
      <c r="H83" s="47"/>
      <c r="I83" s="47" t="s">
        <v>255</v>
      </c>
    </row>
    <row r="84" spans="1:9" ht="15.75">
      <c r="A84" s="49" t="s">
        <v>357</v>
      </c>
      <c r="B84" s="47" t="s">
        <v>360</v>
      </c>
      <c r="C84" s="47" t="s">
        <v>81</v>
      </c>
      <c r="D84" s="47" t="s">
        <v>9</v>
      </c>
      <c r="E84" s="47" t="s">
        <v>82</v>
      </c>
      <c r="F84" s="47" t="s">
        <v>49</v>
      </c>
      <c r="G84" s="47"/>
      <c r="H84" s="47"/>
      <c r="I84" s="47" t="s">
        <v>257</v>
      </c>
    </row>
    <row r="85" spans="1:9" ht="15.75">
      <c r="A85" s="49" t="s">
        <v>361</v>
      </c>
      <c r="B85" s="47" t="s">
        <v>292</v>
      </c>
      <c r="C85" s="47" t="s">
        <v>81</v>
      </c>
      <c r="D85" s="47" t="s">
        <v>9</v>
      </c>
      <c r="E85" s="47" t="s">
        <v>82</v>
      </c>
      <c r="F85" s="47" t="s">
        <v>49</v>
      </c>
      <c r="G85" s="47"/>
      <c r="H85" s="47"/>
      <c r="I85" s="47" t="s">
        <v>257</v>
      </c>
    </row>
    <row r="86" spans="1:9" ht="15.75">
      <c r="A86" s="49" t="s">
        <v>361</v>
      </c>
      <c r="B86" s="47" t="s">
        <v>362</v>
      </c>
      <c r="C86" s="47" t="s">
        <v>47</v>
      </c>
      <c r="D86" s="47" t="s">
        <v>0</v>
      </c>
      <c r="E86" s="47" t="s">
        <v>264</v>
      </c>
      <c r="F86" s="47" t="s">
        <v>49</v>
      </c>
      <c r="G86" s="47"/>
      <c r="H86" s="47"/>
      <c r="I86" s="47" t="s">
        <v>257</v>
      </c>
    </row>
    <row r="87" spans="1:9" ht="15.75">
      <c r="A87" s="49" t="s">
        <v>361</v>
      </c>
      <c r="B87" s="47" t="s">
        <v>363</v>
      </c>
      <c r="C87" s="47" t="s">
        <v>128</v>
      </c>
      <c r="D87" s="47" t="s">
        <v>129</v>
      </c>
      <c r="E87" s="47" t="s">
        <v>130</v>
      </c>
      <c r="F87" s="47" t="s">
        <v>49</v>
      </c>
      <c r="G87" s="47"/>
      <c r="H87" s="47"/>
      <c r="I87" s="47" t="s">
        <v>253</v>
      </c>
    </row>
    <row r="88" spans="1:9" ht="15.75">
      <c r="A88" s="49" t="s">
        <v>361</v>
      </c>
      <c r="B88" s="47" t="s">
        <v>364</v>
      </c>
      <c r="C88" s="47" t="s">
        <v>168</v>
      </c>
      <c r="D88" s="47" t="s">
        <v>321</v>
      </c>
      <c r="E88" s="47" t="s">
        <v>170</v>
      </c>
      <c r="F88" s="47" t="s">
        <v>73</v>
      </c>
      <c r="G88" s="47"/>
      <c r="H88" s="47"/>
      <c r="I88" s="47" t="s">
        <v>257</v>
      </c>
    </row>
    <row r="89" spans="1:9" ht="126">
      <c r="A89" s="53" t="s">
        <v>339</v>
      </c>
      <c r="B89" s="51" t="s">
        <v>340</v>
      </c>
      <c r="C89" s="51" t="s">
        <v>160</v>
      </c>
      <c r="D89" s="51" t="s">
        <v>161</v>
      </c>
      <c r="E89" s="51" t="s">
        <v>162</v>
      </c>
      <c r="F89" s="51" t="s">
        <v>163</v>
      </c>
      <c r="G89" s="51" t="s">
        <v>341</v>
      </c>
      <c r="H89" s="52" t="s">
        <v>342</v>
      </c>
      <c r="I89" s="52" t="s">
        <v>343</v>
      </c>
    </row>
    <row r="90" spans="1:9" ht="126">
      <c r="A90" s="53" t="s">
        <v>339</v>
      </c>
      <c r="B90" s="51" t="s">
        <v>205</v>
      </c>
      <c r="C90" s="51" t="s">
        <v>75</v>
      </c>
      <c r="D90" s="51" t="s">
        <v>164</v>
      </c>
      <c r="E90" s="51" t="s">
        <v>77</v>
      </c>
      <c r="F90" s="51" t="s">
        <v>78</v>
      </c>
      <c r="G90" s="51" t="s">
        <v>344</v>
      </c>
      <c r="H90" s="52" t="s">
        <v>345</v>
      </c>
      <c r="I90" s="52" t="s">
        <v>346</v>
      </c>
    </row>
    <row r="91" spans="1:9" ht="126">
      <c r="A91" s="53" t="s">
        <v>339</v>
      </c>
      <c r="B91" s="51" t="s">
        <v>74</v>
      </c>
      <c r="C91" s="51" t="s">
        <v>214</v>
      </c>
      <c r="D91" s="51" t="s">
        <v>30</v>
      </c>
      <c r="E91" s="51" t="s">
        <v>216</v>
      </c>
      <c r="F91" s="51" t="s">
        <v>289</v>
      </c>
      <c r="G91" s="51" t="s">
        <v>347</v>
      </c>
      <c r="H91" s="52" t="s">
        <v>345</v>
      </c>
      <c r="I91" s="52" t="s">
        <v>348</v>
      </c>
    </row>
    <row r="92" spans="1:9" ht="47.25">
      <c r="A92" s="53" t="s">
        <v>339</v>
      </c>
      <c r="B92" s="51" t="s">
        <v>349</v>
      </c>
      <c r="C92" s="51" t="s">
        <v>274</v>
      </c>
      <c r="D92" s="51" t="s">
        <v>275</v>
      </c>
      <c r="E92" s="51" t="s">
        <v>276</v>
      </c>
      <c r="F92" s="51" t="s">
        <v>163</v>
      </c>
      <c r="G92" s="51"/>
      <c r="H92" s="51"/>
      <c r="I92" s="52" t="s">
        <v>350</v>
      </c>
    </row>
    <row r="93" spans="1:9" ht="47.25">
      <c r="A93" s="53" t="s">
        <v>339</v>
      </c>
      <c r="B93" s="51" t="s">
        <v>351</v>
      </c>
      <c r="C93" s="51" t="s">
        <v>111</v>
      </c>
      <c r="D93" s="51" t="s">
        <v>112</v>
      </c>
      <c r="E93" s="51" t="s">
        <v>113</v>
      </c>
      <c r="F93" s="51" t="s">
        <v>56</v>
      </c>
      <c r="G93" s="51"/>
      <c r="H93" s="51"/>
      <c r="I93" s="52" t="s">
        <v>350</v>
      </c>
    </row>
    <row r="94" spans="1:9" ht="15.75">
      <c r="A94" s="53" t="s">
        <v>339</v>
      </c>
      <c r="B94" s="51" t="s">
        <v>144</v>
      </c>
      <c r="C94" s="51" t="s">
        <v>47</v>
      </c>
      <c r="D94" s="51" t="s">
        <v>0</v>
      </c>
      <c r="E94" s="51" t="s">
        <v>264</v>
      </c>
      <c r="F94" s="51" t="s">
        <v>49</v>
      </c>
      <c r="G94" s="51"/>
      <c r="H94" s="51"/>
      <c r="I94" s="51" t="s">
        <v>257</v>
      </c>
    </row>
    <row r="95" spans="1:9" ht="15.75">
      <c r="A95" s="53" t="s">
        <v>375</v>
      </c>
      <c r="B95" s="51" t="s">
        <v>376</v>
      </c>
      <c r="C95" s="51" t="s">
        <v>157</v>
      </c>
      <c r="D95" s="51" t="s">
        <v>33</v>
      </c>
      <c r="E95" s="51" t="s">
        <v>158</v>
      </c>
      <c r="F95" s="51" t="s">
        <v>56</v>
      </c>
      <c r="G95" s="51"/>
      <c r="H95" s="51"/>
      <c r="I95" s="51" t="s">
        <v>255</v>
      </c>
    </row>
    <row r="96" spans="1:9" ht="15.75">
      <c r="A96" s="53" t="s">
        <v>375</v>
      </c>
      <c r="B96" s="51" t="s">
        <v>377</v>
      </c>
      <c r="C96" s="51" t="s">
        <v>95</v>
      </c>
      <c r="D96" s="51" t="s">
        <v>27</v>
      </c>
      <c r="E96" s="51" t="s">
        <v>96</v>
      </c>
      <c r="F96" s="51" t="s">
        <v>73</v>
      </c>
      <c r="G96" s="51"/>
      <c r="H96" s="51"/>
      <c r="I96" s="51" t="s">
        <v>255</v>
      </c>
    </row>
    <row r="97" spans="1:9" ht="15.75">
      <c r="A97" s="53" t="s">
        <v>375</v>
      </c>
      <c r="B97" s="51" t="s">
        <v>378</v>
      </c>
      <c r="C97" s="51" t="s">
        <v>168</v>
      </c>
      <c r="D97" s="51" t="s">
        <v>321</v>
      </c>
      <c r="E97" s="51" t="s">
        <v>170</v>
      </c>
      <c r="F97" s="51" t="s">
        <v>73</v>
      </c>
      <c r="G97" s="51"/>
      <c r="H97" s="51"/>
      <c r="I97" s="51" t="s">
        <v>257</v>
      </c>
    </row>
    <row r="98" spans="1:9" ht="15.75">
      <c r="A98" s="53" t="s">
        <v>375</v>
      </c>
      <c r="B98" s="51" t="s">
        <v>379</v>
      </c>
      <c r="C98" s="51" t="s">
        <v>75</v>
      </c>
      <c r="D98" s="51" t="s">
        <v>164</v>
      </c>
      <c r="E98" s="51" t="s">
        <v>77</v>
      </c>
      <c r="F98" s="51" t="s">
        <v>78</v>
      </c>
      <c r="G98" s="51"/>
      <c r="H98" s="51"/>
      <c r="I98" s="51"/>
    </row>
    <row r="99" spans="1:9" ht="15.75">
      <c r="A99" s="53" t="s">
        <v>375</v>
      </c>
      <c r="B99" s="51" t="s">
        <v>380</v>
      </c>
      <c r="C99" s="51" t="s">
        <v>157</v>
      </c>
      <c r="D99" s="51" t="s">
        <v>33</v>
      </c>
      <c r="E99" s="51" t="s">
        <v>158</v>
      </c>
      <c r="F99" s="51" t="s">
        <v>56</v>
      </c>
      <c r="G99" s="51"/>
      <c r="H99" s="51"/>
      <c r="I99" s="51" t="s">
        <v>255</v>
      </c>
    </row>
    <row r="100" spans="1:9" ht="15.75">
      <c r="A100" s="53" t="s">
        <v>375</v>
      </c>
      <c r="B100" s="51" t="s">
        <v>46</v>
      </c>
      <c r="C100" s="51" t="s">
        <v>81</v>
      </c>
      <c r="D100" s="51" t="s">
        <v>9</v>
      </c>
      <c r="E100" s="51" t="s">
        <v>82</v>
      </c>
      <c r="F100" s="51" t="s">
        <v>49</v>
      </c>
      <c r="G100" s="51"/>
      <c r="H100" s="51"/>
      <c r="I100" s="51" t="s">
        <v>257</v>
      </c>
    </row>
    <row r="101" spans="1:9" ht="15.75">
      <c r="A101" s="53" t="s">
        <v>375</v>
      </c>
      <c r="B101" s="51" t="s">
        <v>195</v>
      </c>
      <c r="C101" s="51" t="s">
        <v>85</v>
      </c>
      <c r="D101" s="51" t="s">
        <v>4</v>
      </c>
      <c r="E101" s="51" t="s">
        <v>86</v>
      </c>
      <c r="F101" s="51" t="s">
        <v>56</v>
      </c>
      <c r="G101" s="51"/>
      <c r="H101" s="51"/>
      <c r="I101" s="51" t="s">
        <v>253</v>
      </c>
    </row>
    <row r="102" spans="1:9" ht="15.75">
      <c r="A102" s="53" t="s">
        <v>365</v>
      </c>
      <c r="B102" s="51" t="s">
        <v>381</v>
      </c>
      <c r="C102" s="51" t="s">
        <v>281</v>
      </c>
      <c r="D102" s="51" t="s">
        <v>240</v>
      </c>
      <c r="E102" s="51" t="s">
        <v>282</v>
      </c>
      <c r="F102" s="51" t="s">
        <v>49</v>
      </c>
      <c r="G102" s="51"/>
      <c r="H102" s="51"/>
      <c r="I102" s="51" t="s">
        <v>257</v>
      </c>
    </row>
    <row r="103" spans="1:9" ht="15.75">
      <c r="A103" s="53" t="s">
        <v>365</v>
      </c>
      <c r="B103" s="51" t="s">
        <v>382</v>
      </c>
      <c r="C103" s="51" t="s">
        <v>47</v>
      </c>
      <c r="D103" s="51" t="s">
        <v>0</v>
      </c>
      <c r="E103" s="51" t="s">
        <v>264</v>
      </c>
      <c r="F103" s="51" t="s">
        <v>49</v>
      </c>
      <c r="G103" s="51"/>
      <c r="H103" s="51"/>
      <c r="I103" s="51" t="s">
        <v>257</v>
      </c>
    </row>
    <row r="104" spans="1:9" ht="94.5">
      <c r="A104" s="53" t="s">
        <v>365</v>
      </c>
      <c r="B104" s="51" t="s">
        <v>52</v>
      </c>
      <c r="C104" s="51" t="s">
        <v>366</v>
      </c>
      <c r="D104" s="51" t="s">
        <v>367</v>
      </c>
      <c r="E104" s="51" t="s">
        <v>368</v>
      </c>
      <c r="F104" s="51" t="s">
        <v>56</v>
      </c>
      <c r="G104" s="51" t="s">
        <v>369</v>
      </c>
      <c r="H104" s="51"/>
      <c r="I104" s="52" t="s">
        <v>370</v>
      </c>
    </row>
    <row r="105" spans="1:9" ht="15.75">
      <c r="A105" s="53" t="s">
        <v>365</v>
      </c>
      <c r="B105" s="51" t="s">
        <v>383</v>
      </c>
      <c r="C105" s="51" t="s">
        <v>384</v>
      </c>
      <c r="D105" s="51" t="s">
        <v>385</v>
      </c>
      <c r="E105" s="51" t="s">
        <v>386</v>
      </c>
      <c r="F105" s="51" t="s">
        <v>78</v>
      </c>
      <c r="G105" s="51"/>
      <c r="H105" s="51"/>
      <c r="I105" s="51" t="s">
        <v>257</v>
      </c>
    </row>
    <row r="106" spans="1:9" ht="15.75">
      <c r="A106" s="53" t="s">
        <v>365</v>
      </c>
      <c r="B106" s="51" t="s">
        <v>144</v>
      </c>
      <c r="C106" s="51" t="s">
        <v>47</v>
      </c>
      <c r="D106" s="51" t="s">
        <v>0</v>
      </c>
      <c r="E106" s="51" t="s">
        <v>264</v>
      </c>
      <c r="F106" s="51" t="s">
        <v>49</v>
      </c>
      <c r="G106" s="51"/>
      <c r="H106" s="51"/>
      <c r="I106" s="51" t="s">
        <v>257</v>
      </c>
    </row>
    <row r="107" spans="1:9" ht="15.75">
      <c r="A107" s="53" t="s">
        <v>365</v>
      </c>
      <c r="B107" s="51" t="s">
        <v>145</v>
      </c>
      <c r="C107" s="51" t="s">
        <v>85</v>
      </c>
      <c r="D107" s="51" t="s">
        <v>4</v>
      </c>
      <c r="E107" s="51" t="s">
        <v>86</v>
      </c>
      <c r="F107" s="51" t="s">
        <v>56</v>
      </c>
      <c r="G107" s="51"/>
      <c r="H107" s="51"/>
      <c r="I107" s="51" t="s">
        <v>253</v>
      </c>
    </row>
    <row r="108" spans="1:9" ht="15.75">
      <c r="A108" s="53" t="s">
        <v>365</v>
      </c>
      <c r="B108" s="51" t="s">
        <v>145</v>
      </c>
      <c r="C108" s="51" t="s">
        <v>81</v>
      </c>
      <c r="D108" s="51" t="s">
        <v>9</v>
      </c>
      <c r="E108" s="51" t="s">
        <v>82</v>
      </c>
      <c r="F108" s="51" t="s">
        <v>49</v>
      </c>
      <c r="G108" s="51"/>
      <c r="H108" s="51"/>
      <c r="I108" s="51" t="s">
        <v>257</v>
      </c>
    </row>
    <row r="109" spans="1:9" ht="15.75">
      <c r="A109" s="53" t="s">
        <v>365</v>
      </c>
      <c r="B109" s="51" t="s">
        <v>173</v>
      </c>
      <c r="C109" s="51" t="s">
        <v>176</v>
      </c>
      <c r="D109" s="51" t="s">
        <v>177</v>
      </c>
      <c r="E109" s="51" t="s">
        <v>387</v>
      </c>
      <c r="F109" s="51" t="s">
        <v>124</v>
      </c>
      <c r="G109" s="51"/>
      <c r="H109" s="51"/>
      <c r="I109" s="51" t="s">
        <v>257</v>
      </c>
    </row>
    <row r="110" spans="1:9" ht="15.75">
      <c r="A110" s="53" t="s">
        <v>371</v>
      </c>
      <c r="B110" s="51" t="s">
        <v>259</v>
      </c>
      <c r="C110" s="51" t="s">
        <v>372</v>
      </c>
      <c r="D110" s="51" t="s">
        <v>373</v>
      </c>
      <c r="E110" s="51" t="s">
        <v>374</v>
      </c>
      <c r="F110" s="51" t="s">
        <v>163</v>
      </c>
      <c r="G110" s="51"/>
      <c r="H110" s="51"/>
      <c r="I110" s="51" t="s">
        <v>257</v>
      </c>
    </row>
    <row r="111" spans="1:9" ht="15.75">
      <c r="A111" s="63" t="s">
        <v>371</v>
      </c>
      <c r="B111" s="62" t="s">
        <v>205</v>
      </c>
      <c r="C111" s="62" t="s">
        <v>201</v>
      </c>
      <c r="D111" s="62" t="s">
        <v>202</v>
      </c>
      <c r="E111" s="62" t="s">
        <v>203</v>
      </c>
      <c r="F111" s="62" t="s">
        <v>150</v>
      </c>
      <c r="G111" s="62"/>
      <c r="H111" s="62"/>
      <c r="I111" s="62" t="s">
        <v>257</v>
      </c>
    </row>
    <row r="112" spans="1:9" ht="15.75">
      <c r="A112" s="73" t="s">
        <v>392</v>
      </c>
      <c r="B112" s="69" t="s">
        <v>393</v>
      </c>
      <c r="C112" s="69" t="s">
        <v>281</v>
      </c>
      <c r="D112" s="69" t="s">
        <v>240</v>
      </c>
      <c r="E112" s="69" t="s">
        <v>282</v>
      </c>
      <c r="F112" s="69" t="s">
        <v>49</v>
      </c>
      <c r="G112" s="69"/>
      <c r="H112" s="69"/>
      <c r="I112" s="69" t="s">
        <v>257</v>
      </c>
    </row>
    <row r="113" spans="1:9" ht="15.75">
      <c r="A113" s="42" t="s">
        <v>392</v>
      </c>
      <c r="B113" s="95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95"/>
      <c r="H113" s="95"/>
      <c r="I113" s="96" t="s">
        <v>257</v>
      </c>
    </row>
    <row r="114" spans="1:9" ht="15.75">
      <c r="A114" s="128" t="s">
        <v>498</v>
      </c>
      <c r="B114" s="126" t="s">
        <v>499</v>
      </c>
      <c r="C114" s="126" t="s">
        <v>75</v>
      </c>
      <c r="D114" s="126" t="s">
        <v>164</v>
      </c>
      <c r="E114" s="126" t="s">
        <v>77</v>
      </c>
      <c r="F114" s="126" t="s">
        <v>78</v>
      </c>
      <c r="G114" s="126"/>
      <c r="H114" s="126"/>
      <c r="I114" s="126" t="s">
        <v>257</v>
      </c>
    </row>
    <row r="115" spans="1:9" ht="78.75">
      <c r="A115" s="128" t="s">
        <v>498</v>
      </c>
      <c r="B115" s="126" t="s">
        <v>195</v>
      </c>
      <c r="C115" s="126" t="s">
        <v>183</v>
      </c>
      <c r="D115" s="126" t="s">
        <v>184</v>
      </c>
      <c r="E115" s="126" t="s">
        <v>185</v>
      </c>
      <c r="F115" s="126" t="s">
        <v>73</v>
      </c>
      <c r="G115" s="126"/>
      <c r="H115" s="126"/>
      <c r="I115" s="127" t="s">
        <v>358</v>
      </c>
    </row>
    <row r="116" spans="1:9" ht="15.75">
      <c r="A116" s="128" t="s">
        <v>498</v>
      </c>
      <c r="B116" s="126" t="s">
        <v>153</v>
      </c>
      <c r="C116" s="126" t="s">
        <v>47</v>
      </c>
      <c r="D116" s="126" t="s">
        <v>0</v>
      </c>
      <c r="E116" s="126" t="s">
        <v>264</v>
      </c>
      <c r="F116" s="126" t="s">
        <v>49</v>
      </c>
      <c r="G116" s="126"/>
      <c r="H116" s="126"/>
      <c r="I116" s="126" t="s">
        <v>257</v>
      </c>
    </row>
    <row r="117" spans="1:9" ht="94.5">
      <c r="A117" s="128" t="s">
        <v>498</v>
      </c>
      <c r="B117" s="126" t="s">
        <v>500</v>
      </c>
      <c r="C117" s="126" t="s">
        <v>274</v>
      </c>
      <c r="D117" s="126" t="s">
        <v>275</v>
      </c>
      <c r="E117" s="126" t="s">
        <v>501</v>
      </c>
      <c r="F117" s="126" t="s">
        <v>163</v>
      </c>
      <c r="G117" s="126" t="s">
        <v>502</v>
      </c>
      <c r="H117" s="126"/>
      <c r="I117" s="127" t="s">
        <v>370</v>
      </c>
    </row>
    <row r="118" spans="1:9" ht="15.75">
      <c r="A118" s="42" t="s">
        <v>498</v>
      </c>
      <c r="B118" s="95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95"/>
      <c r="H118" s="95"/>
      <c r="I118" s="96" t="s">
        <v>257</v>
      </c>
    </row>
    <row r="119" spans="1:9" ht="15.75">
      <c r="A119" s="42" t="s">
        <v>498</v>
      </c>
      <c r="B119" s="95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95"/>
      <c r="H119" s="95"/>
      <c r="I119" s="96" t="s">
        <v>257</v>
      </c>
    </row>
    <row r="120" spans="1:9" ht="78.75">
      <c r="A120" s="142" t="s">
        <v>616</v>
      </c>
      <c r="B120" s="140" t="s">
        <v>613</v>
      </c>
      <c r="C120" s="140" t="s">
        <v>183</v>
      </c>
      <c r="D120" s="140" t="s">
        <v>184</v>
      </c>
      <c r="E120" s="140" t="s">
        <v>185</v>
      </c>
      <c r="F120" s="140" t="s">
        <v>73</v>
      </c>
      <c r="G120" s="140"/>
      <c r="H120" s="140"/>
      <c r="I120" s="141" t="s">
        <v>358</v>
      </c>
    </row>
    <row r="121" spans="1:9" ht="15.75">
      <c r="A121" s="148" t="s">
        <v>616</v>
      </c>
      <c r="B121" s="147" t="s">
        <v>90</v>
      </c>
      <c r="C121" s="147" t="s">
        <v>85</v>
      </c>
      <c r="D121" s="147" t="s">
        <v>4</v>
      </c>
      <c r="E121" s="147" t="s">
        <v>86</v>
      </c>
      <c r="F121" s="147" t="s">
        <v>56</v>
      </c>
      <c r="G121" s="147"/>
      <c r="H121" s="147"/>
      <c r="I121" s="147" t="s">
        <v>253</v>
      </c>
    </row>
    <row r="122" spans="1:9" ht="15.75">
      <c r="A122" s="148" t="s">
        <v>616</v>
      </c>
      <c r="B122" s="147" t="s">
        <v>515</v>
      </c>
      <c r="C122" s="147" t="s">
        <v>70</v>
      </c>
      <c r="D122" s="147" t="s">
        <v>71</v>
      </c>
      <c r="E122" s="147" t="s">
        <v>72</v>
      </c>
      <c r="F122" s="147" t="s">
        <v>73</v>
      </c>
      <c r="G122" s="147"/>
      <c r="H122" s="147"/>
      <c r="I122" s="147" t="s">
        <v>253</v>
      </c>
    </row>
    <row r="123" spans="1:9" ht="15.75">
      <c r="A123" s="152" t="s">
        <v>616</v>
      </c>
      <c r="B123" s="151" t="s">
        <v>629</v>
      </c>
      <c r="C123" s="151" t="s">
        <v>47</v>
      </c>
      <c r="D123" s="151" t="s">
        <v>0</v>
      </c>
      <c r="E123" s="151" t="s">
        <v>264</v>
      </c>
      <c r="F123" s="151" t="s">
        <v>49</v>
      </c>
      <c r="G123" s="151"/>
      <c r="H123" s="151"/>
      <c r="I123" s="151" t="s">
        <v>257</v>
      </c>
    </row>
    <row r="124" spans="1:9" ht="15.75">
      <c r="A124" s="152" t="s">
        <v>616</v>
      </c>
      <c r="B124" s="151" t="s">
        <v>630</v>
      </c>
      <c r="C124" s="151" t="s">
        <v>81</v>
      </c>
      <c r="D124" s="151" t="s">
        <v>9</v>
      </c>
      <c r="E124" s="151" t="s">
        <v>82</v>
      </c>
      <c r="F124" s="151" t="s">
        <v>49</v>
      </c>
      <c r="G124" s="151"/>
      <c r="H124" s="151"/>
      <c r="I124" s="151" t="s">
        <v>257</v>
      </c>
    </row>
    <row r="125" spans="1:9" ht="15.75">
      <c r="A125" s="166" t="s">
        <v>631</v>
      </c>
      <c r="B125" s="164" t="s">
        <v>259</v>
      </c>
      <c r="C125" s="164" t="s">
        <v>281</v>
      </c>
      <c r="D125" s="164" t="s">
        <v>240</v>
      </c>
      <c r="E125" s="164" t="s">
        <v>282</v>
      </c>
      <c r="F125" s="164" t="s">
        <v>49</v>
      </c>
      <c r="G125" s="164"/>
      <c r="H125" s="164"/>
      <c r="I125" s="164" t="s">
        <v>257</v>
      </c>
    </row>
    <row r="126" spans="1:9" ht="15.75">
      <c r="A126" s="166" t="s">
        <v>631</v>
      </c>
      <c r="B126" s="164" t="s">
        <v>107</v>
      </c>
      <c r="C126" s="164" t="s">
        <v>75</v>
      </c>
      <c r="D126" s="164" t="s">
        <v>164</v>
      </c>
      <c r="E126" s="164" t="s">
        <v>77</v>
      </c>
      <c r="F126" s="164" t="s">
        <v>78</v>
      </c>
      <c r="G126" s="164"/>
      <c r="H126" s="164"/>
      <c r="I126" s="164" t="s">
        <v>257</v>
      </c>
    </row>
    <row r="127" spans="1:9" ht="15.75">
      <c r="A127" s="166" t="s">
        <v>631</v>
      </c>
      <c r="B127" s="165">
        <v>0.49861111111111112</v>
      </c>
      <c r="C127" s="164" t="s">
        <v>160</v>
      </c>
      <c r="D127" s="164" t="s">
        <v>161</v>
      </c>
      <c r="E127" s="164" t="s">
        <v>162</v>
      </c>
      <c r="F127" s="164">
        <v>728</v>
      </c>
      <c r="G127" s="164"/>
      <c r="H127" s="164"/>
      <c r="I127" s="164" t="s">
        <v>257</v>
      </c>
    </row>
    <row r="128" spans="1:9" ht="15.75">
      <c r="A128" s="166" t="s">
        <v>631</v>
      </c>
      <c r="B128" s="165">
        <v>0.52083333333333337</v>
      </c>
      <c r="C128" s="164" t="s">
        <v>47</v>
      </c>
      <c r="D128" s="164" t="s">
        <v>0</v>
      </c>
      <c r="E128" s="164" t="s">
        <v>264</v>
      </c>
      <c r="F128" s="164" t="s">
        <v>49</v>
      </c>
      <c r="G128" s="164"/>
      <c r="H128" s="164"/>
      <c r="I128" s="164" t="s">
        <v>257</v>
      </c>
    </row>
    <row r="129" spans="1:9" ht="15.75">
      <c r="A129" s="168" t="s">
        <v>631</v>
      </c>
      <c r="B129" s="167" t="s">
        <v>632</v>
      </c>
      <c r="C129" s="167" t="s">
        <v>111</v>
      </c>
      <c r="D129" s="167" t="s">
        <v>112</v>
      </c>
      <c r="E129" s="167" t="s">
        <v>113</v>
      </c>
      <c r="F129" s="167" t="s">
        <v>56</v>
      </c>
      <c r="G129" s="167"/>
      <c r="H129" s="167"/>
      <c r="I129" s="167" t="s">
        <v>249</v>
      </c>
    </row>
    <row r="130" spans="1:9">
      <c r="A130" s="93"/>
      <c r="B130" s="93"/>
      <c r="C130" s="93"/>
      <c r="D130" s="93"/>
      <c r="E130" s="93"/>
      <c r="F130" s="93"/>
      <c r="G130" s="93"/>
      <c r="H130" s="93"/>
      <c r="I130" s="9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55"/>
  <sheetViews>
    <sheetView tabSelected="1" topLeftCell="E31" workbookViewId="0">
      <selection activeCell="M17" sqref="M17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131"/>
      <c r="I1" s="131"/>
      <c r="K1" s="233" t="s">
        <v>35</v>
      </c>
      <c r="L1" s="235" t="s">
        <v>621</v>
      </c>
      <c r="M1" s="234" t="s">
        <v>36</v>
      </c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172" t="s">
        <v>638</v>
      </c>
      <c r="B2" s="171" t="s">
        <v>639</v>
      </c>
      <c r="C2" s="171" t="s">
        <v>201</v>
      </c>
      <c r="D2" s="171" t="s">
        <v>202</v>
      </c>
      <c r="E2" s="171" t="s">
        <v>203</v>
      </c>
      <c r="F2" s="171" t="s">
        <v>150</v>
      </c>
      <c r="G2" s="173" t="s">
        <v>257</v>
      </c>
      <c r="H2" s="50"/>
      <c r="K2" s="236" t="s">
        <v>634</v>
      </c>
      <c r="L2" s="5">
        <f>COUNTIF(D:D,D2)/50</f>
        <v>0.04</v>
      </c>
      <c r="M2" s="236">
        <f>COUNTIF(D:D,D10)</f>
        <v>3</v>
      </c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COUNTIF(A:A,A10)</f>
        <v>5</v>
      </c>
      <c r="U2" s="132"/>
      <c r="V2" s="139" t="s">
        <v>352</v>
      </c>
      <c r="W2" s="143">
        <f>COUNTIF(A:A,A33)</f>
        <v>6</v>
      </c>
      <c r="X2" s="132"/>
      <c r="Y2" s="139" t="s">
        <v>352</v>
      </c>
      <c r="Z2" s="143">
        <f>COUNTIF(A:A,A56)</f>
        <v>0</v>
      </c>
      <c r="AB2" s="199" t="s">
        <v>352</v>
      </c>
      <c r="AC2" s="194">
        <f>COUNTIF(D:D,)</f>
        <v>0</v>
      </c>
    </row>
    <row r="3" spans="1:29" ht="15.75">
      <c r="A3" s="172" t="s">
        <v>638</v>
      </c>
      <c r="B3" s="171" t="s">
        <v>108</v>
      </c>
      <c r="C3" s="171" t="s">
        <v>281</v>
      </c>
      <c r="D3" s="171" t="s">
        <v>240</v>
      </c>
      <c r="E3" s="171" t="s">
        <v>282</v>
      </c>
      <c r="F3" s="171" t="s">
        <v>49</v>
      </c>
      <c r="G3" s="173" t="s">
        <v>257</v>
      </c>
      <c r="H3" s="50"/>
      <c r="K3" s="143" t="s">
        <v>37</v>
      </c>
      <c r="L3" s="5">
        <f>COUNTIF(D:D,)/50</f>
        <v>0</v>
      </c>
      <c r="M3" s="143">
        <f>COUNTIF(D:D,)</f>
        <v>0</v>
      </c>
      <c r="P3" s="139" t="s">
        <v>353</v>
      </c>
      <c r="Q3" s="143">
        <f>COUNTIF(A:A,)</f>
        <v>0</v>
      </c>
      <c r="R3" s="132"/>
      <c r="S3" s="139" t="s">
        <v>353</v>
      </c>
      <c r="T3" s="143">
        <f>COUNTIF(A:A,A15)</f>
        <v>3</v>
      </c>
      <c r="U3" s="132"/>
      <c r="V3" s="139" t="s">
        <v>353</v>
      </c>
      <c r="W3" s="143">
        <f>COUNTIF(A:A,A39)</f>
        <v>3</v>
      </c>
      <c r="X3" s="132"/>
      <c r="Y3" s="139" t="s">
        <v>353</v>
      </c>
      <c r="Z3" s="143">
        <f>COUNTIF(A:A,)</f>
        <v>0</v>
      </c>
      <c r="AB3" s="199" t="s">
        <v>353</v>
      </c>
      <c r="AC3" s="194">
        <f>COUNTIF(D:D,)</f>
        <v>0</v>
      </c>
    </row>
    <row r="4" spans="1:29" ht="15.75">
      <c r="A4" s="172" t="s">
        <v>638</v>
      </c>
      <c r="B4" s="171" t="s">
        <v>460</v>
      </c>
      <c r="C4" s="171" t="s">
        <v>67</v>
      </c>
      <c r="D4" s="171" t="s">
        <v>316</v>
      </c>
      <c r="E4" s="171" t="s">
        <v>317</v>
      </c>
      <c r="F4" s="171" t="s">
        <v>49</v>
      </c>
      <c r="G4" s="173" t="s">
        <v>249</v>
      </c>
      <c r="H4" s="50"/>
      <c r="K4" s="143" t="s">
        <v>238</v>
      </c>
      <c r="L4" s="5">
        <f>COUNTIF(D:D,D42)/50</f>
        <v>0.02</v>
      </c>
      <c r="M4" s="143">
        <f>COUNTIF(D:D,D114)</f>
        <v>0</v>
      </c>
      <c r="P4" s="139" t="s">
        <v>354</v>
      </c>
      <c r="Q4" s="143">
        <f>COUNTIF(A:A,)</f>
        <v>0</v>
      </c>
      <c r="R4" s="132"/>
      <c r="S4" s="139" t="s">
        <v>354</v>
      </c>
      <c r="T4" s="143">
        <f>COUNTIF(A:A,A18)</f>
        <v>2</v>
      </c>
      <c r="U4" s="132"/>
      <c r="V4" s="139" t="s">
        <v>354</v>
      </c>
      <c r="W4" s="143">
        <f>COUNTIF(A:A,A42)</f>
        <v>7</v>
      </c>
      <c r="X4" s="132"/>
      <c r="Y4" s="139" t="s">
        <v>354</v>
      </c>
      <c r="Z4" s="143">
        <f>COUNTIF(A:A,)</f>
        <v>0</v>
      </c>
      <c r="AB4" s="199" t="s">
        <v>354</v>
      </c>
      <c r="AC4" s="194">
        <f>COUNTIF(D:D,)</f>
        <v>0</v>
      </c>
    </row>
    <row r="5" spans="1:29" ht="15.75">
      <c r="A5" s="172" t="s">
        <v>638</v>
      </c>
      <c r="B5" s="171" t="s">
        <v>446</v>
      </c>
      <c r="C5" s="171" t="s">
        <v>47</v>
      </c>
      <c r="D5" s="171" t="s">
        <v>0</v>
      </c>
      <c r="E5" s="171" t="s">
        <v>264</v>
      </c>
      <c r="F5" s="171" t="s">
        <v>49</v>
      </c>
      <c r="G5" s="173" t="s">
        <v>257</v>
      </c>
      <c r="H5" s="50"/>
      <c r="K5" s="143" t="s">
        <v>11</v>
      </c>
      <c r="L5" s="5">
        <f>COUNTIF(D:D,)/50</f>
        <v>0</v>
      </c>
      <c r="M5" s="143">
        <f>COUNTIF(D:D,D56)</f>
        <v>0</v>
      </c>
      <c r="P5" s="139" t="s">
        <v>355</v>
      </c>
      <c r="Q5" s="143">
        <f>COUNTIF(A:A,)</f>
        <v>0</v>
      </c>
      <c r="R5" s="132"/>
      <c r="S5" s="139" t="s">
        <v>355</v>
      </c>
      <c r="T5" s="143">
        <f>COUNTIF(A:A,A20)</f>
        <v>5</v>
      </c>
      <c r="U5" s="132"/>
      <c r="V5" s="139" t="s">
        <v>355</v>
      </c>
      <c r="W5" s="143">
        <f>COUNTIF(A:A,A49)</f>
        <v>3</v>
      </c>
      <c r="X5" s="132"/>
      <c r="Y5" s="139" t="s">
        <v>355</v>
      </c>
      <c r="Z5" s="143">
        <f>COUNTIF(A:A,)</f>
        <v>0</v>
      </c>
      <c r="AB5" s="199" t="s">
        <v>355</v>
      </c>
      <c r="AC5" s="194">
        <f>COUNTIF(D:D,)</f>
        <v>0</v>
      </c>
    </row>
    <row r="6" spans="1:29" s="191" customFormat="1" ht="15.75">
      <c r="A6" s="198" t="s">
        <v>638</v>
      </c>
      <c r="B6" s="195" t="s">
        <v>645</v>
      </c>
      <c r="C6" s="195" t="s">
        <v>176</v>
      </c>
      <c r="D6" s="195" t="s">
        <v>177</v>
      </c>
      <c r="E6" s="195" t="s">
        <v>387</v>
      </c>
      <c r="F6" s="195" t="s">
        <v>124</v>
      </c>
      <c r="G6" s="202" t="s">
        <v>257</v>
      </c>
      <c r="H6" s="196"/>
      <c r="I6" s="197"/>
      <c r="K6" s="143" t="s">
        <v>2</v>
      </c>
      <c r="L6" s="5">
        <f>COUNTIF(D:D,D14)/50</f>
        <v>0.08</v>
      </c>
      <c r="M6" s="143">
        <f>COUNTIF(D:D,D14)</f>
        <v>4</v>
      </c>
      <c r="P6" s="199" t="s">
        <v>356</v>
      </c>
      <c r="Q6" s="194">
        <f>COUNTIF(A:A,A2)</f>
        <v>8</v>
      </c>
      <c r="S6" s="199" t="s">
        <v>356</v>
      </c>
      <c r="T6" s="225">
        <f>COUNTIF(A:A,A25)</f>
        <v>8</v>
      </c>
      <c r="V6" s="199" t="s">
        <v>356</v>
      </c>
      <c r="W6" s="194">
        <f>COUNTIF(A:A,A52)</f>
        <v>4</v>
      </c>
      <c r="Y6" s="199" t="s">
        <v>356</v>
      </c>
      <c r="Z6" s="194">
        <f>COUNTIF(A:A,A119)</f>
        <v>0</v>
      </c>
      <c r="AB6" s="199" t="s">
        <v>356</v>
      </c>
      <c r="AC6" s="194">
        <f>COUNTIF(D:D,D119)</f>
        <v>0</v>
      </c>
    </row>
    <row r="7" spans="1:29" s="191" customFormat="1" ht="15.75">
      <c r="A7" s="198" t="s">
        <v>638</v>
      </c>
      <c r="B7" s="195" t="s">
        <v>115</v>
      </c>
      <c r="C7" s="195" t="s">
        <v>111</v>
      </c>
      <c r="D7" s="195" t="s">
        <v>112</v>
      </c>
      <c r="E7" s="195" t="s">
        <v>113</v>
      </c>
      <c r="F7" s="195" t="s">
        <v>56</v>
      </c>
      <c r="G7" s="202" t="s">
        <v>249</v>
      </c>
      <c r="H7" s="196"/>
      <c r="I7" s="197"/>
      <c r="K7" s="143" t="s">
        <v>635</v>
      </c>
      <c r="L7" s="5">
        <f>COUNTIF(D:D,)/50</f>
        <v>0</v>
      </c>
      <c r="M7" s="143">
        <f>COUNTIF(D:D,)</f>
        <v>0</v>
      </c>
      <c r="P7" s="44"/>
      <c r="Q7" s="197"/>
      <c r="R7" s="197"/>
      <c r="S7" s="44"/>
      <c r="T7" s="197"/>
      <c r="U7" s="197"/>
      <c r="V7" s="44"/>
      <c r="W7" s="197"/>
      <c r="X7" s="197"/>
      <c r="Y7" s="44"/>
      <c r="Z7" s="197"/>
      <c r="AA7" s="197"/>
      <c r="AB7" s="44"/>
      <c r="AC7" s="197"/>
    </row>
    <row r="8" spans="1:29" s="191" customFormat="1" ht="15.75">
      <c r="A8" s="198" t="s">
        <v>638</v>
      </c>
      <c r="B8" s="195" t="s">
        <v>646</v>
      </c>
      <c r="C8" s="195" t="s">
        <v>111</v>
      </c>
      <c r="D8" s="195" t="s">
        <v>112</v>
      </c>
      <c r="E8" s="195" t="s">
        <v>113</v>
      </c>
      <c r="F8" s="195" t="s">
        <v>56</v>
      </c>
      <c r="G8" s="202" t="s">
        <v>249</v>
      </c>
      <c r="H8" s="196"/>
      <c r="I8" s="197"/>
      <c r="K8" s="143" t="s">
        <v>4</v>
      </c>
      <c r="L8" s="5">
        <f>COUNTIF(D:D,D40)/50</f>
        <v>0.02</v>
      </c>
      <c r="M8" s="143">
        <f>COUNTIF(D:D,D40)</f>
        <v>1</v>
      </c>
      <c r="P8" s="44"/>
      <c r="Q8" s="197"/>
      <c r="R8" s="197"/>
      <c r="S8" s="44"/>
      <c r="T8" s="197"/>
      <c r="U8" s="197"/>
      <c r="V8" s="44"/>
      <c r="W8" s="197"/>
      <c r="X8" s="197"/>
      <c r="Y8" s="44"/>
      <c r="Z8" s="197"/>
      <c r="AA8" s="197"/>
      <c r="AB8" s="44"/>
      <c r="AC8" s="197"/>
    </row>
    <row r="9" spans="1:29" s="191" customFormat="1" ht="15.75">
      <c r="A9" s="198" t="s">
        <v>638</v>
      </c>
      <c r="B9" s="195" t="s">
        <v>647</v>
      </c>
      <c r="C9" s="195" t="s">
        <v>95</v>
      </c>
      <c r="D9" s="195" t="s">
        <v>414</v>
      </c>
      <c r="E9" s="195" t="s">
        <v>96</v>
      </c>
      <c r="F9" s="195" t="s">
        <v>73</v>
      </c>
      <c r="G9" s="202" t="s">
        <v>255</v>
      </c>
      <c r="H9" s="196"/>
      <c r="I9" s="197"/>
      <c r="K9" s="143" t="s">
        <v>239</v>
      </c>
      <c r="L9" s="5">
        <f>COUNTIF(D:D,)/50</f>
        <v>0</v>
      </c>
      <c r="M9" s="143">
        <f>COUNTIF(D:D,)</f>
        <v>0</v>
      </c>
      <c r="P9" s="44"/>
      <c r="Q9" s="197"/>
      <c r="R9" s="197"/>
      <c r="S9" s="44"/>
      <c r="T9" s="197"/>
      <c r="U9" s="197"/>
      <c r="V9" s="44"/>
      <c r="W9" s="197"/>
      <c r="X9" s="197"/>
      <c r="Y9" s="44"/>
      <c r="Z9" s="197"/>
      <c r="AA9" s="197"/>
      <c r="AB9" s="44"/>
      <c r="AC9" s="197"/>
    </row>
    <row r="10" spans="1:29" ht="15.75">
      <c r="A10" s="188" t="s">
        <v>640</v>
      </c>
      <c r="B10" s="186" t="s">
        <v>641</v>
      </c>
      <c r="C10" s="186" t="s">
        <v>47</v>
      </c>
      <c r="D10" s="186" t="s">
        <v>0</v>
      </c>
      <c r="E10" s="186" t="s">
        <v>264</v>
      </c>
      <c r="F10" s="186" t="s">
        <v>49</v>
      </c>
      <c r="G10" s="202" t="s">
        <v>257</v>
      </c>
      <c r="H10" s="196"/>
      <c r="I10" s="196"/>
      <c r="K10" s="143" t="s">
        <v>240</v>
      </c>
      <c r="L10" s="5">
        <f>COUNTIF(D:D,D3)/50</f>
        <v>0.12</v>
      </c>
      <c r="M10" s="143">
        <f>COUNTIF(D:D,D3)</f>
        <v>6</v>
      </c>
      <c r="R10" s="132"/>
      <c r="U10" s="132"/>
      <c r="X10" s="132"/>
    </row>
    <row r="11" spans="1:29" ht="15.75">
      <c r="A11" s="193" t="s">
        <v>640</v>
      </c>
      <c r="B11" s="192" t="s">
        <v>603</v>
      </c>
      <c r="C11" s="192" t="s">
        <v>176</v>
      </c>
      <c r="D11" s="192" t="s">
        <v>177</v>
      </c>
      <c r="E11" s="192" t="s">
        <v>194</v>
      </c>
      <c r="F11" s="192" t="s">
        <v>124</v>
      </c>
      <c r="G11" s="202" t="s">
        <v>644</v>
      </c>
      <c r="H11" s="196"/>
      <c r="I11" s="196"/>
      <c r="K11" s="143" t="s">
        <v>7</v>
      </c>
      <c r="L11" s="5">
        <f>COUNTIF(D:D,D4)/50</f>
        <v>0.06</v>
      </c>
      <c r="M11" s="143">
        <f>COUNTIF(D:D,D4)</f>
        <v>3</v>
      </c>
    </row>
    <row r="12" spans="1:29" ht="15.75">
      <c r="A12" s="193" t="s">
        <v>640</v>
      </c>
      <c r="B12" s="192" t="s">
        <v>642</v>
      </c>
      <c r="C12" s="192" t="s">
        <v>176</v>
      </c>
      <c r="D12" s="192" t="s">
        <v>177</v>
      </c>
      <c r="E12" s="192" t="s">
        <v>194</v>
      </c>
      <c r="F12" s="192" t="s">
        <v>124</v>
      </c>
      <c r="G12" s="202" t="s">
        <v>644</v>
      </c>
      <c r="H12" s="196"/>
      <c r="I12" s="196"/>
      <c r="K12" s="143" t="s">
        <v>633</v>
      </c>
      <c r="L12" s="5">
        <f>COUNTIF(D:D,D36)/50</f>
        <v>0.02</v>
      </c>
      <c r="M12" s="143">
        <f>COUNTIF(D:D,D36)</f>
        <v>1</v>
      </c>
    </row>
    <row r="13" spans="1:29" ht="15.75">
      <c r="A13" s="193" t="s">
        <v>640</v>
      </c>
      <c r="B13" s="192" t="s">
        <v>293</v>
      </c>
      <c r="C13" s="192" t="s">
        <v>95</v>
      </c>
      <c r="D13" s="192" t="s">
        <v>414</v>
      </c>
      <c r="E13" s="192" t="s">
        <v>96</v>
      </c>
      <c r="F13" s="192" t="s">
        <v>73</v>
      </c>
      <c r="G13" s="202" t="s">
        <v>644</v>
      </c>
      <c r="H13" s="196"/>
      <c r="I13" s="196"/>
      <c r="K13" s="143" t="s">
        <v>9</v>
      </c>
      <c r="L13" s="5">
        <f>COUNTIF(D:D,D25)/50</f>
        <v>0.02</v>
      </c>
      <c r="M13" s="143">
        <f>COUNTIF(D:D,D25)</f>
        <v>1</v>
      </c>
    </row>
    <row r="14" spans="1:29" ht="15.75">
      <c r="A14" s="193" t="s">
        <v>640</v>
      </c>
      <c r="B14" s="192" t="s">
        <v>643</v>
      </c>
      <c r="C14" s="192" t="s">
        <v>111</v>
      </c>
      <c r="D14" s="192" t="s">
        <v>112</v>
      </c>
      <c r="E14" s="192" t="s">
        <v>113</v>
      </c>
      <c r="F14" s="192" t="s">
        <v>56</v>
      </c>
      <c r="G14" s="202" t="s">
        <v>249</v>
      </c>
      <c r="H14" s="196"/>
      <c r="I14" s="196"/>
      <c r="K14" s="143" t="s">
        <v>10</v>
      </c>
      <c r="L14" s="5">
        <f>COUNTIF(D:D,D48)/50</f>
        <v>0.04</v>
      </c>
      <c r="M14" s="143">
        <f>COUNTIF(D:D,D48)</f>
        <v>2</v>
      </c>
    </row>
    <row r="15" spans="1:29" ht="109.5" customHeight="1">
      <c r="A15" s="201" t="s">
        <v>648</v>
      </c>
      <c r="B15" s="200" t="s">
        <v>126</v>
      </c>
      <c r="C15" s="200" t="s">
        <v>121</v>
      </c>
      <c r="D15" s="200" t="s">
        <v>122</v>
      </c>
      <c r="E15" s="200" t="s">
        <v>262</v>
      </c>
      <c r="F15" s="200" t="s">
        <v>124</v>
      </c>
      <c r="G15" s="216" t="s">
        <v>650</v>
      </c>
      <c r="H15" s="218"/>
      <c r="I15" s="45"/>
      <c r="K15" s="143" t="s">
        <v>12</v>
      </c>
      <c r="L15" s="5">
        <f>COUNTIF(D:D,)/50</f>
        <v>0</v>
      </c>
      <c r="M15" s="143">
        <f>COUNTIF(D:D,)</f>
        <v>0</v>
      </c>
    </row>
    <row r="16" spans="1:29" ht="15.75">
      <c r="A16" s="205" t="s">
        <v>648</v>
      </c>
      <c r="B16" s="204" t="s">
        <v>84</v>
      </c>
      <c r="C16" s="204" t="s">
        <v>157</v>
      </c>
      <c r="D16" s="204" t="s">
        <v>33</v>
      </c>
      <c r="E16" s="204" t="s">
        <v>158</v>
      </c>
      <c r="F16" s="204" t="s">
        <v>56</v>
      </c>
      <c r="G16" s="215" t="s">
        <v>255</v>
      </c>
      <c r="H16" s="217"/>
      <c r="K16" s="143" t="s">
        <v>242</v>
      </c>
      <c r="L16" s="5">
        <f>COUNTIF(D:D,D54)/50</f>
        <v>0.02</v>
      </c>
      <c r="M16" s="143">
        <f>COUNTIF(D:D,D54)</f>
        <v>1</v>
      </c>
    </row>
    <row r="17" spans="1:13" ht="15.75">
      <c r="A17" s="205" t="s">
        <v>648</v>
      </c>
      <c r="B17" s="204" t="s">
        <v>388</v>
      </c>
      <c r="C17" s="204" t="s">
        <v>67</v>
      </c>
      <c r="D17" s="204" t="s">
        <v>316</v>
      </c>
      <c r="E17" s="204" t="s">
        <v>317</v>
      </c>
      <c r="F17" s="204" t="s">
        <v>49</v>
      </c>
      <c r="G17" s="215" t="s">
        <v>249</v>
      </c>
      <c r="H17" s="217"/>
      <c r="K17" s="143" t="s">
        <v>14</v>
      </c>
      <c r="L17" s="5">
        <f>COUNTIF(D:D,)/50</f>
        <v>0</v>
      </c>
      <c r="M17" s="143">
        <f>COUNTIF(D:D,)</f>
        <v>0</v>
      </c>
    </row>
    <row r="18" spans="1:13" ht="15.75">
      <c r="A18" s="209" t="s">
        <v>651</v>
      </c>
      <c r="B18" s="208" t="s">
        <v>652</v>
      </c>
      <c r="C18" s="208" t="s">
        <v>111</v>
      </c>
      <c r="D18" s="208" t="s">
        <v>112</v>
      </c>
      <c r="E18" s="208" t="s">
        <v>113</v>
      </c>
      <c r="F18" s="208" t="s">
        <v>56</v>
      </c>
      <c r="G18" s="215" t="s">
        <v>255</v>
      </c>
      <c r="H18" s="217"/>
      <c r="K18" s="143" t="s">
        <v>15</v>
      </c>
      <c r="L18" s="5">
        <f>COUNTIF(D:D,D20)/50</f>
        <v>0.04</v>
      </c>
      <c r="M18" s="143">
        <f>COUNTIF(D:D,D20)</f>
        <v>2</v>
      </c>
    </row>
    <row r="19" spans="1:13" ht="15.75">
      <c r="A19" s="209" t="s">
        <v>651</v>
      </c>
      <c r="B19" s="208" t="s">
        <v>653</v>
      </c>
      <c r="C19" s="208" t="s">
        <v>281</v>
      </c>
      <c r="D19" s="208" t="s">
        <v>240</v>
      </c>
      <c r="E19" s="208" t="s">
        <v>282</v>
      </c>
      <c r="F19" s="208" t="s">
        <v>49</v>
      </c>
      <c r="G19" s="215" t="s">
        <v>257</v>
      </c>
      <c r="H19" s="217"/>
      <c r="K19" s="143" t="s">
        <v>243</v>
      </c>
      <c r="L19" s="5">
        <f>COUNTIF(D:D,)/50</f>
        <v>0</v>
      </c>
      <c r="M19" s="143">
        <f>COUNTIF(D:D,D109)</f>
        <v>0</v>
      </c>
    </row>
    <row r="20" spans="1:13" ht="15.75">
      <c r="A20" s="213" t="s">
        <v>654</v>
      </c>
      <c r="B20" s="212" t="s">
        <v>62</v>
      </c>
      <c r="C20" s="212" t="s">
        <v>511</v>
      </c>
      <c r="D20" s="212" t="s">
        <v>655</v>
      </c>
      <c r="E20" s="212" t="s">
        <v>512</v>
      </c>
      <c r="F20" s="212" t="s">
        <v>163</v>
      </c>
      <c r="G20" s="215" t="s">
        <v>255</v>
      </c>
      <c r="H20" s="218"/>
      <c r="K20" s="143" t="s">
        <v>17</v>
      </c>
      <c r="L20" s="5">
        <f>COUNTIF(D:D,D34)/50</f>
        <v>0.02</v>
      </c>
      <c r="M20" s="143">
        <f>COUNTIF(D:D,D34)</f>
        <v>1</v>
      </c>
    </row>
    <row r="21" spans="1:13" ht="15.75">
      <c r="A21" s="213" t="s">
        <v>654</v>
      </c>
      <c r="B21" s="212" t="s">
        <v>187</v>
      </c>
      <c r="C21" s="212" t="s">
        <v>148</v>
      </c>
      <c r="D21" s="212" t="s">
        <v>21</v>
      </c>
      <c r="E21" s="212" t="s">
        <v>149</v>
      </c>
      <c r="F21" s="212" t="s">
        <v>150</v>
      </c>
      <c r="G21" s="215" t="s">
        <v>257</v>
      </c>
      <c r="H21" s="218"/>
      <c r="K21" s="143" t="s">
        <v>18</v>
      </c>
      <c r="L21" s="5">
        <f>COUNTIF(D:D,D30)/50</f>
        <v>0.04</v>
      </c>
      <c r="M21" s="143">
        <f>COUNTIF(D:D,D30)</f>
        <v>2</v>
      </c>
    </row>
    <row r="22" spans="1:13" ht="15.75">
      <c r="A22" s="213" t="s">
        <v>654</v>
      </c>
      <c r="B22" s="212" t="s">
        <v>260</v>
      </c>
      <c r="C22" s="212" t="s">
        <v>214</v>
      </c>
      <c r="D22" s="212" t="s">
        <v>30</v>
      </c>
      <c r="E22" s="212" t="s">
        <v>216</v>
      </c>
      <c r="F22" s="212" t="s">
        <v>289</v>
      </c>
      <c r="G22" s="215" t="s">
        <v>257</v>
      </c>
      <c r="H22" s="218"/>
      <c r="K22" s="143" t="s">
        <v>19</v>
      </c>
      <c r="L22" s="5">
        <f>COUNTIF(D:D,D12)/50</f>
        <v>0.08</v>
      </c>
      <c r="M22" s="143">
        <f>COUNTIF(D:D,D12)</f>
        <v>4</v>
      </c>
    </row>
    <row r="23" spans="1:13" ht="15.75">
      <c r="A23" s="219" t="s">
        <v>654</v>
      </c>
      <c r="B23" s="215" t="s">
        <v>66</v>
      </c>
      <c r="C23" s="215" t="s">
        <v>67</v>
      </c>
      <c r="D23" s="215" t="s">
        <v>316</v>
      </c>
      <c r="E23" s="215" t="s">
        <v>317</v>
      </c>
      <c r="F23" s="215" t="s">
        <v>49</v>
      </c>
      <c r="G23" s="215" t="s">
        <v>255</v>
      </c>
      <c r="H23" s="217"/>
      <c r="K23" s="143" t="s">
        <v>20</v>
      </c>
      <c r="L23" s="5">
        <f>COUNTIF(D:D,)/50</f>
        <v>0</v>
      </c>
      <c r="M23" s="143">
        <f>COUNTIF(D:D,)</f>
        <v>0</v>
      </c>
    </row>
    <row r="24" spans="1:13" ht="15.75">
      <c r="A24" s="224" t="s">
        <v>654</v>
      </c>
      <c r="B24" s="223" t="s">
        <v>50</v>
      </c>
      <c r="C24" s="223" t="s">
        <v>214</v>
      </c>
      <c r="D24" s="223" t="s">
        <v>30</v>
      </c>
      <c r="E24" s="223" t="s">
        <v>216</v>
      </c>
      <c r="F24" s="223" t="s">
        <v>289</v>
      </c>
      <c r="G24" s="226" t="s">
        <v>255</v>
      </c>
      <c r="H24" s="218"/>
      <c r="K24" s="143" t="s">
        <v>21</v>
      </c>
      <c r="L24" s="5">
        <f>COUNTIF(D:D,D21)/50</f>
        <v>0.02</v>
      </c>
      <c r="M24" s="143">
        <f>COUNTIF(D:D,D21)</f>
        <v>1</v>
      </c>
    </row>
    <row r="25" spans="1:13" ht="15.75">
      <c r="A25" s="224" t="s">
        <v>656</v>
      </c>
      <c r="B25" s="223" t="s">
        <v>657</v>
      </c>
      <c r="C25" s="223" t="s">
        <v>81</v>
      </c>
      <c r="D25" s="223" t="s">
        <v>9</v>
      </c>
      <c r="E25" s="223" t="s">
        <v>82</v>
      </c>
      <c r="F25" s="223" t="s">
        <v>49</v>
      </c>
      <c r="G25" s="226" t="s">
        <v>257</v>
      </c>
      <c r="K25" s="143" t="s">
        <v>244</v>
      </c>
      <c r="L25" s="5">
        <f>COUNTIF(D:D,D15)/50</f>
        <v>0.02</v>
      </c>
      <c r="M25" s="143">
        <f>COUNTIF(D:D,D15)</f>
        <v>1</v>
      </c>
    </row>
    <row r="26" spans="1:13" ht="15.75">
      <c r="A26" s="224" t="s">
        <v>656</v>
      </c>
      <c r="B26" s="223" t="s">
        <v>318</v>
      </c>
      <c r="C26" s="223" t="s">
        <v>214</v>
      </c>
      <c r="D26" s="223" t="s">
        <v>30</v>
      </c>
      <c r="E26" s="223" t="s">
        <v>216</v>
      </c>
      <c r="F26" s="223" t="s">
        <v>289</v>
      </c>
      <c r="G26" s="226" t="s">
        <v>255</v>
      </c>
      <c r="K26" s="143" t="s">
        <v>245</v>
      </c>
      <c r="L26" s="5">
        <f>COUNTIF(D:D,)/50</f>
        <v>0</v>
      </c>
      <c r="M26" s="143">
        <f>COUNTIF(D:D,)</f>
        <v>0</v>
      </c>
    </row>
    <row r="27" spans="1:13" ht="15.75">
      <c r="A27" s="224" t="s">
        <v>656</v>
      </c>
      <c r="B27" s="223" t="s">
        <v>318</v>
      </c>
      <c r="C27" s="223" t="s">
        <v>176</v>
      </c>
      <c r="D27" s="223" t="s">
        <v>177</v>
      </c>
      <c r="E27" s="223" t="s">
        <v>194</v>
      </c>
      <c r="F27" s="223" t="s">
        <v>124</v>
      </c>
      <c r="G27" s="226" t="s">
        <v>644</v>
      </c>
      <c r="K27" s="143" t="s">
        <v>24</v>
      </c>
      <c r="L27" s="5">
        <f>COUNTIF(D:D,D32)/50</f>
        <v>0.08</v>
      </c>
      <c r="M27" s="143">
        <f>COUNTIF(D:D,D32)</f>
        <v>4</v>
      </c>
    </row>
    <row r="28" spans="1:13" ht="15.75">
      <c r="A28" s="224" t="s">
        <v>656</v>
      </c>
      <c r="B28" s="223" t="s">
        <v>74</v>
      </c>
      <c r="C28" s="223" t="s">
        <v>201</v>
      </c>
      <c r="D28" s="223" t="s">
        <v>202</v>
      </c>
      <c r="E28" s="223" t="s">
        <v>203</v>
      </c>
      <c r="F28" s="223" t="s">
        <v>150</v>
      </c>
      <c r="G28" s="226" t="s">
        <v>257</v>
      </c>
      <c r="K28" s="143" t="s">
        <v>25</v>
      </c>
      <c r="L28" s="5">
        <f>COUNTIF(D:D,D37)/50</f>
        <v>0.06</v>
      </c>
      <c r="M28" s="143">
        <f>COUNTIF(D:D,D37)</f>
        <v>3</v>
      </c>
    </row>
    <row r="29" spans="1:13" ht="15.75">
      <c r="A29" s="224" t="s">
        <v>656</v>
      </c>
      <c r="B29" s="223" t="s">
        <v>74</v>
      </c>
      <c r="C29" s="223" t="s">
        <v>139</v>
      </c>
      <c r="D29" s="223" t="s">
        <v>140</v>
      </c>
      <c r="E29" s="223" t="s">
        <v>141</v>
      </c>
      <c r="F29" s="223" t="s">
        <v>73</v>
      </c>
      <c r="G29" s="226" t="s">
        <v>257</v>
      </c>
      <c r="K29" s="143" t="s">
        <v>391</v>
      </c>
      <c r="L29" s="5">
        <f>COUNTIF(D:D,)/50</f>
        <v>0</v>
      </c>
      <c r="M29" s="143">
        <f>COUNTIF(D:D,)</f>
        <v>0</v>
      </c>
    </row>
    <row r="30" spans="1:13" ht="15.75">
      <c r="A30" s="224" t="s">
        <v>656</v>
      </c>
      <c r="B30" s="223" t="s">
        <v>319</v>
      </c>
      <c r="C30" s="223" t="s">
        <v>70</v>
      </c>
      <c r="D30" s="223" t="s">
        <v>71</v>
      </c>
      <c r="E30" s="223" t="s">
        <v>72</v>
      </c>
      <c r="F30" s="223" t="s">
        <v>73</v>
      </c>
      <c r="G30" s="226" t="s">
        <v>257</v>
      </c>
      <c r="K30" s="143" t="s">
        <v>27</v>
      </c>
      <c r="L30" s="5">
        <f>COUNTIF(D:D,D13)/50</f>
        <v>0.06</v>
      </c>
      <c r="M30" s="143">
        <f>COUNTIF(D:D,D13)</f>
        <v>3</v>
      </c>
    </row>
    <row r="31" spans="1:13" ht="15.75">
      <c r="A31" s="224" t="s">
        <v>656</v>
      </c>
      <c r="B31" s="223" t="s">
        <v>322</v>
      </c>
      <c r="C31" s="223" t="s">
        <v>281</v>
      </c>
      <c r="D31" s="223" t="s">
        <v>240</v>
      </c>
      <c r="E31" s="223" t="s">
        <v>282</v>
      </c>
      <c r="F31" s="223" t="s">
        <v>49</v>
      </c>
      <c r="G31" s="226" t="s">
        <v>257</v>
      </c>
      <c r="K31" s="143" t="s">
        <v>28</v>
      </c>
      <c r="L31" s="5">
        <f>COUNTIF(D:D,D2)/50</f>
        <v>0.04</v>
      </c>
      <c r="M31" s="143">
        <f>COUNTIF(D:D,D2)</f>
        <v>2</v>
      </c>
    </row>
    <row r="32" spans="1:13" ht="15.75">
      <c r="A32" s="224" t="s">
        <v>656</v>
      </c>
      <c r="B32" s="223" t="s">
        <v>658</v>
      </c>
      <c r="C32" s="223" t="s">
        <v>75</v>
      </c>
      <c r="D32" s="223" t="s">
        <v>164</v>
      </c>
      <c r="E32" s="223" t="s">
        <v>77</v>
      </c>
      <c r="F32" s="223" t="s">
        <v>78</v>
      </c>
      <c r="G32" s="226" t="s">
        <v>257</v>
      </c>
      <c r="K32" s="143" t="s">
        <v>29</v>
      </c>
      <c r="L32" s="5">
        <f>COUNTIF(D:D,D52)/50</f>
        <v>0.02</v>
      </c>
      <c r="M32" s="143">
        <f>COUNTIF(D:D,D52)</f>
        <v>1</v>
      </c>
    </row>
    <row r="33" spans="1:13" ht="63">
      <c r="A33" s="224" t="s">
        <v>659</v>
      </c>
      <c r="B33" s="223" t="s">
        <v>660</v>
      </c>
      <c r="C33" s="223" t="s">
        <v>214</v>
      </c>
      <c r="D33" s="223" t="s">
        <v>30</v>
      </c>
      <c r="E33" s="223" t="s">
        <v>216</v>
      </c>
      <c r="F33" s="223" t="s">
        <v>289</v>
      </c>
      <c r="G33" s="227" t="s">
        <v>661</v>
      </c>
      <c r="K33" s="143" t="s">
        <v>30</v>
      </c>
      <c r="L33" s="5">
        <f>COUNTIF(D:D,D38)/50</f>
        <v>0.12</v>
      </c>
      <c r="M33" s="143">
        <f>COUNTIF(D:D,D38)</f>
        <v>6</v>
      </c>
    </row>
    <row r="34" spans="1:13" ht="110.25">
      <c r="A34" s="224" t="s">
        <v>659</v>
      </c>
      <c r="B34" s="223" t="s">
        <v>340</v>
      </c>
      <c r="C34" s="223" t="s">
        <v>179</v>
      </c>
      <c r="D34" s="223" t="s">
        <v>180</v>
      </c>
      <c r="E34" s="223" t="s">
        <v>178</v>
      </c>
      <c r="F34" s="223" t="s">
        <v>124</v>
      </c>
      <c r="G34" s="227" t="s">
        <v>662</v>
      </c>
      <c r="K34" s="143" t="s">
        <v>636</v>
      </c>
      <c r="L34" s="5">
        <f>COUNTIF(D:D,)/50</f>
        <v>0</v>
      </c>
      <c r="M34" s="143">
        <f>COUNTIF(D:D,)</f>
        <v>0</v>
      </c>
    </row>
    <row r="35" spans="1:13" ht="15.75">
      <c r="A35" s="229" t="s">
        <v>659</v>
      </c>
      <c r="B35" s="228" t="s">
        <v>613</v>
      </c>
      <c r="C35" s="228" t="s">
        <v>75</v>
      </c>
      <c r="D35" s="228" t="s">
        <v>164</v>
      </c>
      <c r="E35" s="228" t="s">
        <v>77</v>
      </c>
      <c r="F35" s="228" t="s">
        <v>78</v>
      </c>
      <c r="G35" s="230" t="s">
        <v>257</v>
      </c>
      <c r="K35" s="143" t="s">
        <v>32</v>
      </c>
      <c r="L35" s="5">
        <f>COUNTIF(D:D,)/50</f>
        <v>0</v>
      </c>
      <c r="M35" s="143">
        <f>COUNTIF(D:D,)</f>
        <v>0</v>
      </c>
    </row>
    <row r="36" spans="1:13" ht="15.75">
      <c r="A36" s="229" t="s">
        <v>659</v>
      </c>
      <c r="B36" s="228" t="s">
        <v>534</v>
      </c>
      <c r="C36" s="228" t="s">
        <v>128</v>
      </c>
      <c r="D36" s="228" t="s">
        <v>129</v>
      </c>
      <c r="E36" s="228" t="s">
        <v>130</v>
      </c>
      <c r="F36" s="228" t="s">
        <v>49</v>
      </c>
      <c r="G36" s="230" t="s">
        <v>253</v>
      </c>
      <c r="K36" s="143" t="s">
        <v>637</v>
      </c>
      <c r="L36" s="5">
        <f>COUNTIF(D:D, D16)/50</f>
        <v>0.02</v>
      </c>
      <c r="M36" s="143">
        <f>COUNTIF(D:D,D16)</f>
        <v>1</v>
      </c>
    </row>
    <row r="37" spans="1:13" ht="63">
      <c r="A37" s="239" t="s">
        <v>659</v>
      </c>
      <c r="B37" s="237" t="s">
        <v>613</v>
      </c>
      <c r="C37" s="237" t="s">
        <v>139</v>
      </c>
      <c r="D37" s="237" t="s">
        <v>140</v>
      </c>
      <c r="E37" s="237" t="s">
        <v>141</v>
      </c>
      <c r="F37" s="237" t="s">
        <v>73</v>
      </c>
      <c r="G37" s="238" t="s">
        <v>663</v>
      </c>
      <c r="K37" s="143" t="s">
        <v>34</v>
      </c>
      <c r="L37" s="5">
        <f>COUNTIF(D:D,)/50</f>
        <v>0</v>
      </c>
      <c r="M37" s="143">
        <f>COUNTIF(D:D,)</f>
        <v>0</v>
      </c>
    </row>
    <row r="38" spans="1:13" ht="15.75">
      <c r="A38" s="239" t="s">
        <v>659</v>
      </c>
      <c r="B38" s="237" t="s">
        <v>664</v>
      </c>
      <c r="C38" s="237" t="s">
        <v>214</v>
      </c>
      <c r="D38" s="237" t="s">
        <v>30</v>
      </c>
      <c r="E38" s="237" t="s">
        <v>216</v>
      </c>
      <c r="F38" s="237" t="s">
        <v>289</v>
      </c>
      <c r="G38" s="237" t="s">
        <v>257</v>
      </c>
      <c r="M38" s="59">
        <f>SUM(M2:M37)</f>
        <v>53</v>
      </c>
    </row>
    <row r="39" spans="1:13" ht="15.75">
      <c r="A39" s="240">
        <v>45790</v>
      </c>
      <c r="B39" s="241">
        <v>0.46527777777777773</v>
      </c>
      <c r="C39" s="242">
        <v>19</v>
      </c>
      <c r="D39" s="242" t="s">
        <v>0</v>
      </c>
      <c r="E39" s="242" t="s">
        <v>264</v>
      </c>
      <c r="F39" s="242">
        <v>404</v>
      </c>
      <c r="G39" s="242" t="s">
        <v>257</v>
      </c>
    </row>
    <row r="40" spans="1:13" ht="15.75">
      <c r="A40" s="247" t="s">
        <v>665</v>
      </c>
      <c r="B40" s="245" t="s">
        <v>499</v>
      </c>
      <c r="C40" s="245" t="s">
        <v>85</v>
      </c>
      <c r="D40" s="245" t="s">
        <v>4</v>
      </c>
      <c r="E40" s="245" t="s">
        <v>86</v>
      </c>
      <c r="F40" s="245" t="s">
        <v>56</v>
      </c>
      <c r="G40" s="245" t="s">
        <v>253</v>
      </c>
    </row>
    <row r="41" spans="1:13" ht="15.75">
      <c r="A41" s="247" t="s">
        <v>665</v>
      </c>
      <c r="B41" s="245" t="s">
        <v>319</v>
      </c>
      <c r="C41" s="245" t="s">
        <v>168</v>
      </c>
      <c r="D41" s="245" t="s">
        <v>321</v>
      </c>
      <c r="E41" s="245" t="s">
        <v>170</v>
      </c>
      <c r="F41" s="245" t="s">
        <v>73</v>
      </c>
      <c r="G41" s="245" t="s">
        <v>257</v>
      </c>
    </row>
    <row r="42" spans="1:13" ht="15.75">
      <c r="A42" s="247" t="s">
        <v>666</v>
      </c>
      <c r="B42" s="245" t="s">
        <v>667</v>
      </c>
      <c r="C42" s="245" t="s">
        <v>372</v>
      </c>
      <c r="D42" s="245" t="s">
        <v>373</v>
      </c>
      <c r="E42" s="245" t="s">
        <v>668</v>
      </c>
      <c r="F42" s="245" t="s">
        <v>163</v>
      </c>
      <c r="G42" s="245" t="s">
        <v>257</v>
      </c>
      <c r="K42" s="132"/>
      <c r="L42" s="132"/>
    </row>
    <row r="43" spans="1:13" ht="15.75">
      <c r="A43" s="247" t="s">
        <v>666</v>
      </c>
      <c r="B43" s="245" t="s">
        <v>669</v>
      </c>
      <c r="C43" s="245" t="s">
        <v>281</v>
      </c>
      <c r="D43" s="245" t="s">
        <v>240</v>
      </c>
      <c r="E43" s="245" t="s">
        <v>282</v>
      </c>
      <c r="F43" s="245" t="s">
        <v>49</v>
      </c>
      <c r="G43" s="245" t="s">
        <v>257</v>
      </c>
    </row>
    <row r="44" spans="1:13" ht="15.75">
      <c r="A44" s="247" t="s">
        <v>666</v>
      </c>
      <c r="B44" s="245" t="s">
        <v>670</v>
      </c>
      <c r="C44" s="245" t="s">
        <v>75</v>
      </c>
      <c r="D44" s="245" t="s">
        <v>164</v>
      </c>
      <c r="E44" s="245" t="s">
        <v>77</v>
      </c>
      <c r="F44" s="245" t="s">
        <v>78</v>
      </c>
      <c r="G44" s="245" t="s">
        <v>257</v>
      </c>
    </row>
    <row r="45" spans="1:13" ht="157.5">
      <c r="A45" s="247" t="s">
        <v>666</v>
      </c>
      <c r="B45" s="245" t="s">
        <v>671</v>
      </c>
      <c r="C45" s="245" t="s">
        <v>139</v>
      </c>
      <c r="D45" s="245" t="s">
        <v>140</v>
      </c>
      <c r="E45" s="245" t="s">
        <v>141</v>
      </c>
      <c r="F45" s="245" t="s">
        <v>73</v>
      </c>
      <c r="G45" s="246" t="s">
        <v>672</v>
      </c>
    </row>
    <row r="46" spans="1:13" ht="15.75">
      <c r="A46" s="247" t="s">
        <v>666</v>
      </c>
      <c r="B46" s="245" t="s">
        <v>608</v>
      </c>
      <c r="C46" s="245" t="s">
        <v>75</v>
      </c>
      <c r="D46" s="245" t="s">
        <v>164</v>
      </c>
      <c r="E46" s="245" t="s">
        <v>77</v>
      </c>
      <c r="F46" s="245" t="s">
        <v>78</v>
      </c>
      <c r="G46" s="245" t="s">
        <v>257</v>
      </c>
    </row>
    <row r="47" spans="1:13" ht="15.75">
      <c r="A47" s="247" t="s">
        <v>666</v>
      </c>
      <c r="B47" s="245" t="s">
        <v>447</v>
      </c>
      <c r="C47" s="245" t="s">
        <v>214</v>
      </c>
      <c r="D47" s="245" t="s">
        <v>30</v>
      </c>
      <c r="E47" s="245" t="s">
        <v>216</v>
      </c>
      <c r="F47" s="245" t="s">
        <v>289</v>
      </c>
      <c r="G47" s="245" t="s">
        <v>257</v>
      </c>
    </row>
    <row r="48" spans="1:13" ht="15.75">
      <c r="A48" s="247" t="s">
        <v>666</v>
      </c>
      <c r="B48" s="245" t="s">
        <v>307</v>
      </c>
      <c r="C48" s="245" t="s">
        <v>168</v>
      </c>
      <c r="D48" s="245" t="s">
        <v>321</v>
      </c>
      <c r="E48" s="245" t="s">
        <v>170</v>
      </c>
      <c r="F48" s="245" t="s">
        <v>73</v>
      </c>
      <c r="G48" s="245" t="s">
        <v>257</v>
      </c>
    </row>
    <row r="49" spans="1:7" ht="15.75">
      <c r="A49" s="247" t="s">
        <v>673</v>
      </c>
      <c r="B49" s="245" t="s">
        <v>126</v>
      </c>
      <c r="C49" s="245" t="s">
        <v>281</v>
      </c>
      <c r="D49" s="245" t="s">
        <v>240</v>
      </c>
      <c r="E49" s="245" t="s">
        <v>282</v>
      </c>
      <c r="F49" s="245" t="s">
        <v>49</v>
      </c>
      <c r="G49" s="245" t="s">
        <v>257</v>
      </c>
    </row>
    <row r="50" spans="1:7" ht="15.75">
      <c r="A50" s="243">
        <v>45792</v>
      </c>
      <c r="B50" s="245" t="s">
        <v>674</v>
      </c>
      <c r="C50" s="245" t="s">
        <v>95</v>
      </c>
      <c r="D50" s="245" t="s">
        <v>414</v>
      </c>
      <c r="E50" s="245" t="s">
        <v>96</v>
      </c>
      <c r="F50" s="245">
        <v>1207</v>
      </c>
      <c r="G50" s="245" t="s">
        <v>257</v>
      </c>
    </row>
    <row r="51" spans="1:7" ht="15.75">
      <c r="A51" s="270" t="s">
        <v>673</v>
      </c>
      <c r="B51" s="263" t="s">
        <v>195</v>
      </c>
      <c r="C51" s="263" t="s">
        <v>511</v>
      </c>
      <c r="D51" s="263" t="s">
        <v>655</v>
      </c>
      <c r="E51" s="263" t="s">
        <v>512</v>
      </c>
      <c r="F51" s="263" t="s">
        <v>163</v>
      </c>
      <c r="G51" s="263" t="s">
        <v>255</v>
      </c>
    </row>
    <row r="52" spans="1:7" ht="15.75">
      <c r="A52" s="270" t="s">
        <v>675</v>
      </c>
      <c r="B52" s="263" t="s">
        <v>204</v>
      </c>
      <c r="C52" s="263" t="s">
        <v>274</v>
      </c>
      <c r="D52" s="263" t="s">
        <v>275</v>
      </c>
      <c r="E52" s="263" t="s">
        <v>501</v>
      </c>
      <c r="F52" s="263" t="s">
        <v>163</v>
      </c>
      <c r="G52" s="263" t="s">
        <v>255</v>
      </c>
    </row>
    <row r="53" spans="1:7" ht="15.75">
      <c r="A53" s="272" t="s">
        <v>675</v>
      </c>
      <c r="B53" s="271" t="s">
        <v>126</v>
      </c>
      <c r="C53" s="271" t="s">
        <v>281</v>
      </c>
      <c r="D53" s="271" t="s">
        <v>240</v>
      </c>
      <c r="E53" s="271" t="s">
        <v>282</v>
      </c>
      <c r="F53" s="271" t="s">
        <v>49</v>
      </c>
      <c r="G53" s="271" t="s">
        <v>257</v>
      </c>
    </row>
    <row r="54" spans="1:7" ht="15.75">
      <c r="A54" s="272" t="s">
        <v>675</v>
      </c>
      <c r="B54" s="271" t="s">
        <v>476</v>
      </c>
      <c r="C54" s="271" t="s">
        <v>676</v>
      </c>
      <c r="D54" s="271" t="s">
        <v>242</v>
      </c>
      <c r="E54" s="271" t="s">
        <v>677</v>
      </c>
      <c r="F54" s="271" t="s">
        <v>49</v>
      </c>
      <c r="G54" s="271" t="s">
        <v>257</v>
      </c>
    </row>
    <row r="55" spans="1:7" ht="15.75">
      <c r="A55" s="272" t="s">
        <v>675</v>
      </c>
      <c r="B55" s="271" t="s">
        <v>678</v>
      </c>
      <c r="C55" s="271" t="s">
        <v>70</v>
      </c>
      <c r="D55" s="271" t="s">
        <v>71</v>
      </c>
      <c r="E55" s="271" t="s">
        <v>72</v>
      </c>
      <c r="F55" s="271" t="s">
        <v>73</v>
      </c>
      <c r="G55" s="271" t="s">
        <v>257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2025-05-19T13:26:28Z</dcterms:modified>
</cp:coreProperties>
</file>