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105" windowWidth="28620" windowHeight="11640"/>
  </bookViews>
  <sheets>
    <sheet name="Sheet1" sheetId="1" r:id="rId1"/>
    <sheet name="Sheet2" sheetId="2" r:id="rId2"/>
    <sheet name="Sheet3" sheetId="3" r:id="rId3"/>
  </sheets>
  <calcPr calcId="144525"/>
  <pivotCaches>
    <pivotCache cacheId="6" r:id="rId4"/>
  </pivotCaches>
</workbook>
</file>

<file path=xl/calcChain.xml><?xml version="1.0" encoding="utf-8"?>
<calcChain xmlns="http://schemas.openxmlformats.org/spreadsheetml/2006/main">
  <c r="C7" i="1" l="1"/>
  <c r="B7" i="1"/>
  <c r="C6" i="1"/>
  <c r="B6" i="1"/>
  <c r="C5" i="1"/>
  <c r="B5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<sst xmlns="http://schemas.openxmlformats.org/spreadsheetml/2006/main" count="28" uniqueCount="15">
  <si>
    <t>Algorithm</t>
  </si>
  <si>
    <t>Real</t>
  </si>
  <si>
    <t>CPU</t>
  </si>
  <si>
    <t>Gen0</t>
  </si>
  <si>
    <t>Gen1</t>
  </si>
  <si>
    <t>Gen2</t>
  </si>
  <si>
    <t>OOTB</t>
  </si>
  <si>
    <t>Functional</t>
  </si>
  <si>
    <t>Row Labels</t>
  </si>
  <si>
    <t>Grand Total</t>
  </si>
  <si>
    <t>Average of Real</t>
  </si>
  <si>
    <t>Average of CPU</t>
  </si>
  <si>
    <t>Average of Gen0</t>
  </si>
  <si>
    <t>Average of Gen1</t>
  </si>
  <si>
    <t>Average of Gen2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</si>
</sst>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168" formatCode="0.000"/>
    </dxf>
    <dxf>
      <numFmt numFmtId="2" formatCode="0.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47.874433680554" createdVersion="4" refreshedVersion="4" minRefreshableVersion="3" recordCount="6">
  <cacheSource type="worksheet">
    <worksheetSource ref="A1:F7" sheet="Sheet1"/>
  </cacheSource>
  <cacheFields count="6">
    <cacheField name="Algorithm" numFmtId="0">
      <sharedItems count="2">
        <s v="OOTB"/>
        <s v="Functional"/>
      </sharedItems>
    </cacheField>
    <cacheField name="Real" numFmtId="0">
      <sharedItems containsSemiMixedTypes="0" containsString="0" containsNumber="1" minValue="53.292999999999999" maxValue="173.238" count="6">
        <n v="53.292999999999999"/>
        <n v="53.466000000000001"/>
        <n v="53.360999999999997"/>
        <n v="173.23699999999999"/>
        <n v="173.238"/>
        <n v="171.899"/>
      </sharedItems>
    </cacheField>
    <cacheField name="CPU" numFmtId="0">
      <sharedItems containsSemiMixedTypes="0" containsString="0" containsNumber="1" minValue="53.274000000000001" maxValue="173.22300000000001" count="6">
        <n v="53.274000000000001"/>
        <n v="53.476999999999997"/>
        <n v="53.351999999999997"/>
        <n v="173.22300000000001"/>
        <n v="173.19200000000001"/>
        <n v="171.86599999999999"/>
      </sharedItems>
    </cacheField>
    <cacheField name="Gen0" numFmtId="0">
      <sharedItems containsSemiMixedTypes="0" containsString="0" containsNumber="1" containsInteger="1" minValue="6779" maxValue="34755"/>
    </cacheField>
    <cacheField name="Gen1" numFmtId="0">
      <sharedItems containsSemiMixedTypes="0" containsString="0" containsNumber="1" containsInteger="1" minValue="6" maxValue="18"/>
    </cacheField>
    <cacheField name="Gen2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6779"/>
    <n v="6"/>
    <n v="0"/>
  </r>
  <r>
    <x v="0"/>
    <x v="1"/>
    <x v="1"/>
    <n v="6781"/>
    <n v="6"/>
    <n v="1"/>
  </r>
  <r>
    <x v="0"/>
    <x v="2"/>
    <x v="2"/>
    <n v="6781"/>
    <n v="6"/>
    <n v="1"/>
  </r>
  <r>
    <x v="1"/>
    <x v="3"/>
    <x v="3"/>
    <n v="34753"/>
    <n v="17"/>
    <n v="1"/>
  </r>
  <r>
    <x v="1"/>
    <x v="4"/>
    <x v="4"/>
    <n v="34754"/>
    <n v="18"/>
    <n v="2"/>
  </r>
  <r>
    <x v="1"/>
    <x v="5"/>
    <x v="5"/>
    <n v="34755"/>
    <n v="18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5:F18" firstHeaderRow="0" firstDataRow="1" firstDataCol="1"/>
  <pivotFields count="6">
    <pivotField axis="axisRow" showAll="0" sortType="descending">
      <items count="3">
        <item x="0"/>
        <item x="1"/>
        <item t="default"/>
      </items>
    </pivotField>
    <pivotField dataField="1" showAll="0">
      <items count="7">
        <item x="0"/>
        <item x="2"/>
        <item x="1"/>
        <item x="5"/>
        <item x="3"/>
        <item x="4"/>
        <item t="default"/>
      </items>
    </pivotField>
    <pivotField dataField="1" showAll="0">
      <items count="7">
        <item x="0"/>
        <item x="2"/>
        <item x="1"/>
        <item x="5"/>
        <item x="4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eal" fld="1" subtotal="average" baseField="0" baseItem="0"/>
    <dataField name="Average of CPU" fld="2" subtotal="average" baseField="0" baseItem="0"/>
    <dataField name="Average of Gen0" fld="3" subtotal="average" baseField="0" baseItem="0"/>
    <dataField name="Average of Gen1" fld="4" subtotal="average" baseField="0" baseItem="0"/>
    <dataField name="Average of Gen2" fld="5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12" sqref="A12"/>
    </sheetView>
  </sheetViews>
  <sheetFormatPr defaultColWidth="11.7109375" defaultRowHeight="15" x14ac:dyDescent="0.25"/>
  <cols>
    <col min="1" max="1" width="13" bestFit="1" customWidth="1"/>
    <col min="2" max="2" width="15" bestFit="1" customWidth="1"/>
    <col min="3" max="3" width="14.85546875" bestFit="1" customWidth="1"/>
    <col min="4" max="6" width="15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53.292999999999999</v>
      </c>
      <c r="C2">
        <v>53.274000000000001</v>
      </c>
      <c r="D2">
        <v>6779</v>
      </c>
      <c r="E2">
        <v>6</v>
      </c>
      <c r="F2">
        <v>0</v>
      </c>
    </row>
    <row r="3" spans="1:6" x14ac:dyDescent="0.25">
      <c r="A3" t="s">
        <v>6</v>
      </c>
      <c r="B3">
        <v>53.466000000000001</v>
      </c>
      <c r="C3">
        <v>53.476999999999997</v>
      </c>
      <c r="D3">
        <v>6781</v>
      </c>
      <c r="E3">
        <v>6</v>
      </c>
      <c r="F3">
        <v>1</v>
      </c>
    </row>
    <row r="4" spans="1:6" x14ac:dyDescent="0.25">
      <c r="A4" t="s">
        <v>6</v>
      </c>
      <c r="B4">
        <v>53.360999999999997</v>
      </c>
      <c r="C4">
        <v>53.351999999999997</v>
      </c>
      <c r="D4">
        <v>6781</v>
      </c>
      <c r="E4">
        <v>6</v>
      </c>
      <c r="F4">
        <v>1</v>
      </c>
    </row>
    <row r="5" spans="1:6" x14ac:dyDescent="0.25">
      <c r="A5" t="s">
        <v>7</v>
      </c>
      <c r="B5">
        <f>(2*60)+53.237</f>
        <v>173.23699999999999</v>
      </c>
      <c r="C5">
        <f>120+53.223</f>
        <v>173.22300000000001</v>
      </c>
      <c r="D5">
        <v>34753</v>
      </c>
      <c r="E5">
        <v>17</v>
      </c>
      <c r="F5">
        <v>1</v>
      </c>
    </row>
    <row r="6" spans="1:6" x14ac:dyDescent="0.25">
      <c r="A6" t="s">
        <v>7</v>
      </c>
      <c r="B6">
        <f>120+53.238</f>
        <v>173.238</v>
      </c>
      <c r="C6">
        <f>120+53.192</f>
        <v>173.19200000000001</v>
      </c>
      <c r="D6">
        <v>34754</v>
      </c>
      <c r="E6">
        <v>18</v>
      </c>
      <c r="F6">
        <v>2</v>
      </c>
    </row>
    <row r="7" spans="1:6" x14ac:dyDescent="0.25">
      <c r="A7" t="s">
        <v>7</v>
      </c>
      <c r="B7">
        <f>120+51.899</f>
        <v>171.899</v>
      </c>
      <c r="C7">
        <f>120+51.866</f>
        <v>171.86599999999999</v>
      </c>
      <c r="D7">
        <v>34755</v>
      </c>
      <c r="E7">
        <v>18</v>
      </c>
      <c r="F7">
        <v>2</v>
      </c>
    </row>
    <row r="15" spans="1:6" x14ac:dyDescent="0.25">
      <c r="A15" s="2" t="s">
        <v>8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</row>
    <row r="16" spans="1:6" x14ac:dyDescent="0.25">
      <c r="A16" s="3" t="s">
        <v>6</v>
      </c>
      <c r="B16" s="6">
        <v>53.373333333333335</v>
      </c>
      <c r="C16" s="6">
        <v>53.367666666666672</v>
      </c>
      <c r="D16" s="6">
        <v>6780.333333333333</v>
      </c>
      <c r="E16" s="6">
        <v>6</v>
      </c>
      <c r="F16" s="6">
        <v>0.66666666666666663</v>
      </c>
    </row>
    <row r="17" spans="1:6" x14ac:dyDescent="0.25">
      <c r="A17" s="3" t="s">
        <v>7</v>
      </c>
      <c r="B17" s="6">
        <v>172.79133333333334</v>
      </c>
      <c r="C17" s="6">
        <v>172.76033333333331</v>
      </c>
      <c r="D17" s="6">
        <v>34754</v>
      </c>
      <c r="E17" s="6">
        <v>17.666666666666668</v>
      </c>
      <c r="F17" s="6">
        <v>1.6666666666666667</v>
      </c>
    </row>
    <row r="18" spans="1:6" x14ac:dyDescent="0.25">
      <c r="A18" s="3" t="s">
        <v>9</v>
      </c>
      <c r="B18" s="6">
        <v>113.08233333333332</v>
      </c>
      <c r="C18" s="6">
        <v>113.06400000000001</v>
      </c>
      <c r="D18" s="6">
        <v>20767.166666666668</v>
      </c>
      <c r="E18" s="6">
        <v>11.833333333333334</v>
      </c>
      <c r="F18" s="6">
        <v>1.1666666666666667</v>
      </c>
    </row>
    <row r="24" spans="1:6" x14ac:dyDescent="0.25"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5">
      <c r="A25" t="s">
        <v>6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</row>
    <row r="26" spans="1:6" x14ac:dyDescent="0.25">
      <c r="A26" t="s">
        <v>7</v>
      </c>
      <c r="B26" s="5">
        <f>GETPIVOTDATA("Average of Real",$A$15,"Algorithm","Functional")/GETPIVOTDATA("Average of Real",$A$15,"Algorithm","OOTB")</f>
        <v>3.2374094429178117</v>
      </c>
      <c r="C26" s="5">
        <f>GETPIVOTDATA("Average of CPU",$A$15,"Algorithm","Functional")/GETPIVOTDATA("Average of CPU",$A$15,"Algorithm","OOTB")</f>
        <v>3.2371723203187939</v>
      </c>
      <c r="D26" s="5">
        <f>GETPIVOTDATA("Average of Gen0",$A$15,"Algorithm","Functional")/GETPIVOTDATA("Average of Gen0",$A$15,"Algorithm","OOTB")</f>
        <v>5.1257067007521755</v>
      </c>
      <c r="E26" s="5">
        <f>GETPIVOTDATA("Average of Gen1",$A$15,"Algorithm","Functional")/GETPIVOTDATA("Average of Gen1",$A$15,"Algorithm","OOTB")</f>
        <v>2.9444444444444446</v>
      </c>
      <c r="F26" s="5">
        <f>GETPIVOTDATA("Average of Gen2",$A$15,"Algorithm","Functional")/GETPIVOTDATA("Average of Gen2",$A$15,"Algorithm","OOTB")</f>
        <v>2.5000000000000004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2017-04-23T01:42:07Z</dcterms:created>
  <dcterms:modified xsi:type="dcterms:W3CDTF">2017-04-23T02:04:50Z</dcterms:modified>
</cp:coreProperties>
</file>